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3b2d82e9b00d4840" Type="http://schemas.microsoft.com/office/2006/relationships/ui/extensibility" Target="customUI/customUI.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tris42.sharepoint.com/sites/gad_wrkgrp_actuarial/pspsactuarialwork/Client Work/LGPS S/Factors &amp; Guidance/2026 Factor Review/Outputs/"/>
    </mc:Choice>
  </mc:AlternateContent>
  <xr:revisionPtr revIDLastSave="0" documentId="8_{3CE0AF17-C29C-4344-8AE4-7C6CF5CA5410}" xr6:coauthVersionLast="47" xr6:coauthVersionMax="47" xr10:uidLastSave="{00000000-0000-0000-0000-000000000000}"/>
  <bookViews>
    <workbookView xWindow="-2670" yWindow="-21720" windowWidth="38640" windowHeight="21120" tabRatio="834" activeTab="4" xr2:uid="{00000000-000D-0000-FFFF-FFFF00000000}"/>
  </bookViews>
  <sheets>
    <sheet name="Cover" sheetId="13" r:id="rId1"/>
    <sheet name="Purpose of spreadsheet" sheetId="7" r:id="rId2"/>
    <sheet name="Version control" sheetId="10" r:id="rId3"/>
    <sheet name="Assumptions" sheetId="5" r:id="rId4"/>
    <sheet name="Factor List" sheetId="9" r:id="rId5"/>
    <sheet name="x-201" sheetId="16" r:id="rId6"/>
    <sheet name="x-202" sheetId="17" r:id="rId7"/>
    <sheet name="x-203" sheetId="18" r:id="rId8"/>
    <sheet name="x-204" sheetId="19" r:id="rId9"/>
    <sheet name="x-205" sheetId="20" r:id="rId10"/>
    <sheet name="x-206" sheetId="21" r:id="rId11"/>
    <sheet name="x-207" sheetId="22" r:id="rId12"/>
    <sheet name="x-208" sheetId="23" r:id="rId13"/>
    <sheet name="x-209" sheetId="24" r:id="rId14"/>
    <sheet name="x-210" sheetId="25" r:id="rId15"/>
    <sheet name="x-211" sheetId="26" r:id="rId16"/>
    <sheet name="x-212" sheetId="27" r:id="rId17"/>
    <sheet name="x-213" sheetId="28" r:id="rId18"/>
    <sheet name="x-214" sheetId="29" r:id="rId19"/>
    <sheet name="x-215" sheetId="30" r:id="rId20"/>
    <sheet name="x-216" sheetId="31" r:id="rId21"/>
    <sheet name="x-217" sheetId="32" r:id="rId22"/>
    <sheet name="x-218" sheetId="33" r:id="rId23"/>
    <sheet name="x-219" sheetId="34" r:id="rId24"/>
    <sheet name="x-301" sheetId="35" r:id="rId25"/>
    <sheet name="x-302" sheetId="36" r:id="rId26"/>
    <sheet name="x-303" sheetId="37" r:id="rId27"/>
    <sheet name="x-304" sheetId="38" r:id="rId28"/>
    <sheet name="x-306" sheetId="39" r:id="rId29"/>
    <sheet name="x-307" sheetId="40" r:id="rId30"/>
    <sheet name="x-308" sheetId="41" r:id="rId31"/>
    <sheet name="x-309" sheetId="42" r:id="rId32"/>
    <sheet name="x-310" sheetId="43" r:id="rId33"/>
    <sheet name="x-316" sheetId="44" r:id="rId34"/>
    <sheet name="x-317" sheetId="45" r:id="rId35"/>
    <sheet name="x-318" sheetId="46" r:id="rId36"/>
    <sheet name="x-319" sheetId="47" r:id="rId37"/>
    <sheet name="x-401" sheetId="48" r:id="rId38"/>
    <sheet name="x-402" sheetId="49" r:id="rId39"/>
    <sheet name="x-501" sheetId="50" r:id="rId40"/>
    <sheet name="x-502" sheetId="51" r:id="rId41"/>
    <sheet name="x-503" sheetId="52" r:id="rId42"/>
    <sheet name="x-605" sheetId="53" r:id="rId43"/>
    <sheet name="x-607" sheetId="54" r:id="rId44"/>
    <sheet name="x-608" sheetId="55" r:id="rId45"/>
    <sheet name="x-609" sheetId="56" r:id="rId46"/>
    <sheet name="x-610" sheetId="57" r:id="rId47"/>
    <sheet name="x-611" sheetId="58" r:id="rId48"/>
    <sheet name="x-612" sheetId="59" r:id="rId49"/>
    <sheet name="x-613" sheetId="60" r:id="rId50"/>
    <sheet name="x-614" sheetId="61" r:id="rId51"/>
    <sheet name="x-701" sheetId="62" r:id="rId52"/>
    <sheet name="x-702" sheetId="63" r:id="rId53"/>
    <sheet name="x-703" sheetId="64" r:id="rId54"/>
    <sheet name="x-704" sheetId="65" r:id="rId55"/>
    <sheet name="x-705" sheetId="66" r:id="rId56"/>
    <sheet name="x-706" sheetId="67" r:id="rId57"/>
    <sheet name="x-707" sheetId="68" r:id="rId58"/>
    <sheet name="x-708" sheetId="69" r:id="rId59"/>
    <sheet name="x-711" sheetId="70" r:id="rId60"/>
    <sheet name="x-712" sheetId="71" r:id="rId61"/>
    <sheet name="x-713" sheetId="72" r:id="rId62"/>
    <sheet name="x-714" sheetId="73" r:id="rId63"/>
    <sheet name="x-715" sheetId="74" r:id="rId64"/>
    <sheet name="x-716" sheetId="75" r:id="rId65"/>
    <sheet name="x-717" sheetId="76" r:id="rId66"/>
    <sheet name="x-718" sheetId="77" r:id="rId67"/>
    <sheet name="x-719" sheetId="78" r:id="rId68"/>
    <sheet name="x-720" sheetId="79" r:id="rId69"/>
    <sheet name="x-801" sheetId="80" r:id="rId70"/>
    <sheet name="x-802" sheetId="81" r:id="rId71"/>
    <sheet name="x-803" sheetId="82" r:id="rId72"/>
    <sheet name="x-804" sheetId="83" r:id="rId73"/>
    <sheet name="x-805" sheetId="84" r:id="rId74"/>
    <sheet name="x-806" sheetId="85" r:id="rId75"/>
    <sheet name="x-template" sheetId="14" state="hidden" r:id="rId76"/>
  </sheets>
  <definedNames>
    <definedName name="client_abbr">"Scottish Public Pensions Agency"</definedName>
    <definedName name="client_name">"SPPA"</definedName>
    <definedName name="FACTOR_LIST_AGE_DEF">'Factor List'!$G$7</definedName>
    <definedName name="FACTOR_LIST_ASSUMPTION_SET">'Factor List'!$P$7</definedName>
    <definedName name="FACTOR_LIST_CLIENT">'Factor List'!$B$7</definedName>
    <definedName name="FACTOR_LIST_DATE_IMPLEMENTED">'Factor List'!$N$7</definedName>
    <definedName name="FACTOR_LIST_DATE_ISSUED">'Factor List'!$M$7</definedName>
    <definedName name="FACTOR_LIST_DESCRIPTION">'Factor List'!$E$7</definedName>
    <definedName name="FACTOR_LIST_FACTOR_STATUS">'Factor List'!$O$7</definedName>
    <definedName name="FACTOR_LIST_FACTOR_TYPE">'Factor List'!$D$7</definedName>
    <definedName name="FACTOR_LIST_GENDER">'Factor List'!$F$7</definedName>
    <definedName name="FACTOR_LIST_REFERENCE">'Factor List'!$J$7</definedName>
    <definedName name="FACTOR_LIST_REFERENCE_GUIDANCE">'Factor List'!$K$7</definedName>
    <definedName name="FACTOR_LIST_RELATED">'Factor List'!$L$7</definedName>
    <definedName name="FACTOR_LIST_SECTION">'Factor List'!$C$7</definedName>
    <definedName name="FACTOR_LIST_SECTION_NUMBER">'Factor List'!$H$7</definedName>
    <definedName name="FACTOR_LIST_SERIES_NUMBER">'Factor List'!$I$7</definedName>
    <definedName name="scheme_abbr">"LGPS_S"</definedName>
    <definedName name="scheme_name">"Local Government Pension Scheme (Scotland)"</definedName>
    <definedName name="TABLE_AGE_DEF_1" localSheetId="5">'x-201'!$B$12</definedName>
    <definedName name="TABLE_AGE_DEF_1" localSheetId="6">'x-202'!$B$12</definedName>
    <definedName name="TABLE_AGE_DEF_1" localSheetId="7">'x-203'!$B$12</definedName>
    <definedName name="TABLE_AGE_DEF_1" localSheetId="8">'x-204'!$B$12</definedName>
    <definedName name="TABLE_AGE_DEF_1" localSheetId="9">'x-205'!$B$12</definedName>
    <definedName name="TABLE_AGE_DEF_1" localSheetId="10">'x-206'!$B$12</definedName>
    <definedName name="TABLE_AGE_DEF_1" localSheetId="11">'x-207'!$B$12</definedName>
    <definedName name="TABLE_AGE_DEF_1" localSheetId="12">'x-208'!$B$12</definedName>
    <definedName name="TABLE_AGE_DEF_1" localSheetId="13">'x-209'!$B$12</definedName>
    <definedName name="TABLE_AGE_DEF_1" localSheetId="14">'x-210'!$B$12</definedName>
    <definedName name="TABLE_AGE_DEF_1" localSheetId="15">'x-211'!$B$12</definedName>
    <definedName name="TABLE_AGE_DEF_1" localSheetId="16">'x-212'!$B$12</definedName>
    <definedName name="TABLE_AGE_DEF_1" localSheetId="17">'x-213'!$B$12</definedName>
    <definedName name="TABLE_AGE_DEF_1" localSheetId="18">'x-214'!$B$12</definedName>
    <definedName name="TABLE_AGE_DEF_1" localSheetId="19">'x-215'!$B$12</definedName>
    <definedName name="TABLE_AGE_DEF_1" localSheetId="20">'x-216'!$B$12</definedName>
    <definedName name="TABLE_AGE_DEF_1" localSheetId="21">'x-217'!$B$12</definedName>
    <definedName name="TABLE_AGE_DEF_1" localSheetId="22">'x-218'!$B$12</definedName>
    <definedName name="TABLE_AGE_DEF_1" localSheetId="23">'x-219'!$B$12</definedName>
    <definedName name="TABLE_AGE_DEF_1" localSheetId="24">'x-301'!$B$12</definedName>
    <definedName name="TABLE_AGE_DEF_1" localSheetId="25">'x-302'!$B$12</definedName>
    <definedName name="TABLE_AGE_DEF_1" localSheetId="26">'x-303'!$B$12</definedName>
    <definedName name="TABLE_AGE_DEF_1" localSheetId="27">'x-304'!$B$12</definedName>
    <definedName name="TABLE_AGE_DEF_1" localSheetId="28">'x-306'!$B$12</definedName>
    <definedName name="TABLE_AGE_DEF_1" localSheetId="29">'x-307'!$B$12</definedName>
    <definedName name="TABLE_AGE_DEF_1" localSheetId="30">'x-308'!$B$12</definedName>
    <definedName name="TABLE_AGE_DEF_1" localSheetId="31">'x-309'!$B$12</definedName>
    <definedName name="TABLE_AGE_DEF_1" localSheetId="32">'x-310'!$B$12</definedName>
    <definedName name="TABLE_AGE_DEF_1" localSheetId="33">'x-316'!$B$12</definedName>
    <definedName name="TABLE_AGE_DEF_1" localSheetId="34">'x-317'!$B$12</definedName>
    <definedName name="TABLE_AGE_DEF_1" localSheetId="35">'x-318'!$B$12</definedName>
    <definedName name="TABLE_AGE_DEF_1" localSheetId="36">'x-319'!$B$12</definedName>
    <definedName name="TABLE_AGE_DEF_1" localSheetId="37">'x-401'!$B$12</definedName>
    <definedName name="TABLE_AGE_DEF_1" localSheetId="38">'x-402'!$B$12</definedName>
    <definedName name="TABLE_AGE_DEF_1" localSheetId="39">'x-501'!$B$12</definedName>
    <definedName name="TABLE_AGE_DEF_1" localSheetId="40">'x-502'!$B$12</definedName>
    <definedName name="TABLE_AGE_DEF_1" localSheetId="41">'x-503'!$B$12</definedName>
    <definedName name="TABLE_AGE_DEF_1" localSheetId="42">'x-605'!$B$12</definedName>
    <definedName name="TABLE_AGE_DEF_1" localSheetId="43">'x-607'!$B$12</definedName>
    <definedName name="TABLE_AGE_DEF_1" localSheetId="44">'x-608'!$B$12</definedName>
    <definedName name="TABLE_AGE_DEF_1" localSheetId="45">'x-609'!$B$12</definedName>
    <definedName name="TABLE_AGE_DEF_1" localSheetId="46">'x-610'!$B$12</definedName>
    <definedName name="TABLE_AGE_DEF_1" localSheetId="47">'x-611'!$B$12</definedName>
    <definedName name="TABLE_AGE_DEF_1" localSheetId="48">'x-612'!$B$12</definedName>
    <definedName name="TABLE_AGE_DEF_1" localSheetId="49">'x-613'!$B$12</definedName>
    <definedName name="TABLE_AGE_DEF_1" localSheetId="50">'x-614'!$B$12</definedName>
    <definedName name="TABLE_AGE_DEF_1" localSheetId="51">'x-701'!$B$12</definedName>
    <definedName name="TABLE_AGE_DEF_1" localSheetId="52">'x-702'!$B$12</definedName>
    <definedName name="TABLE_AGE_DEF_1" localSheetId="53">'x-703'!$B$12</definedName>
    <definedName name="TABLE_AGE_DEF_1" localSheetId="54">'x-704'!$B$12</definedName>
    <definedName name="TABLE_AGE_DEF_1" localSheetId="55">'x-705'!$B$12</definedName>
    <definedName name="TABLE_AGE_DEF_1" localSheetId="56">'x-706'!$B$12</definedName>
    <definedName name="TABLE_AGE_DEF_1" localSheetId="57">'x-707'!$B$12</definedName>
    <definedName name="TABLE_AGE_DEF_1" localSheetId="58">'x-708'!$B$12</definedName>
    <definedName name="TABLE_AGE_DEF_1" localSheetId="59">'x-711'!$B$12</definedName>
    <definedName name="TABLE_AGE_DEF_1" localSheetId="60">'x-712'!$B$12</definedName>
    <definedName name="TABLE_AGE_DEF_1" localSheetId="61">'x-713'!$B$12</definedName>
    <definedName name="TABLE_AGE_DEF_1" localSheetId="62">'x-714'!$B$12</definedName>
    <definedName name="TABLE_AGE_DEF_1" localSheetId="63">'x-715'!$B$12</definedName>
    <definedName name="TABLE_AGE_DEF_1" localSheetId="64">'x-716'!$B$12</definedName>
    <definedName name="TABLE_AGE_DEF_1" localSheetId="65">'x-717'!$B$12</definedName>
    <definedName name="TABLE_AGE_DEF_1" localSheetId="66">'x-718'!$B$12</definedName>
    <definedName name="TABLE_AGE_DEF_1" localSheetId="67">'x-719'!$B$12</definedName>
    <definedName name="TABLE_AGE_DEF_1" localSheetId="68">'x-720'!$B$12</definedName>
    <definedName name="TABLE_AGE_DEF_1" localSheetId="69">'x-801'!$B$12</definedName>
    <definedName name="TABLE_AGE_DEF_1" localSheetId="70">'x-802'!$B$12</definedName>
    <definedName name="TABLE_AGE_DEF_1" localSheetId="71">'x-803'!$B$12</definedName>
    <definedName name="TABLE_AGE_DEF_1" localSheetId="72">'x-804'!$B$12</definedName>
    <definedName name="TABLE_AGE_DEF_1" localSheetId="73">'x-805'!$B$12</definedName>
    <definedName name="TABLE_AGE_DEF_1" localSheetId="74">'x-806'!$B$12</definedName>
    <definedName name="TABLE_AGE_DEF_1" localSheetId="75">'x-template'!$B$12</definedName>
    <definedName name="TABLE_AGE_DEF_2" localSheetId="41">'x-503'!$F$12</definedName>
    <definedName name="TABLE_AREA_1" localSheetId="5">'x-201'!$A$26:$G$75</definedName>
    <definedName name="TABLE_AREA_1" localSheetId="6">'x-202'!$A$26:$G$75</definedName>
    <definedName name="TABLE_AREA_1" localSheetId="7">'x-203'!$A$26:$G$76</definedName>
    <definedName name="TABLE_AREA_1" localSheetId="8">'x-204'!$A$26:$G$76</definedName>
    <definedName name="TABLE_AREA_1" localSheetId="9">'x-205'!$A$26:$G$77</definedName>
    <definedName name="TABLE_AREA_1" localSheetId="10">'x-206'!$A$26:$G$77</definedName>
    <definedName name="TABLE_AREA_1" localSheetId="11">'x-207'!$A$26:$G$78</definedName>
    <definedName name="TABLE_AREA_1" localSheetId="12">'x-208'!$A$26:$G$78</definedName>
    <definedName name="TABLE_AREA_1" localSheetId="13">'x-209'!$A$26:$E$85</definedName>
    <definedName name="TABLE_AREA_1" localSheetId="14">'x-210'!$A$26:$E$85</definedName>
    <definedName name="TABLE_AREA_1" localSheetId="15">'x-211'!$A$26:$E$85</definedName>
    <definedName name="TABLE_AREA_1" localSheetId="16">'x-212'!$A$26:$E$85</definedName>
    <definedName name="TABLE_AREA_1" localSheetId="17">'x-213'!$A$26:$E$85</definedName>
    <definedName name="TABLE_AREA_1" localSheetId="18">'x-214'!$A$26:$E$85</definedName>
    <definedName name="TABLE_AREA_1" localSheetId="19">'x-215'!$A$26:$E$85</definedName>
    <definedName name="TABLE_AREA_1" localSheetId="20">'x-216'!$A$26:$E$85</definedName>
    <definedName name="TABLE_AREA_1" localSheetId="21">'x-217'!$A$26:$E$36</definedName>
    <definedName name="TABLE_AREA_1" localSheetId="22">'x-218'!$A$26:$E$36</definedName>
    <definedName name="TABLE_AREA_1" localSheetId="23">'x-219'!$A$26:$D$32</definedName>
    <definedName name="TABLE_AREA_1" localSheetId="24">'x-301'!$A$26:$E$72</definedName>
    <definedName name="TABLE_AREA_1" localSheetId="25">'x-302'!$A$26:$E$72</definedName>
    <definedName name="TABLE_AREA_1" localSheetId="26">'x-303'!$A$26:$E$102</definedName>
    <definedName name="TABLE_AREA_1" localSheetId="27">'x-304'!$A$26:$E$102</definedName>
    <definedName name="TABLE_AREA_1" localSheetId="28">'x-306'!$A$26:$C$75</definedName>
    <definedName name="TABLE_AREA_1" localSheetId="29">'x-307'!$A$26:$C$75</definedName>
    <definedName name="TABLE_AREA_1" localSheetId="30">'x-308'!$A$26:$B$57</definedName>
    <definedName name="TABLE_AREA_1" localSheetId="31">'x-309'!$A$26:$B$57</definedName>
    <definedName name="TABLE_AREA_1" localSheetId="32">'x-310'!$A$26:$E$106</definedName>
    <definedName name="TABLE_AREA_1" localSheetId="33">'x-316'!$A$26:$D$72</definedName>
    <definedName name="TABLE_AREA_1" localSheetId="34">'x-317'!$A$26:$D$37</definedName>
    <definedName name="TABLE_AREA_1" localSheetId="35">'x-318'!$A$26:$D$76</definedName>
    <definedName name="TABLE_AREA_1" localSheetId="36">'x-319'!$A$26:$D$40</definedName>
    <definedName name="TABLE_AREA_1" localSheetId="37">'x-401'!$A$26:$D$40</definedName>
    <definedName name="TABLE_AREA_1" localSheetId="38">'x-402'!$A$26:$C$36</definedName>
    <definedName name="TABLE_AREA_1" localSheetId="39">'x-501'!$A$26:$E$72</definedName>
    <definedName name="TABLE_AREA_1" localSheetId="40">'x-502'!$A$26:$C$107</definedName>
    <definedName name="TABLE_AREA_1" localSheetId="41">'x-503'!$A$26:$B$42</definedName>
    <definedName name="TABLE_AREA_1" localSheetId="42">'x-605'!$A$26:$E$79</definedName>
    <definedName name="TABLE_AREA_1" localSheetId="43">'x-607'!$A$26:$C$47</definedName>
    <definedName name="TABLE_AREA_1" localSheetId="44">'x-608'!$A$26:$C$82</definedName>
    <definedName name="TABLE_AREA_1" localSheetId="45">'x-609'!$A$26:$C$72</definedName>
    <definedName name="TABLE_AREA_1" localSheetId="46">'x-610'!$A$26:$C$37</definedName>
    <definedName name="TABLE_AREA_1" localSheetId="47">'x-611'!$A$26:$C$72</definedName>
    <definedName name="TABLE_AREA_1" localSheetId="48">'x-612'!$A$26:$C$40</definedName>
    <definedName name="TABLE_AREA_1" localSheetId="49">'x-613'!$A$26:$C$46</definedName>
    <definedName name="TABLE_AREA_1" localSheetId="50">'x-614'!$A$26:$C$74</definedName>
    <definedName name="TABLE_AREA_1" localSheetId="51">'x-701'!$A$26:$AW$74</definedName>
    <definedName name="TABLE_AREA_1" localSheetId="52">'x-702'!$A$26:$AW$74</definedName>
    <definedName name="TABLE_AREA_1" localSheetId="53">'x-703'!$A$26:$AW$74</definedName>
    <definedName name="TABLE_AREA_1" localSheetId="54">'x-704'!$A$26:$AW$74</definedName>
    <definedName name="TABLE_AREA_1" localSheetId="55">'x-705'!$A$26:$AW$74</definedName>
    <definedName name="TABLE_AREA_1" localSheetId="56">'x-706'!$A$26:$AW$74</definedName>
    <definedName name="TABLE_AREA_1" localSheetId="57">'x-707'!$A$26:$AW$74</definedName>
    <definedName name="TABLE_AREA_1" localSheetId="58">'x-708'!$A$26:$AW$74</definedName>
    <definedName name="TABLE_AREA_1" localSheetId="59">'x-711'!$A$26:$E$85</definedName>
    <definedName name="TABLE_AREA_1" localSheetId="60">'x-712'!$A$26:$E$85</definedName>
    <definedName name="TABLE_AREA_1" localSheetId="61">'x-713'!$A$26:$AX$75</definedName>
    <definedName name="TABLE_AREA_1" localSheetId="62">'x-714'!$A$26:$AX$75</definedName>
    <definedName name="TABLE_AREA_1" localSheetId="63">'x-715'!$A$26:$AY$76</definedName>
    <definedName name="TABLE_AREA_1" localSheetId="64">'x-716'!$A$26:$AY$76</definedName>
    <definedName name="TABLE_AREA_1" localSheetId="65">'x-717'!$A$26:$AZ$77</definedName>
    <definedName name="TABLE_AREA_1" localSheetId="66">'x-718'!$A$26:$AZ$77</definedName>
    <definedName name="TABLE_AREA_1" localSheetId="67">'x-719'!$A$26:$BA$78</definedName>
    <definedName name="TABLE_AREA_1" localSheetId="68">'x-720'!$A$26:$BA$78</definedName>
    <definedName name="TABLE_AREA_1" localSheetId="69">'x-801'!$A$26:$AC$54</definedName>
    <definedName name="TABLE_AREA_1" localSheetId="70">'x-802'!$A$26:$AC$54</definedName>
    <definedName name="TABLE_AREA_1" localSheetId="71">'x-803'!$A$26:$AC$54</definedName>
    <definedName name="TABLE_AREA_1" localSheetId="72">'x-804'!$A$26:$AC$54</definedName>
    <definedName name="TABLE_AREA_1" localSheetId="73">'x-805'!$A$26:$C$76</definedName>
    <definedName name="TABLE_AREA_1" localSheetId="74">'x-806'!$A$26:$C$116</definedName>
    <definedName name="TABLE_AREA_2" localSheetId="41">'x-503'!$E$26:$F$34</definedName>
    <definedName name="TABLE_ASSUMPTION_SET_1" localSheetId="5">'x-201'!$B$21</definedName>
    <definedName name="TABLE_ASSUMPTION_SET_1" localSheetId="6">'x-202'!$B$21</definedName>
    <definedName name="TABLE_ASSUMPTION_SET_1" localSheetId="7">'x-203'!$B$21</definedName>
    <definedName name="TABLE_ASSUMPTION_SET_1" localSheetId="8">'x-204'!$B$21</definedName>
    <definedName name="TABLE_ASSUMPTION_SET_1" localSheetId="9">'x-205'!$B$21</definedName>
    <definedName name="TABLE_ASSUMPTION_SET_1" localSheetId="10">'x-206'!$B$21</definedName>
    <definedName name="TABLE_ASSUMPTION_SET_1" localSheetId="11">'x-207'!$B$21</definedName>
    <definedName name="TABLE_ASSUMPTION_SET_1" localSheetId="12">'x-208'!$B$21</definedName>
    <definedName name="TABLE_ASSUMPTION_SET_1" localSheetId="13">'x-209'!$B$21</definedName>
    <definedName name="TABLE_ASSUMPTION_SET_1" localSheetId="14">'x-210'!$B$21</definedName>
    <definedName name="TABLE_ASSUMPTION_SET_1" localSheetId="15">'x-211'!$B$21</definedName>
    <definedName name="TABLE_ASSUMPTION_SET_1" localSheetId="16">'x-212'!$B$21</definedName>
    <definedName name="TABLE_ASSUMPTION_SET_1" localSheetId="17">'x-213'!$B$21</definedName>
    <definedName name="TABLE_ASSUMPTION_SET_1" localSheetId="18">'x-214'!$B$21</definedName>
    <definedName name="TABLE_ASSUMPTION_SET_1" localSheetId="19">'x-215'!$B$21</definedName>
    <definedName name="TABLE_ASSUMPTION_SET_1" localSheetId="20">'x-216'!$B$21</definedName>
    <definedName name="TABLE_ASSUMPTION_SET_1" localSheetId="21">'x-217'!$B$21</definedName>
    <definedName name="TABLE_ASSUMPTION_SET_1" localSheetId="22">'x-218'!$B$21</definedName>
    <definedName name="TABLE_ASSUMPTION_SET_1" localSheetId="23">'x-219'!$B$21</definedName>
    <definedName name="TABLE_ASSUMPTION_SET_1" localSheetId="24">'x-301'!$B$21</definedName>
    <definedName name="TABLE_ASSUMPTION_SET_1" localSheetId="25">'x-302'!$B$21</definedName>
    <definedName name="TABLE_ASSUMPTION_SET_1" localSheetId="26">'x-303'!$B$21</definedName>
    <definedName name="TABLE_ASSUMPTION_SET_1" localSheetId="27">'x-304'!$B$21</definedName>
    <definedName name="TABLE_ASSUMPTION_SET_1" localSheetId="28">'x-306'!$B$21</definedName>
    <definedName name="TABLE_ASSUMPTION_SET_1" localSheetId="29">'x-307'!$B$21</definedName>
    <definedName name="TABLE_ASSUMPTION_SET_1" localSheetId="30">'x-308'!$B$21</definedName>
    <definedName name="TABLE_ASSUMPTION_SET_1" localSheetId="31">'x-309'!$B$21</definedName>
    <definedName name="TABLE_ASSUMPTION_SET_1" localSheetId="32">'x-310'!$B$21</definedName>
    <definedName name="TABLE_ASSUMPTION_SET_1" localSheetId="33">'x-316'!$B$21</definedName>
    <definedName name="TABLE_ASSUMPTION_SET_1" localSheetId="34">'x-317'!$B$21</definedName>
    <definedName name="TABLE_ASSUMPTION_SET_1" localSheetId="35">'x-318'!$B$21</definedName>
    <definedName name="TABLE_ASSUMPTION_SET_1" localSheetId="36">'x-319'!$B$21</definedName>
    <definedName name="TABLE_ASSUMPTION_SET_1" localSheetId="37">'x-401'!$B$21</definedName>
    <definedName name="TABLE_ASSUMPTION_SET_1" localSheetId="38">'x-402'!$B$21</definedName>
    <definedName name="TABLE_ASSUMPTION_SET_1" localSheetId="39">'x-501'!$B$21</definedName>
    <definedName name="TABLE_ASSUMPTION_SET_1" localSheetId="40">'x-502'!$B$21</definedName>
    <definedName name="TABLE_ASSUMPTION_SET_1" localSheetId="41">'x-503'!$B$21</definedName>
    <definedName name="TABLE_ASSUMPTION_SET_1" localSheetId="42">'x-605'!$B$21</definedName>
    <definedName name="TABLE_ASSUMPTION_SET_1" localSheetId="43">'x-607'!$B$21</definedName>
    <definedName name="TABLE_ASSUMPTION_SET_1" localSheetId="44">'x-608'!$B$21</definedName>
    <definedName name="TABLE_ASSUMPTION_SET_1" localSheetId="45">'x-609'!$B$21</definedName>
    <definedName name="TABLE_ASSUMPTION_SET_1" localSheetId="46">'x-610'!$B$21</definedName>
    <definedName name="TABLE_ASSUMPTION_SET_1" localSheetId="47">'x-611'!$B$21</definedName>
    <definedName name="TABLE_ASSUMPTION_SET_1" localSheetId="48">'x-612'!$B$21</definedName>
    <definedName name="TABLE_ASSUMPTION_SET_1" localSheetId="49">'x-613'!$B$21</definedName>
    <definedName name="TABLE_ASSUMPTION_SET_1" localSheetId="50">'x-614'!$B$21</definedName>
    <definedName name="TABLE_ASSUMPTION_SET_1" localSheetId="51">'x-701'!$B$21</definedName>
    <definedName name="TABLE_ASSUMPTION_SET_1" localSheetId="52">'x-702'!$B$21</definedName>
    <definedName name="TABLE_ASSUMPTION_SET_1" localSheetId="53">'x-703'!$B$21</definedName>
    <definedName name="TABLE_ASSUMPTION_SET_1" localSheetId="54">'x-704'!$B$21</definedName>
    <definedName name="TABLE_ASSUMPTION_SET_1" localSheetId="55">'x-705'!$B$21</definedName>
    <definedName name="TABLE_ASSUMPTION_SET_1" localSheetId="56">'x-706'!$B$21</definedName>
    <definedName name="TABLE_ASSUMPTION_SET_1" localSheetId="57">'x-707'!$B$21</definedName>
    <definedName name="TABLE_ASSUMPTION_SET_1" localSheetId="58">'x-708'!$B$21</definedName>
    <definedName name="TABLE_ASSUMPTION_SET_1" localSheetId="59">'x-711'!$B$21</definedName>
    <definedName name="TABLE_ASSUMPTION_SET_1" localSheetId="60">'x-712'!$B$21</definedName>
    <definedName name="TABLE_ASSUMPTION_SET_1" localSheetId="61">'x-713'!$B$21</definedName>
    <definedName name="TABLE_ASSUMPTION_SET_1" localSheetId="62">'x-714'!$B$21</definedName>
    <definedName name="TABLE_ASSUMPTION_SET_1" localSheetId="63">'x-715'!$B$21</definedName>
    <definedName name="TABLE_ASSUMPTION_SET_1" localSheetId="64">'x-716'!$B$21</definedName>
    <definedName name="TABLE_ASSUMPTION_SET_1" localSheetId="65">'x-717'!$B$21</definedName>
    <definedName name="TABLE_ASSUMPTION_SET_1" localSheetId="66">'x-718'!$B$21</definedName>
    <definedName name="TABLE_ASSUMPTION_SET_1" localSheetId="67">'x-719'!$B$21</definedName>
    <definedName name="TABLE_ASSUMPTION_SET_1" localSheetId="68">'x-720'!$B$21</definedName>
    <definedName name="TABLE_ASSUMPTION_SET_1" localSheetId="69">'x-801'!$B$21</definedName>
    <definedName name="TABLE_ASSUMPTION_SET_1" localSheetId="70">'x-802'!$B$21</definedName>
    <definedName name="TABLE_ASSUMPTION_SET_1" localSheetId="71">'x-803'!$B$21</definedName>
    <definedName name="TABLE_ASSUMPTION_SET_1" localSheetId="72">'x-804'!$B$21</definedName>
    <definedName name="TABLE_ASSUMPTION_SET_1" localSheetId="73">'x-805'!$B$21</definedName>
    <definedName name="TABLE_ASSUMPTION_SET_1" localSheetId="74">'x-806'!$B$21</definedName>
    <definedName name="TABLE_ASSUMPTION_SET_1" localSheetId="75">'x-template'!$B$21</definedName>
    <definedName name="TABLE_ASSUMPTION_SET_2" localSheetId="41">'x-503'!$F$21</definedName>
    <definedName name="TABLE_CLIENT_1" localSheetId="5">'x-201'!$B$7</definedName>
    <definedName name="TABLE_CLIENT_1" localSheetId="6">'x-202'!$B$7</definedName>
    <definedName name="TABLE_CLIENT_1" localSheetId="7">'x-203'!$B$7</definedName>
    <definedName name="TABLE_CLIENT_1" localSheetId="8">'x-204'!$B$7</definedName>
    <definedName name="TABLE_CLIENT_1" localSheetId="9">'x-205'!$B$7</definedName>
    <definedName name="TABLE_CLIENT_1" localSheetId="10">'x-206'!$B$7</definedName>
    <definedName name="TABLE_CLIENT_1" localSheetId="11">'x-207'!$B$7</definedName>
    <definedName name="TABLE_CLIENT_1" localSheetId="12">'x-208'!$B$7</definedName>
    <definedName name="TABLE_CLIENT_1" localSheetId="13">'x-209'!$B$7</definedName>
    <definedName name="TABLE_CLIENT_1" localSheetId="14">'x-210'!$B$7</definedName>
    <definedName name="TABLE_CLIENT_1" localSheetId="15">'x-211'!$B$7</definedName>
    <definedName name="TABLE_CLIENT_1" localSheetId="16">'x-212'!$B$7</definedName>
    <definedName name="TABLE_CLIENT_1" localSheetId="17">'x-213'!$B$7</definedName>
    <definedName name="TABLE_CLIENT_1" localSheetId="18">'x-214'!$B$7</definedName>
    <definedName name="TABLE_CLIENT_1" localSheetId="19">'x-215'!$B$7</definedName>
    <definedName name="TABLE_CLIENT_1" localSheetId="20">'x-216'!$B$7</definedName>
    <definedName name="TABLE_CLIENT_1" localSheetId="21">'x-217'!$B$7</definedName>
    <definedName name="TABLE_CLIENT_1" localSheetId="22">'x-218'!$B$7</definedName>
    <definedName name="TABLE_CLIENT_1" localSheetId="23">'x-219'!$B$7</definedName>
    <definedName name="TABLE_CLIENT_1" localSheetId="24">'x-301'!$B$7</definedName>
    <definedName name="TABLE_CLIENT_1" localSheetId="25">'x-302'!$B$7</definedName>
    <definedName name="TABLE_CLIENT_1" localSheetId="26">'x-303'!$B$7</definedName>
    <definedName name="TABLE_CLIENT_1" localSheetId="27">'x-304'!$B$7</definedName>
    <definedName name="TABLE_CLIENT_1" localSheetId="28">'x-306'!$B$7</definedName>
    <definedName name="TABLE_CLIENT_1" localSheetId="29">'x-307'!$B$7</definedName>
    <definedName name="TABLE_CLIENT_1" localSheetId="30">'x-308'!$B$7</definedName>
    <definedName name="TABLE_CLIENT_1" localSheetId="31">'x-309'!$B$7</definedName>
    <definedName name="TABLE_CLIENT_1" localSheetId="32">'x-310'!$B$7</definedName>
    <definedName name="TABLE_CLIENT_1" localSheetId="33">'x-316'!$B$7</definedName>
    <definedName name="TABLE_CLIENT_1" localSheetId="34">'x-317'!$B$7</definedName>
    <definedName name="TABLE_CLIENT_1" localSheetId="35">'x-318'!$B$7</definedName>
    <definedName name="TABLE_CLIENT_1" localSheetId="36">'x-319'!$B$7</definedName>
    <definedName name="TABLE_CLIENT_1" localSheetId="37">'x-401'!$B$7</definedName>
    <definedName name="TABLE_CLIENT_1" localSheetId="38">'x-402'!$B$7</definedName>
    <definedName name="TABLE_CLIENT_1" localSheetId="39">'x-501'!$B$7</definedName>
    <definedName name="TABLE_CLIENT_1" localSheetId="40">'x-502'!$B$7</definedName>
    <definedName name="TABLE_CLIENT_1" localSheetId="41">'x-503'!$B$7</definedName>
    <definedName name="TABLE_CLIENT_1" localSheetId="42">'x-605'!$B$7</definedName>
    <definedName name="TABLE_CLIENT_1" localSheetId="43">'x-607'!$B$7</definedName>
    <definedName name="TABLE_CLIENT_1" localSheetId="44">'x-608'!$B$7</definedName>
    <definedName name="TABLE_CLIENT_1" localSheetId="45">'x-609'!$B$7</definedName>
    <definedName name="TABLE_CLIENT_1" localSheetId="46">'x-610'!$B$7</definedName>
    <definedName name="TABLE_CLIENT_1" localSheetId="47">'x-611'!$B$7</definedName>
    <definedName name="TABLE_CLIENT_1" localSheetId="48">'x-612'!$B$7</definedName>
    <definedName name="TABLE_CLIENT_1" localSheetId="49">'x-613'!$B$7</definedName>
    <definedName name="TABLE_CLIENT_1" localSheetId="50">'x-614'!$B$7</definedName>
    <definedName name="TABLE_CLIENT_1" localSheetId="51">'x-701'!$B$7</definedName>
    <definedName name="TABLE_CLIENT_1" localSheetId="52">'x-702'!$B$7</definedName>
    <definedName name="TABLE_CLIENT_1" localSheetId="53">'x-703'!$B$7</definedName>
    <definedName name="TABLE_CLIENT_1" localSheetId="54">'x-704'!$B$7</definedName>
    <definedName name="TABLE_CLIENT_1" localSheetId="55">'x-705'!$B$7</definedName>
    <definedName name="TABLE_CLIENT_1" localSheetId="56">'x-706'!$B$7</definedName>
    <definedName name="TABLE_CLIENT_1" localSheetId="57">'x-707'!$B$7</definedName>
    <definedName name="TABLE_CLIENT_1" localSheetId="58">'x-708'!$B$7</definedName>
    <definedName name="TABLE_CLIENT_1" localSheetId="59">'x-711'!$B$7</definedName>
    <definedName name="TABLE_CLIENT_1" localSheetId="60">'x-712'!$B$7</definedName>
    <definedName name="TABLE_CLIENT_1" localSheetId="61">'x-713'!$B$7</definedName>
    <definedName name="TABLE_CLIENT_1" localSheetId="62">'x-714'!$B$7</definedName>
    <definedName name="TABLE_CLIENT_1" localSheetId="63">'x-715'!$B$7</definedName>
    <definedName name="TABLE_CLIENT_1" localSheetId="64">'x-716'!$B$7</definedName>
    <definedName name="TABLE_CLIENT_1" localSheetId="65">'x-717'!$B$7</definedName>
    <definedName name="TABLE_CLIENT_1" localSheetId="66">'x-718'!$B$7</definedName>
    <definedName name="TABLE_CLIENT_1" localSheetId="67">'x-719'!$B$7</definedName>
    <definedName name="TABLE_CLIENT_1" localSheetId="68">'x-720'!$B$7</definedName>
    <definedName name="TABLE_CLIENT_1" localSheetId="69">'x-801'!$B$7</definedName>
    <definedName name="TABLE_CLIENT_1" localSheetId="70">'x-802'!$B$7</definedName>
    <definedName name="TABLE_CLIENT_1" localSheetId="71">'x-803'!$B$7</definedName>
    <definedName name="TABLE_CLIENT_1" localSheetId="72">'x-804'!$B$7</definedName>
    <definedName name="TABLE_CLIENT_1" localSheetId="73">'x-805'!$B$7</definedName>
    <definedName name="TABLE_CLIENT_1" localSheetId="74">'x-806'!$B$7</definedName>
    <definedName name="TABLE_CLIENT_1" localSheetId="75">'x-template'!$B$7</definedName>
    <definedName name="TABLE_CLIENT_2" localSheetId="41">'x-503'!$F$7</definedName>
    <definedName name="TABLE_DATE_IMPLEMENTED_1" localSheetId="5">'x-201'!$B$19</definedName>
    <definedName name="TABLE_DATE_IMPLEMENTED_1" localSheetId="6">'x-202'!$B$19</definedName>
    <definedName name="TABLE_DATE_IMPLEMENTED_1" localSheetId="7">'x-203'!$B$19</definedName>
    <definedName name="TABLE_DATE_IMPLEMENTED_1" localSheetId="8">'x-204'!$B$19</definedName>
    <definedName name="TABLE_DATE_IMPLEMENTED_1" localSheetId="9">'x-205'!$B$19</definedName>
    <definedName name="TABLE_DATE_IMPLEMENTED_1" localSheetId="10">'x-206'!$B$19</definedName>
    <definedName name="TABLE_DATE_IMPLEMENTED_1" localSheetId="11">'x-207'!$B$19</definedName>
    <definedName name="TABLE_DATE_IMPLEMENTED_1" localSheetId="12">'x-208'!$B$19</definedName>
    <definedName name="TABLE_DATE_IMPLEMENTED_1" localSheetId="13">'x-209'!$B$19</definedName>
    <definedName name="TABLE_DATE_IMPLEMENTED_1" localSheetId="14">'x-210'!$B$19</definedName>
    <definedName name="TABLE_DATE_IMPLEMENTED_1" localSheetId="15">'x-211'!$B$19</definedName>
    <definedName name="TABLE_DATE_IMPLEMENTED_1" localSheetId="16">'x-212'!$B$19</definedName>
    <definedName name="TABLE_DATE_IMPLEMENTED_1" localSheetId="17">'x-213'!$B$19</definedName>
    <definedName name="TABLE_DATE_IMPLEMENTED_1" localSheetId="18">'x-214'!$B$19</definedName>
    <definedName name="TABLE_DATE_IMPLEMENTED_1" localSheetId="19">'x-215'!$B$19</definedName>
    <definedName name="TABLE_DATE_IMPLEMENTED_1" localSheetId="20">'x-216'!$B$19</definedName>
    <definedName name="TABLE_DATE_IMPLEMENTED_1" localSheetId="21">'x-217'!$B$19</definedName>
    <definedName name="TABLE_DATE_IMPLEMENTED_1" localSheetId="22">'x-218'!$B$19</definedName>
    <definedName name="TABLE_DATE_IMPLEMENTED_1" localSheetId="23">'x-219'!$B$19</definedName>
    <definedName name="TABLE_DATE_IMPLEMENTED_1" localSheetId="24">'x-301'!$B$19</definedName>
    <definedName name="TABLE_DATE_IMPLEMENTED_1" localSheetId="25">'x-302'!$B$19</definedName>
    <definedName name="TABLE_DATE_IMPLEMENTED_1" localSheetId="26">'x-303'!$B$19</definedName>
    <definedName name="TABLE_DATE_IMPLEMENTED_1" localSheetId="27">'x-304'!$B$19</definedName>
    <definedName name="TABLE_DATE_IMPLEMENTED_1" localSheetId="28">'x-306'!$B$19</definedName>
    <definedName name="TABLE_DATE_IMPLEMENTED_1" localSheetId="29">'x-307'!$B$19</definedName>
    <definedName name="TABLE_DATE_IMPLEMENTED_1" localSheetId="30">'x-308'!$B$19</definedName>
    <definedName name="TABLE_DATE_IMPLEMENTED_1" localSheetId="31">'x-309'!$B$19</definedName>
    <definedName name="TABLE_DATE_IMPLEMENTED_1" localSheetId="32">'x-310'!$B$19</definedName>
    <definedName name="TABLE_DATE_IMPLEMENTED_1" localSheetId="33">'x-316'!$B$19</definedName>
    <definedName name="TABLE_DATE_IMPLEMENTED_1" localSheetId="34">'x-317'!$B$19</definedName>
    <definedName name="TABLE_DATE_IMPLEMENTED_1" localSheetId="35">'x-318'!$B$19</definedName>
    <definedName name="TABLE_DATE_IMPLEMENTED_1" localSheetId="36">'x-319'!$B$19</definedName>
    <definedName name="TABLE_DATE_IMPLEMENTED_1" localSheetId="37">'x-401'!$B$19</definedName>
    <definedName name="TABLE_DATE_IMPLEMENTED_1" localSheetId="38">'x-402'!$B$19</definedName>
    <definedName name="TABLE_DATE_IMPLEMENTED_1" localSheetId="39">'x-501'!$B$19</definedName>
    <definedName name="TABLE_DATE_IMPLEMENTED_1" localSheetId="40">'x-502'!$B$19</definedName>
    <definedName name="TABLE_DATE_IMPLEMENTED_1" localSheetId="41">'x-503'!$B$19</definedName>
    <definedName name="TABLE_DATE_IMPLEMENTED_1" localSheetId="42">'x-605'!$B$19</definedName>
    <definedName name="TABLE_DATE_IMPLEMENTED_1" localSheetId="43">'x-607'!$B$19</definedName>
    <definedName name="TABLE_DATE_IMPLEMENTED_1" localSheetId="44">'x-608'!$B$19</definedName>
    <definedName name="TABLE_DATE_IMPLEMENTED_1" localSheetId="45">'x-609'!$B$19</definedName>
    <definedName name="TABLE_DATE_IMPLEMENTED_1" localSheetId="46">'x-610'!$B$19</definedName>
    <definedName name="TABLE_DATE_IMPLEMENTED_1" localSheetId="47">'x-611'!$B$19</definedName>
    <definedName name="TABLE_DATE_IMPLEMENTED_1" localSheetId="48">'x-612'!$B$19</definedName>
    <definedName name="TABLE_DATE_IMPLEMENTED_1" localSheetId="49">'x-613'!$B$19</definedName>
    <definedName name="TABLE_DATE_IMPLEMENTED_1" localSheetId="50">'x-614'!$B$19</definedName>
    <definedName name="TABLE_DATE_IMPLEMENTED_1" localSheetId="51">'x-701'!$B$19</definedName>
    <definedName name="TABLE_DATE_IMPLEMENTED_1" localSheetId="52">'x-702'!$B$19</definedName>
    <definedName name="TABLE_DATE_IMPLEMENTED_1" localSheetId="53">'x-703'!$B$19</definedName>
    <definedName name="TABLE_DATE_IMPLEMENTED_1" localSheetId="54">'x-704'!$B$19</definedName>
    <definedName name="TABLE_DATE_IMPLEMENTED_1" localSheetId="55">'x-705'!$B$19</definedName>
    <definedName name="TABLE_DATE_IMPLEMENTED_1" localSheetId="56">'x-706'!$B$19</definedName>
    <definedName name="TABLE_DATE_IMPLEMENTED_1" localSheetId="57">'x-707'!$B$19</definedName>
    <definedName name="TABLE_DATE_IMPLEMENTED_1" localSheetId="58">'x-708'!$B$19</definedName>
    <definedName name="TABLE_DATE_IMPLEMENTED_1" localSheetId="59">'x-711'!$B$19</definedName>
    <definedName name="TABLE_DATE_IMPLEMENTED_1" localSheetId="60">'x-712'!$B$19</definedName>
    <definedName name="TABLE_DATE_IMPLEMENTED_1" localSheetId="61">'x-713'!$B$19</definedName>
    <definedName name="TABLE_DATE_IMPLEMENTED_1" localSheetId="62">'x-714'!$B$19</definedName>
    <definedName name="TABLE_DATE_IMPLEMENTED_1" localSheetId="63">'x-715'!$B$19</definedName>
    <definedName name="TABLE_DATE_IMPLEMENTED_1" localSheetId="64">'x-716'!$B$19</definedName>
    <definedName name="TABLE_DATE_IMPLEMENTED_1" localSheetId="65">'x-717'!$B$19</definedName>
    <definedName name="TABLE_DATE_IMPLEMENTED_1" localSheetId="66">'x-718'!$B$19</definedName>
    <definedName name="TABLE_DATE_IMPLEMENTED_1" localSheetId="67">'x-719'!$B$19</definedName>
    <definedName name="TABLE_DATE_IMPLEMENTED_1" localSheetId="68">'x-720'!$B$19</definedName>
    <definedName name="TABLE_DATE_IMPLEMENTED_1" localSheetId="69">'x-801'!$B$19</definedName>
    <definedName name="TABLE_DATE_IMPLEMENTED_1" localSheetId="70">'x-802'!$B$19</definedName>
    <definedName name="TABLE_DATE_IMPLEMENTED_1" localSheetId="71">'x-803'!$B$19</definedName>
    <definedName name="TABLE_DATE_IMPLEMENTED_1" localSheetId="72">'x-804'!$B$19</definedName>
    <definedName name="TABLE_DATE_IMPLEMENTED_1" localSheetId="73">'x-805'!$B$19</definedName>
    <definedName name="TABLE_DATE_IMPLEMENTED_1" localSheetId="74">'x-806'!$B$19</definedName>
    <definedName name="TABLE_DATE_IMPLEMENTED_1" localSheetId="75">'x-template'!$B$19</definedName>
    <definedName name="TABLE_DATE_IMPLEMENTED_2" localSheetId="41">'x-503'!$F$19</definedName>
    <definedName name="TABLE_DATE_ISSUED_1" localSheetId="5">'x-201'!$B$18</definedName>
    <definedName name="TABLE_DATE_ISSUED_1" localSheetId="6">'x-202'!$B$18</definedName>
    <definedName name="TABLE_DATE_ISSUED_1" localSheetId="7">'x-203'!$B$18</definedName>
    <definedName name="TABLE_DATE_ISSUED_1" localSheetId="8">'x-204'!$B$18</definedName>
    <definedName name="TABLE_DATE_ISSUED_1" localSheetId="9">'x-205'!$B$18</definedName>
    <definedName name="TABLE_DATE_ISSUED_1" localSheetId="10">'x-206'!$B$18</definedName>
    <definedName name="TABLE_DATE_ISSUED_1" localSheetId="11">'x-207'!$B$18</definedName>
    <definedName name="TABLE_DATE_ISSUED_1" localSheetId="12">'x-208'!$B$18</definedName>
    <definedName name="TABLE_DATE_ISSUED_1" localSheetId="13">'x-209'!$B$18</definedName>
    <definedName name="TABLE_DATE_ISSUED_1" localSheetId="14">'x-210'!$B$18</definedName>
    <definedName name="TABLE_DATE_ISSUED_1" localSheetId="15">'x-211'!$B$18</definedName>
    <definedName name="TABLE_DATE_ISSUED_1" localSheetId="16">'x-212'!$B$18</definedName>
    <definedName name="TABLE_DATE_ISSUED_1" localSheetId="17">'x-213'!$B$18</definedName>
    <definedName name="TABLE_DATE_ISSUED_1" localSheetId="18">'x-214'!$B$18</definedName>
    <definedName name="TABLE_DATE_ISSUED_1" localSheetId="19">'x-215'!$B$18</definedName>
    <definedName name="TABLE_DATE_ISSUED_1" localSheetId="20">'x-216'!$B$18</definedName>
    <definedName name="TABLE_DATE_ISSUED_1" localSheetId="21">'x-217'!$B$18</definedName>
    <definedName name="TABLE_DATE_ISSUED_1" localSheetId="22">'x-218'!$B$18</definedName>
    <definedName name="TABLE_DATE_ISSUED_1" localSheetId="23">'x-219'!$B$18</definedName>
    <definedName name="TABLE_DATE_ISSUED_1" localSheetId="24">'x-301'!$B$18</definedName>
    <definedName name="TABLE_DATE_ISSUED_1" localSheetId="25">'x-302'!$B$18</definedName>
    <definedName name="TABLE_DATE_ISSUED_1" localSheetId="26">'x-303'!$B$18</definedName>
    <definedName name="TABLE_DATE_ISSUED_1" localSheetId="27">'x-304'!$B$18</definedName>
    <definedName name="TABLE_DATE_ISSUED_1" localSheetId="28">'x-306'!$B$18</definedName>
    <definedName name="TABLE_DATE_ISSUED_1" localSheetId="29">'x-307'!$B$18</definedName>
    <definedName name="TABLE_DATE_ISSUED_1" localSheetId="30">'x-308'!$B$18</definedName>
    <definedName name="TABLE_DATE_ISSUED_1" localSheetId="31">'x-309'!$B$18</definedName>
    <definedName name="TABLE_DATE_ISSUED_1" localSheetId="32">'x-310'!$B$18</definedName>
    <definedName name="TABLE_DATE_ISSUED_1" localSheetId="33">'x-316'!$B$18</definedName>
    <definedName name="TABLE_DATE_ISSUED_1" localSheetId="34">'x-317'!$B$18</definedName>
    <definedName name="TABLE_DATE_ISSUED_1" localSheetId="35">'x-318'!$B$18</definedName>
    <definedName name="TABLE_DATE_ISSUED_1" localSheetId="36">'x-319'!$B$18</definedName>
    <definedName name="TABLE_DATE_ISSUED_1" localSheetId="37">'x-401'!$B$18</definedName>
    <definedName name="TABLE_DATE_ISSUED_1" localSheetId="38">'x-402'!$B$18</definedName>
    <definedName name="TABLE_DATE_ISSUED_1" localSheetId="39">'x-501'!$B$18</definedName>
    <definedName name="TABLE_DATE_ISSUED_1" localSheetId="40">'x-502'!$B$18</definedName>
    <definedName name="TABLE_DATE_ISSUED_1" localSheetId="41">'x-503'!$B$18</definedName>
    <definedName name="TABLE_DATE_ISSUED_1" localSheetId="42">'x-605'!$B$18</definedName>
    <definedName name="TABLE_DATE_ISSUED_1" localSheetId="43">'x-607'!$B$18</definedName>
    <definedName name="TABLE_DATE_ISSUED_1" localSheetId="44">'x-608'!$B$18</definedName>
    <definedName name="TABLE_DATE_ISSUED_1" localSheetId="45">'x-609'!$B$18</definedName>
    <definedName name="TABLE_DATE_ISSUED_1" localSheetId="46">'x-610'!$B$18</definedName>
    <definedName name="TABLE_DATE_ISSUED_1" localSheetId="47">'x-611'!$B$18</definedName>
    <definedName name="TABLE_DATE_ISSUED_1" localSheetId="48">'x-612'!$B$18</definedName>
    <definedName name="TABLE_DATE_ISSUED_1" localSheetId="49">'x-613'!$B$18</definedName>
    <definedName name="TABLE_DATE_ISSUED_1" localSheetId="50">'x-614'!$B$18</definedName>
    <definedName name="TABLE_DATE_ISSUED_1" localSheetId="51">'x-701'!$B$18</definedName>
    <definedName name="TABLE_DATE_ISSUED_1" localSheetId="52">'x-702'!$B$18</definedName>
    <definedName name="TABLE_DATE_ISSUED_1" localSheetId="53">'x-703'!$B$18</definedName>
    <definedName name="TABLE_DATE_ISSUED_1" localSheetId="54">'x-704'!$B$18</definedName>
    <definedName name="TABLE_DATE_ISSUED_1" localSheetId="55">'x-705'!$B$18</definedName>
    <definedName name="TABLE_DATE_ISSUED_1" localSheetId="56">'x-706'!$B$18</definedName>
    <definedName name="TABLE_DATE_ISSUED_1" localSheetId="57">'x-707'!$B$18</definedName>
    <definedName name="TABLE_DATE_ISSUED_1" localSheetId="58">'x-708'!$B$18</definedName>
    <definedName name="TABLE_DATE_ISSUED_1" localSheetId="59">'x-711'!$B$18</definedName>
    <definedName name="TABLE_DATE_ISSUED_1" localSheetId="60">'x-712'!$B$18</definedName>
    <definedName name="TABLE_DATE_ISSUED_1" localSheetId="61">'x-713'!$B$18</definedName>
    <definedName name="TABLE_DATE_ISSUED_1" localSheetId="62">'x-714'!$B$18</definedName>
    <definedName name="TABLE_DATE_ISSUED_1" localSheetId="63">'x-715'!$B$18</definedName>
    <definedName name="TABLE_DATE_ISSUED_1" localSheetId="64">'x-716'!$B$18</definedName>
    <definedName name="TABLE_DATE_ISSUED_1" localSheetId="65">'x-717'!$B$18</definedName>
    <definedName name="TABLE_DATE_ISSUED_1" localSheetId="66">'x-718'!$B$18</definedName>
    <definedName name="TABLE_DATE_ISSUED_1" localSheetId="67">'x-719'!$B$18</definedName>
    <definedName name="TABLE_DATE_ISSUED_1" localSheetId="68">'x-720'!$B$18</definedName>
    <definedName name="TABLE_DATE_ISSUED_1" localSheetId="69">'x-801'!$B$18</definedName>
    <definedName name="TABLE_DATE_ISSUED_1" localSheetId="70">'x-802'!$B$18</definedName>
    <definedName name="TABLE_DATE_ISSUED_1" localSheetId="71">'x-803'!$B$18</definedName>
    <definedName name="TABLE_DATE_ISSUED_1" localSheetId="72">'x-804'!$B$18</definedName>
    <definedName name="TABLE_DATE_ISSUED_1" localSheetId="73">'x-805'!$B$18</definedName>
    <definedName name="TABLE_DATE_ISSUED_1" localSheetId="74">'x-806'!$B$18</definedName>
    <definedName name="TABLE_DATE_ISSUED_1" localSheetId="75">'x-template'!$B$18</definedName>
    <definedName name="TABLE_DATE_ISSUED_2" localSheetId="41">'x-503'!$F$18</definedName>
    <definedName name="TABLE_DESCRIPTION_1" localSheetId="5">'x-201'!$B$10</definedName>
    <definedName name="TABLE_DESCRIPTION_1" localSheetId="6">'x-202'!$B$10</definedName>
    <definedName name="TABLE_DESCRIPTION_1" localSheetId="7">'x-203'!$B$10</definedName>
    <definedName name="TABLE_DESCRIPTION_1" localSheetId="8">'x-204'!$B$10</definedName>
    <definedName name="TABLE_DESCRIPTION_1" localSheetId="9">'x-205'!$B$10</definedName>
    <definedName name="TABLE_DESCRIPTION_1" localSheetId="10">'x-206'!$B$10</definedName>
    <definedName name="TABLE_DESCRIPTION_1" localSheetId="11">'x-207'!$B$10</definedName>
    <definedName name="TABLE_DESCRIPTION_1" localSheetId="12">'x-208'!$B$10</definedName>
    <definedName name="TABLE_DESCRIPTION_1" localSheetId="13">'x-209'!$B$10</definedName>
    <definedName name="TABLE_DESCRIPTION_1" localSheetId="14">'x-210'!$B$10</definedName>
    <definedName name="TABLE_DESCRIPTION_1" localSheetId="15">'x-211'!$B$10</definedName>
    <definedName name="TABLE_DESCRIPTION_1" localSheetId="16">'x-212'!$B$10</definedName>
    <definedName name="TABLE_DESCRIPTION_1" localSheetId="17">'x-213'!$B$10</definedName>
    <definedName name="TABLE_DESCRIPTION_1" localSheetId="18">'x-214'!$B$10</definedName>
    <definedName name="TABLE_DESCRIPTION_1" localSheetId="19">'x-215'!$B$10</definedName>
    <definedName name="TABLE_DESCRIPTION_1" localSheetId="20">'x-216'!$B$10</definedName>
    <definedName name="TABLE_DESCRIPTION_1" localSheetId="21">'x-217'!$B$10</definedName>
    <definedName name="TABLE_DESCRIPTION_1" localSheetId="22">'x-218'!$B$10</definedName>
    <definedName name="TABLE_DESCRIPTION_1" localSheetId="23">'x-219'!$B$10</definedName>
    <definedName name="TABLE_DESCRIPTION_1" localSheetId="24">'x-301'!$B$10</definedName>
    <definedName name="TABLE_DESCRIPTION_1" localSheetId="25">'x-302'!$B$10</definedName>
    <definedName name="TABLE_DESCRIPTION_1" localSheetId="26">'x-303'!$B$10</definedName>
    <definedName name="TABLE_DESCRIPTION_1" localSheetId="27">'x-304'!$B$10</definedName>
    <definedName name="TABLE_DESCRIPTION_1" localSheetId="28">'x-306'!$B$10</definedName>
    <definedName name="TABLE_DESCRIPTION_1" localSheetId="29">'x-307'!$B$10</definedName>
    <definedName name="TABLE_DESCRIPTION_1" localSheetId="30">'x-308'!$B$10</definedName>
    <definedName name="TABLE_DESCRIPTION_1" localSheetId="31">'x-309'!$B$10</definedName>
    <definedName name="TABLE_DESCRIPTION_1" localSheetId="32">'x-310'!$B$10</definedName>
    <definedName name="TABLE_DESCRIPTION_1" localSheetId="33">'x-316'!$B$10</definedName>
    <definedName name="TABLE_DESCRIPTION_1" localSheetId="34">'x-317'!$B$10</definedName>
    <definedName name="TABLE_DESCRIPTION_1" localSheetId="35">'x-318'!$B$10</definedName>
    <definedName name="TABLE_DESCRIPTION_1" localSheetId="36">'x-319'!$B$10</definedName>
    <definedName name="TABLE_DESCRIPTION_1" localSheetId="37">'x-401'!$B$10</definedName>
    <definedName name="TABLE_DESCRIPTION_1" localSheetId="38">'x-402'!$B$10</definedName>
    <definedName name="TABLE_DESCRIPTION_1" localSheetId="39">'x-501'!$B$10</definedName>
    <definedName name="TABLE_DESCRIPTION_1" localSheetId="40">'x-502'!$B$10</definedName>
    <definedName name="TABLE_DESCRIPTION_1" localSheetId="41">'x-503'!$B$10</definedName>
    <definedName name="TABLE_DESCRIPTION_1" localSheetId="42">'x-605'!$B$10</definedName>
    <definedName name="TABLE_DESCRIPTION_1" localSheetId="43">'x-607'!$B$10</definedName>
    <definedName name="TABLE_DESCRIPTION_1" localSheetId="44">'x-608'!$B$10</definedName>
    <definedName name="TABLE_DESCRIPTION_1" localSheetId="45">'x-609'!$B$10</definedName>
    <definedName name="TABLE_DESCRIPTION_1" localSheetId="46">'x-610'!$B$10</definedName>
    <definedName name="TABLE_DESCRIPTION_1" localSheetId="47">'x-611'!$B$10</definedName>
    <definedName name="TABLE_DESCRIPTION_1" localSheetId="48">'x-612'!$B$10</definedName>
    <definedName name="TABLE_DESCRIPTION_1" localSheetId="49">'x-613'!$B$10</definedName>
    <definedName name="TABLE_DESCRIPTION_1" localSheetId="50">'x-614'!$B$10</definedName>
    <definedName name="TABLE_DESCRIPTION_1" localSheetId="51">'x-701'!$B$10</definedName>
    <definedName name="TABLE_DESCRIPTION_1" localSheetId="52">'x-702'!$B$10</definedName>
    <definedName name="TABLE_DESCRIPTION_1" localSheetId="53">'x-703'!$B$10</definedName>
    <definedName name="TABLE_DESCRIPTION_1" localSheetId="54">'x-704'!$B$10</definedName>
    <definedName name="TABLE_DESCRIPTION_1" localSheetId="55">'x-705'!$B$10</definedName>
    <definedName name="TABLE_DESCRIPTION_1" localSheetId="56">'x-706'!$B$10</definedName>
    <definedName name="TABLE_DESCRIPTION_1" localSheetId="57">'x-707'!$B$10</definedName>
    <definedName name="TABLE_DESCRIPTION_1" localSheetId="58">'x-708'!$B$10</definedName>
    <definedName name="TABLE_DESCRIPTION_1" localSheetId="59">'x-711'!$B$10</definedName>
    <definedName name="TABLE_DESCRIPTION_1" localSheetId="60">'x-712'!$B$10</definedName>
    <definedName name="TABLE_DESCRIPTION_1" localSheetId="61">'x-713'!$B$10</definedName>
    <definedName name="TABLE_DESCRIPTION_1" localSheetId="62">'x-714'!$B$10</definedName>
    <definedName name="TABLE_DESCRIPTION_1" localSheetId="63">'x-715'!$B$10</definedName>
    <definedName name="TABLE_DESCRIPTION_1" localSheetId="64">'x-716'!$B$10</definedName>
    <definedName name="TABLE_DESCRIPTION_1" localSheetId="65">'x-717'!$B$10</definedName>
    <definedName name="TABLE_DESCRIPTION_1" localSheetId="66">'x-718'!$B$10</definedName>
    <definedName name="TABLE_DESCRIPTION_1" localSheetId="67">'x-719'!$B$10</definedName>
    <definedName name="TABLE_DESCRIPTION_1" localSheetId="68">'x-720'!$B$10</definedName>
    <definedName name="TABLE_DESCRIPTION_1" localSheetId="69">'x-801'!$B$10</definedName>
    <definedName name="TABLE_DESCRIPTION_1" localSheetId="70">'x-802'!$B$10</definedName>
    <definedName name="TABLE_DESCRIPTION_1" localSheetId="71">'x-803'!$B$10</definedName>
    <definedName name="TABLE_DESCRIPTION_1" localSheetId="72">'x-804'!$B$10</definedName>
    <definedName name="TABLE_DESCRIPTION_1" localSheetId="73">'x-805'!$B$10</definedName>
    <definedName name="TABLE_DESCRIPTION_1" localSheetId="74">'x-806'!$B$10</definedName>
    <definedName name="TABLE_DESCRIPTION_1" localSheetId="75">'x-template'!$B$10</definedName>
    <definedName name="TABLE_DESCRIPTION_2" localSheetId="41">'x-503'!$F$10</definedName>
    <definedName name="TABLE_FACTOR_STATUS_1" localSheetId="5">'x-201'!$B$20</definedName>
    <definedName name="TABLE_FACTOR_STATUS_1" localSheetId="6">'x-202'!$B$20</definedName>
    <definedName name="TABLE_FACTOR_STATUS_1" localSheetId="7">'x-203'!$B$20</definedName>
    <definedName name="TABLE_FACTOR_STATUS_1" localSheetId="8">'x-204'!$B$20</definedName>
    <definedName name="TABLE_FACTOR_STATUS_1" localSheetId="9">'x-205'!$B$20</definedName>
    <definedName name="TABLE_FACTOR_STATUS_1" localSheetId="10">'x-206'!$B$20</definedName>
    <definedName name="TABLE_FACTOR_STATUS_1" localSheetId="11">'x-207'!$B$20</definedName>
    <definedName name="TABLE_FACTOR_STATUS_1" localSheetId="12">'x-208'!$B$20</definedName>
    <definedName name="TABLE_FACTOR_STATUS_1" localSheetId="13">'x-209'!$B$20</definedName>
    <definedName name="TABLE_FACTOR_STATUS_1" localSheetId="14">'x-210'!$B$20</definedName>
    <definedName name="TABLE_FACTOR_STATUS_1" localSheetId="15">'x-211'!$B$20</definedName>
    <definedName name="TABLE_FACTOR_STATUS_1" localSheetId="16">'x-212'!$B$20</definedName>
    <definedName name="TABLE_FACTOR_STATUS_1" localSheetId="17">'x-213'!$B$20</definedName>
    <definedName name="TABLE_FACTOR_STATUS_1" localSheetId="18">'x-214'!$B$20</definedName>
    <definedName name="TABLE_FACTOR_STATUS_1" localSheetId="19">'x-215'!$B$20</definedName>
    <definedName name="TABLE_FACTOR_STATUS_1" localSheetId="20">'x-216'!$B$20</definedName>
    <definedName name="TABLE_FACTOR_STATUS_1" localSheetId="21">'x-217'!$B$20</definedName>
    <definedName name="TABLE_FACTOR_STATUS_1" localSheetId="22">'x-218'!$B$20</definedName>
    <definedName name="TABLE_FACTOR_STATUS_1" localSheetId="23">'x-219'!$B$20</definedName>
    <definedName name="TABLE_FACTOR_STATUS_1" localSheetId="24">'x-301'!$B$20</definedName>
    <definedName name="TABLE_FACTOR_STATUS_1" localSheetId="25">'x-302'!$B$20</definedName>
    <definedName name="TABLE_FACTOR_STATUS_1" localSheetId="26">'x-303'!$B$20</definedName>
    <definedName name="TABLE_FACTOR_STATUS_1" localSheetId="27">'x-304'!$B$20</definedName>
    <definedName name="TABLE_FACTOR_STATUS_1" localSheetId="28">'x-306'!$B$20</definedName>
    <definedName name="TABLE_FACTOR_STATUS_1" localSheetId="29">'x-307'!$B$20</definedName>
    <definedName name="TABLE_FACTOR_STATUS_1" localSheetId="30">'x-308'!$B$20</definedName>
    <definedName name="TABLE_FACTOR_STATUS_1" localSheetId="31">'x-309'!$B$20</definedName>
    <definedName name="TABLE_FACTOR_STATUS_1" localSheetId="32">'x-310'!$B$20</definedName>
    <definedName name="TABLE_FACTOR_STATUS_1" localSheetId="33">'x-316'!$B$20</definedName>
    <definedName name="TABLE_FACTOR_STATUS_1" localSheetId="34">'x-317'!$B$20</definedName>
    <definedName name="TABLE_FACTOR_STATUS_1" localSheetId="35">'x-318'!$B$20</definedName>
    <definedName name="TABLE_FACTOR_STATUS_1" localSheetId="36">'x-319'!$B$20</definedName>
    <definedName name="TABLE_FACTOR_STATUS_1" localSheetId="37">'x-401'!$B$20</definedName>
    <definedName name="TABLE_FACTOR_STATUS_1" localSheetId="38">'x-402'!$B$20</definedName>
    <definedName name="TABLE_FACTOR_STATUS_1" localSheetId="39">'x-501'!$B$20</definedName>
    <definedName name="TABLE_FACTOR_STATUS_1" localSheetId="40">'x-502'!$B$20</definedName>
    <definedName name="TABLE_FACTOR_STATUS_1" localSheetId="41">'x-503'!$B$20</definedName>
    <definedName name="TABLE_FACTOR_STATUS_1" localSheetId="42">'x-605'!$B$20</definedName>
    <definedName name="TABLE_FACTOR_STATUS_1" localSheetId="43">'x-607'!$B$20</definedName>
    <definedName name="TABLE_FACTOR_STATUS_1" localSheetId="44">'x-608'!$B$20</definedName>
    <definedName name="TABLE_FACTOR_STATUS_1" localSheetId="45">'x-609'!$B$20</definedName>
    <definedName name="TABLE_FACTOR_STATUS_1" localSheetId="46">'x-610'!$B$20</definedName>
    <definedName name="TABLE_FACTOR_STATUS_1" localSheetId="47">'x-611'!$B$20</definedName>
    <definedName name="TABLE_FACTOR_STATUS_1" localSheetId="48">'x-612'!$B$20</definedName>
    <definedName name="TABLE_FACTOR_STATUS_1" localSheetId="49">'x-613'!$B$20</definedName>
    <definedName name="TABLE_FACTOR_STATUS_1" localSheetId="50">'x-614'!$B$20</definedName>
    <definedName name="TABLE_FACTOR_STATUS_1" localSheetId="51">'x-701'!$B$20</definedName>
    <definedName name="TABLE_FACTOR_STATUS_1" localSheetId="52">'x-702'!$B$20</definedName>
    <definedName name="TABLE_FACTOR_STATUS_1" localSheetId="53">'x-703'!$B$20</definedName>
    <definedName name="TABLE_FACTOR_STATUS_1" localSheetId="54">'x-704'!$B$20</definedName>
    <definedName name="TABLE_FACTOR_STATUS_1" localSheetId="55">'x-705'!$B$20</definedName>
    <definedName name="TABLE_FACTOR_STATUS_1" localSheetId="56">'x-706'!$B$20</definedName>
    <definedName name="TABLE_FACTOR_STATUS_1" localSheetId="57">'x-707'!$B$20</definedName>
    <definedName name="TABLE_FACTOR_STATUS_1" localSheetId="58">'x-708'!$B$20</definedName>
    <definedName name="TABLE_FACTOR_STATUS_1" localSheetId="59">'x-711'!$B$20</definedName>
    <definedName name="TABLE_FACTOR_STATUS_1" localSheetId="60">'x-712'!$B$20</definedName>
    <definedName name="TABLE_FACTOR_STATUS_1" localSheetId="61">'x-713'!$B$20</definedName>
    <definedName name="TABLE_FACTOR_STATUS_1" localSheetId="62">'x-714'!$B$20</definedName>
    <definedName name="TABLE_FACTOR_STATUS_1" localSheetId="63">'x-715'!$B$20</definedName>
    <definedName name="TABLE_FACTOR_STATUS_1" localSheetId="64">'x-716'!$B$20</definedName>
    <definedName name="TABLE_FACTOR_STATUS_1" localSheetId="65">'x-717'!$B$20</definedName>
    <definedName name="TABLE_FACTOR_STATUS_1" localSheetId="66">'x-718'!$B$20</definedName>
    <definedName name="TABLE_FACTOR_STATUS_1" localSheetId="67">'x-719'!$B$20</definedName>
    <definedName name="TABLE_FACTOR_STATUS_1" localSheetId="68">'x-720'!$B$20</definedName>
    <definedName name="TABLE_FACTOR_STATUS_1" localSheetId="69">'x-801'!$B$20</definedName>
    <definedName name="TABLE_FACTOR_STATUS_1" localSheetId="70">'x-802'!$B$20</definedName>
    <definedName name="TABLE_FACTOR_STATUS_1" localSheetId="71">'x-803'!$B$20</definedName>
    <definedName name="TABLE_FACTOR_STATUS_1" localSheetId="72">'x-804'!$B$20</definedName>
    <definedName name="TABLE_FACTOR_STATUS_1" localSheetId="73">'x-805'!$B$20</definedName>
    <definedName name="TABLE_FACTOR_STATUS_1" localSheetId="74">'x-806'!$B$20</definedName>
    <definedName name="TABLE_FACTOR_STATUS_1" localSheetId="75">'x-template'!$B$20</definedName>
    <definedName name="TABLE_FACTOR_STATUS_2" localSheetId="41">'x-503'!$F$20</definedName>
    <definedName name="TABLE_FACTOR_TYPE_1" localSheetId="5">'x-201'!$B$9</definedName>
    <definedName name="TABLE_FACTOR_TYPE_1" localSheetId="6">'x-202'!$B$9</definedName>
    <definedName name="TABLE_FACTOR_TYPE_1" localSheetId="7">'x-203'!$B$9</definedName>
    <definedName name="TABLE_FACTOR_TYPE_1" localSheetId="8">'x-204'!$B$9</definedName>
    <definedName name="TABLE_FACTOR_TYPE_1" localSheetId="9">'x-205'!$B$9</definedName>
    <definedName name="TABLE_FACTOR_TYPE_1" localSheetId="10">'x-206'!$B$9</definedName>
    <definedName name="TABLE_FACTOR_TYPE_1" localSheetId="11">'x-207'!$B$9</definedName>
    <definedName name="TABLE_FACTOR_TYPE_1" localSheetId="12">'x-208'!$B$9</definedName>
    <definedName name="TABLE_FACTOR_TYPE_1" localSheetId="13">'x-209'!$B$9</definedName>
    <definedName name="TABLE_FACTOR_TYPE_1" localSheetId="14">'x-210'!$B$9</definedName>
    <definedName name="TABLE_FACTOR_TYPE_1" localSheetId="15">'x-211'!$B$9</definedName>
    <definedName name="TABLE_FACTOR_TYPE_1" localSheetId="16">'x-212'!$B$9</definedName>
    <definedName name="TABLE_FACTOR_TYPE_1" localSheetId="17">'x-213'!$B$9</definedName>
    <definedName name="TABLE_FACTOR_TYPE_1" localSheetId="18">'x-214'!$B$9</definedName>
    <definedName name="TABLE_FACTOR_TYPE_1" localSheetId="19">'x-215'!$B$9</definedName>
    <definedName name="TABLE_FACTOR_TYPE_1" localSheetId="20">'x-216'!$B$9</definedName>
    <definedName name="TABLE_FACTOR_TYPE_1" localSheetId="21">'x-217'!$B$9</definedName>
    <definedName name="TABLE_FACTOR_TYPE_1" localSheetId="22">'x-218'!$B$9</definedName>
    <definedName name="TABLE_FACTOR_TYPE_1" localSheetId="23">'x-219'!$B$9</definedName>
    <definedName name="TABLE_FACTOR_TYPE_1" localSheetId="24">'x-301'!$B$9</definedName>
    <definedName name="TABLE_FACTOR_TYPE_1" localSheetId="25">'x-302'!$B$9</definedName>
    <definedName name="TABLE_FACTOR_TYPE_1" localSheetId="26">'x-303'!$B$9</definedName>
    <definedName name="TABLE_FACTOR_TYPE_1" localSheetId="27">'x-304'!$B$9</definedName>
    <definedName name="TABLE_FACTOR_TYPE_1" localSheetId="28">'x-306'!$B$9</definedName>
    <definedName name="TABLE_FACTOR_TYPE_1" localSheetId="29">'x-307'!$B$9</definedName>
    <definedName name="TABLE_FACTOR_TYPE_1" localSheetId="30">'x-308'!$B$9</definedName>
    <definedName name="TABLE_FACTOR_TYPE_1" localSheetId="31">'x-309'!$B$9</definedName>
    <definedName name="TABLE_FACTOR_TYPE_1" localSheetId="32">'x-310'!$B$9</definedName>
    <definedName name="TABLE_FACTOR_TYPE_1" localSheetId="33">'x-316'!$B$9</definedName>
    <definedName name="TABLE_FACTOR_TYPE_1" localSheetId="34">'x-317'!$B$9</definedName>
    <definedName name="TABLE_FACTOR_TYPE_1" localSheetId="35">'x-318'!$B$9</definedName>
    <definedName name="TABLE_FACTOR_TYPE_1" localSheetId="36">'x-319'!$B$9</definedName>
    <definedName name="TABLE_FACTOR_TYPE_1" localSheetId="37">'x-401'!$B$9</definedName>
    <definedName name="TABLE_FACTOR_TYPE_1" localSheetId="38">'x-402'!$B$9</definedName>
    <definedName name="TABLE_FACTOR_TYPE_1" localSheetId="39">'x-501'!$B$9</definedName>
    <definedName name="TABLE_FACTOR_TYPE_1" localSheetId="40">'x-502'!$B$9</definedName>
    <definedName name="TABLE_FACTOR_TYPE_1" localSheetId="41">'x-503'!$B$9</definedName>
    <definedName name="TABLE_FACTOR_TYPE_1" localSheetId="42">'x-605'!$B$9</definedName>
    <definedName name="TABLE_FACTOR_TYPE_1" localSheetId="43">'x-607'!$B$9</definedName>
    <definedName name="TABLE_FACTOR_TYPE_1" localSheetId="44">'x-608'!$B$9</definedName>
    <definedName name="TABLE_FACTOR_TYPE_1" localSheetId="45">'x-609'!$B$9</definedName>
    <definedName name="TABLE_FACTOR_TYPE_1" localSheetId="46">'x-610'!$B$9</definedName>
    <definedName name="TABLE_FACTOR_TYPE_1" localSheetId="47">'x-611'!$B$9</definedName>
    <definedName name="TABLE_FACTOR_TYPE_1" localSheetId="48">'x-612'!$B$9</definedName>
    <definedName name="TABLE_FACTOR_TYPE_1" localSheetId="49">'x-613'!$B$9</definedName>
    <definedName name="TABLE_FACTOR_TYPE_1" localSheetId="50">'x-614'!$B$9</definedName>
    <definedName name="TABLE_FACTOR_TYPE_1" localSheetId="51">'x-701'!$B$9</definedName>
    <definedName name="TABLE_FACTOR_TYPE_1" localSheetId="52">'x-702'!$B$9</definedName>
    <definedName name="TABLE_FACTOR_TYPE_1" localSheetId="53">'x-703'!$B$9</definedName>
    <definedName name="TABLE_FACTOR_TYPE_1" localSheetId="54">'x-704'!$B$9</definedName>
    <definedName name="TABLE_FACTOR_TYPE_1" localSheetId="55">'x-705'!$B$9</definedName>
    <definedName name="TABLE_FACTOR_TYPE_1" localSheetId="56">'x-706'!$B$9</definedName>
    <definedName name="TABLE_FACTOR_TYPE_1" localSheetId="57">'x-707'!$B$9</definedName>
    <definedName name="TABLE_FACTOR_TYPE_1" localSheetId="58">'x-708'!$B$9</definedName>
    <definedName name="TABLE_FACTOR_TYPE_1" localSheetId="59">'x-711'!$B$9</definedName>
    <definedName name="TABLE_FACTOR_TYPE_1" localSheetId="60">'x-712'!$B$9</definedName>
    <definedName name="TABLE_FACTOR_TYPE_1" localSheetId="61">'x-713'!$B$9</definedName>
    <definedName name="TABLE_FACTOR_TYPE_1" localSheetId="62">'x-714'!$B$9</definedName>
    <definedName name="TABLE_FACTOR_TYPE_1" localSheetId="63">'x-715'!$B$9</definedName>
    <definedName name="TABLE_FACTOR_TYPE_1" localSheetId="64">'x-716'!$B$9</definedName>
    <definedName name="TABLE_FACTOR_TYPE_1" localSheetId="65">'x-717'!$B$9</definedName>
    <definedName name="TABLE_FACTOR_TYPE_1" localSheetId="66">'x-718'!$B$9</definedName>
    <definedName name="TABLE_FACTOR_TYPE_1" localSheetId="67">'x-719'!$B$9</definedName>
    <definedName name="TABLE_FACTOR_TYPE_1" localSheetId="68">'x-720'!$B$9</definedName>
    <definedName name="TABLE_FACTOR_TYPE_1" localSheetId="69">'x-801'!$B$9</definedName>
    <definedName name="TABLE_FACTOR_TYPE_1" localSheetId="70">'x-802'!$B$9</definedName>
    <definedName name="TABLE_FACTOR_TYPE_1" localSheetId="71">'x-803'!$B$9</definedName>
    <definedName name="TABLE_FACTOR_TYPE_1" localSheetId="72">'x-804'!$B$9</definedName>
    <definedName name="TABLE_FACTOR_TYPE_1" localSheetId="73">'x-805'!$B$9</definedName>
    <definedName name="TABLE_FACTOR_TYPE_1" localSheetId="74">'x-806'!$B$9</definedName>
    <definedName name="TABLE_FACTOR_TYPE_1" localSheetId="75">'x-template'!$B$9</definedName>
    <definedName name="TABLE_FACTOR_TYPE_2" localSheetId="41">'x-503'!$F$9</definedName>
    <definedName name="TABLE_GENDER_1" localSheetId="5">'x-201'!$B$11</definedName>
    <definedName name="TABLE_GENDER_1" localSheetId="6">'x-202'!$B$11</definedName>
    <definedName name="TABLE_GENDER_1" localSheetId="7">'x-203'!$B$11</definedName>
    <definedName name="TABLE_GENDER_1" localSheetId="8">'x-204'!$B$11</definedName>
    <definedName name="TABLE_GENDER_1" localSheetId="9">'x-205'!$B$11</definedName>
    <definedName name="TABLE_GENDER_1" localSheetId="10">'x-206'!$B$11</definedName>
    <definedName name="TABLE_GENDER_1" localSheetId="11">'x-207'!$B$11</definedName>
    <definedName name="TABLE_GENDER_1" localSheetId="12">'x-208'!$B$11</definedName>
    <definedName name="TABLE_GENDER_1" localSheetId="13">'x-209'!$B$11</definedName>
    <definedName name="TABLE_GENDER_1" localSheetId="14">'x-210'!$B$11</definedName>
    <definedName name="TABLE_GENDER_1" localSheetId="15">'x-211'!$B$11</definedName>
    <definedName name="TABLE_GENDER_1" localSheetId="16">'x-212'!$B$11</definedName>
    <definedName name="TABLE_GENDER_1" localSheetId="17">'x-213'!$B$11</definedName>
    <definedName name="TABLE_GENDER_1" localSheetId="18">'x-214'!$B$11</definedName>
    <definedName name="TABLE_GENDER_1" localSheetId="19">'x-215'!$B$11</definedName>
    <definedName name="TABLE_GENDER_1" localSheetId="20">'x-216'!$B$11</definedName>
    <definedName name="TABLE_GENDER_1" localSheetId="21">'x-217'!$B$11</definedName>
    <definedName name="TABLE_GENDER_1" localSheetId="22">'x-218'!$B$11</definedName>
    <definedName name="TABLE_GENDER_1" localSheetId="23">'x-219'!$B$11</definedName>
    <definedName name="TABLE_GENDER_1" localSheetId="24">'x-301'!$B$11</definedName>
    <definedName name="TABLE_GENDER_1" localSheetId="25">'x-302'!$B$11</definedName>
    <definedName name="TABLE_GENDER_1" localSheetId="26">'x-303'!$B$11</definedName>
    <definedName name="TABLE_GENDER_1" localSheetId="27">'x-304'!$B$11</definedName>
    <definedName name="TABLE_GENDER_1" localSheetId="28">'x-306'!$B$11</definedName>
    <definedName name="TABLE_GENDER_1" localSheetId="29">'x-307'!$B$11</definedName>
    <definedName name="TABLE_GENDER_1" localSheetId="30">'x-308'!$B$11</definedName>
    <definedName name="TABLE_GENDER_1" localSheetId="31">'x-309'!$B$11</definedName>
    <definedName name="TABLE_GENDER_1" localSheetId="32">'x-310'!$B$11</definedName>
    <definedName name="TABLE_GENDER_1" localSheetId="33">'x-316'!$B$11</definedName>
    <definedName name="TABLE_GENDER_1" localSheetId="34">'x-317'!$B$11</definedName>
    <definedName name="TABLE_GENDER_1" localSheetId="35">'x-318'!$B$11</definedName>
    <definedName name="TABLE_GENDER_1" localSheetId="36">'x-319'!$B$11</definedName>
    <definedName name="TABLE_GENDER_1" localSheetId="37">'x-401'!$B$11</definedName>
    <definedName name="TABLE_GENDER_1" localSheetId="38">'x-402'!$B$11</definedName>
    <definedName name="TABLE_GENDER_1" localSheetId="39">'x-501'!$B$11</definedName>
    <definedName name="TABLE_GENDER_1" localSheetId="40">'x-502'!$B$11</definedName>
    <definedName name="TABLE_GENDER_1" localSheetId="41">'x-503'!$B$11</definedName>
    <definedName name="TABLE_GENDER_1" localSheetId="42">'x-605'!$B$11</definedName>
    <definedName name="TABLE_GENDER_1" localSheetId="43">'x-607'!$B$11</definedName>
    <definedName name="TABLE_GENDER_1" localSheetId="44">'x-608'!$B$11</definedName>
    <definedName name="TABLE_GENDER_1" localSheetId="45">'x-609'!$B$11</definedName>
    <definedName name="TABLE_GENDER_1" localSheetId="46">'x-610'!$B$11</definedName>
    <definedName name="TABLE_GENDER_1" localSheetId="47">'x-611'!$B$11</definedName>
    <definedName name="TABLE_GENDER_1" localSheetId="48">'x-612'!$B$11</definedName>
    <definedName name="TABLE_GENDER_1" localSheetId="49">'x-613'!$B$11</definedName>
    <definedName name="TABLE_GENDER_1" localSheetId="50">'x-614'!$B$11</definedName>
    <definedName name="TABLE_GENDER_1" localSheetId="51">'x-701'!$B$11</definedName>
    <definedName name="TABLE_GENDER_1" localSheetId="52">'x-702'!$B$11</definedName>
    <definedName name="TABLE_GENDER_1" localSheetId="53">'x-703'!$B$11</definedName>
    <definedName name="TABLE_GENDER_1" localSheetId="54">'x-704'!$B$11</definedName>
    <definedName name="TABLE_GENDER_1" localSheetId="55">'x-705'!$B$11</definedName>
    <definedName name="TABLE_GENDER_1" localSheetId="56">'x-706'!$B$11</definedName>
    <definedName name="TABLE_GENDER_1" localSheetId="57">'x-707'!$B$11</definedName>
    <definedName name="TABLE_GENDER_1" localSheetId="58">'x-708'!$B$11</definedName>
    <definedName name="TABLE_GENDER_1" localSheetId="59">'x-711'!$B$11</definedName>
    <definedName name="TABLE_GENDER_1" localSheetId="60">'x-712'!$B$11</definedName>
    <definedName name="TABLE_GENDER_1" localSheetId="61">'x-713'!$B$11</definedName>
    <definedName name="TABLE_GENDER_1" localSheetId="62">'x-714'!$B$11</definedName>
    <definedName name="TABLE_GENDER_1" localSheetId="63">'x-715'!$B$11</definedName>
    <definedName name="TABLE_GENDER_1" localSheetId="64">'x-716'!$B$11</definedName>
    <definedName name="TABLE_GENDER_1" localSheetId="65">'x-717'!$B$11</definedName>
    <definedName name="TABLE_GENDER_1" localSheetId="66">'x-718'!$B$11</definedName>
    <definedName name="TABLE_GENDER_1" localSheetId="67">'x-719'!$B$11</definedName>
    <definedName name="TABLE_GENDER_1" localSheetId="68">'x-720'!$B$11</definedName>
    <definedName name="TABLE_GENDER_1" localSheetId="69">'x-801'!$B$11</definedName>
    <definedName name="TABLE_GENDER_1" localSheetId="70">'x-802'!$B$11</definedName>
    <definedName name="TABLE_GENDER_1" localSheetId="71">'x-803'!$B$11</definedName>
    <definedName name="TABLE_GENDER_1" localSheetId="72">'x-804'!$B$11</definedName>
    <definedName name="TABLE_GENDER_1" localSheetId="73">'x-805'!$B$11</definedName>
    <definedName name="TABLE_GENDER_1" localSheetId="74">'x-806'!$B$11</definedName>
    <definedName name="TABLE_GENDER_1" localSheetId="75">'x-template'!$B$11</definedName>
    <definedName name="TABLE_GENDER_2" localSheetId="41">'x-503'!$F$11</definedName>
    <definedName name="TABLE_INFO_1" localSheetId="5">'x-201'!$A$6:$B$21</definedName>
    <definedName name="TABLE_INFO_1" localSheetId="6">'x-202'!$A$6:$B$21</definedName>
    <definedName name="TABLE_INFO_1" localSheetId="7">'x-203'!$A$6:$B$21</definedName>
    <definedName name="TABLE_INFO_1" localSheetId="8">'x-204'!$A$6:$B$21</definedName>
    <definedName name="TABLE_INFO_1" localSheetId="9">'x-205'!$A$6:$B$21</definedName>
    <definedName name="TABLE_INFO_1" localSheetId="10">'x-206'!$A$6:$B$21</definedName>
    <definedName name="TABLE_INFO_1" localSheetId="11">'x-207'!$A$6:$B$21</definedName>
    <definedName name="TABLE_INFO_1" localSheetId="12">'x-208'!$A$6:$B$21</definedName>
    <definedName name="TABLE_INFO_1" localSheetId="13">'x-209'!$A$6:$B$21</definedName>
    <definedName name="TABLE_INFO_1" localSheetId="14">'x-210'!$A$6:$B$21</definedName>
    <definedName name="TABLE_INFO_1" localSheetId="15">'x-211'!$A$6:$B$21</definedName>
    <definedName name="TABLE_INFO_1" localSheetId="16">'x-212'!$A$6:$B$21</definedName>
    <definedName name="TABLE_INFO_1" localSheetId="17">'x-213'!$A$6:$B$21</definedName>
    <definedName name="TABLE_INFO_1" localSheetId="18">'x-214'!$A$6:$B$21</definedName>
    <definedName name="TABLE_INFO_1" localSheetId="19">'x-215'!$A$6:$B$21</definedName>
    <definedName name="TABLE_INFO_1" localSheetId="20">'x-216'!$A$6:$B$21</definedName>
    <definedName name="TABLE_INFO_1" localSheetId="21">'x-217'!$A$6:$B$21</definedName>
    <definedName name="TABLE_INFO_1" localSheetId="22">'x-218'!$A$6:$B$21</definedName>
    <definedName name="TABLE_INFO_1" localSheetId="23">'x-219'!$A$6:$B$21</definedName>
    <definedName name="TABLE_INFO_1" localSheetId="24">'x-301'!$A$6:$B$21</definedName>
    <definedName name="TABLE_INFO_1" localSheetId="25">'x-302'!$A$6:$B$21</definedName>
    <definedName name="TABLE_INFO_1" localSheetId="26">'x-303'!$A$6:$B$21</definedName>
    <definedName name="TABLE_INFO_1" localSheetId="27">'x-304'!$A$6:$B$21</definedName>
    <definedName name="TABLE_INFO_1" localSheetId="28">'x-306'!$A$6:$B$21</definedName>
    <definedName name="TABLE_INFO_1" localSheetId="29">'x-307'!$A$6:$B$21</definedName>
    <definedName name="TABLE_INFO_1" localSheetId="30">'x-308'!$A$6:$B$21</definedName>
    <definedName name="TABLE_INFO_1" localSheetId="31">'x-309'!$A$6:$B$21</definedName>
    <definedName name="TABLE_INFO_1" localSheetId="32">'x-310'!$A$6:$B$21</definedName>
    <definedName name="TABLE_INFO_1" localSheetId="33">'x-316'!$A$6:$B$21</definedName>
    <definedName name="TABLE_INFO_1" localSheetId="34">'x-317'!$A$6:$B$21</definedName>
    <definedName name="TABLE_INFO_1" localSheetId="35">'x-318'!$A$6:$B$21</definedName>
    <definedName name="TABLE_INFO_1" localSheetId="36">'x-319'!$A$6:$B$21</definedName>
    <definedName name="TABLE_INFO_1" localSheetId="37">'x-401'!$A$6:$B$21</definedName>
    <definedName name="TABLE_INFO_1" localSheetId="38">'x-402'!$A$6:$B$21</definedName>
    <definedName name="TABLE_INFO_1" localSheetId="39">'x-501'!$A$6:$B$21</definedName>
    <definedName name="TABLE_INFO_1" localSheetId="40">'x-502'!$A$6:$B$21</definedName>
    <definedName name="TABLE_INFO_1" localSheetId="41">'x-503'!$A$6:$B$21</definedName>
    <definedName name="TABLE_INFO_1" localSheetId="42">'x-605'!$A$6:$B$21</definedName>
    <definedName name="TABLE_INFO_1" localSheetId="43">'x-607'!$A$6:$B$21</definedName>
    <definedName name="TABLE_INFO_1" localSheetId="44">'x-608'!$A$6:$B$21</definedName>
    <definedName name="TABLE_INFO_1" localSheetId="45">'x-609'!$A$6:$B$21</definedName>
    <definedName name="TABLE_INFO_1" localSheetId="46">'x-610'!$A$6:$B$21</definedName>
    <definedName name="TABLE_INFO_1" localSheetId="47">'x-611'!$A$6:$B$21</definedName>
    <definedName name="TABLE_INFO_1" localSheetId="48">'x-612'!$A$6:$B$21</definedName>
    <definedName name="TABLE_INFO_1" localSheetId="49">'x-613'!$A$6:$B$21</definedName>
    <definedName name="TABLE_INFO_1" localSheetId="50">'x-614'!$A$6:$B$21</definedName>
    <definedName name="TABLE_INFO_1" localSheetId="51">'x-701'!$A$6:$B$21</definedName>
    <definedName name="TABLE_INFO_1" localSheetId="52">'x-702'!$A$6:$B$21</definedName>
    <definedName name="TABLE_INFO_1" localSheetId="53">'x-703'!$A$6:$B$21</definedName>
    <definedName name="TABLE_INFO_1" localSheetId="54">'x-704'!$A$6:$B$21</definedName>
    <definedName name="TABLE_INFO_1" localSheetId="55">'x-705'!$A$6:$B$21</definedName>
    <definedName name="TABLE_INFO_1" localSheetId="56">'x-706'!$A$6:$B$21</definedName>
    <definedName name="TABLE_INFO_1" localSheetId="57">'x-707'!$A$6:$B$21</definedName>
    <definedName name="TABLE_INFO_1" localSheetId="58">'x-708'!$A$6:$B$21</definedName>
    <definedName name="TABLE_INFO_1" localSheetId="59">'x-711'!$A$6:$B$21</definedName>
    <definedName name="TABLE_INFO_1" localSheetId="60">'x-712'!$A$6:$B$21</definedName>
    <definedName name="TABLE_INFO_1" localSheetId="61">'x-713'!$A$6:$B$21</definedName>
    <definedName name="TABLE_INFO_1" localSheetId="62">'x-714'!$A$6:$B$21</definedName>
    <definedName name="TABLE_INFO_1" localSheetId="63">'x-715'!$A$6:$B$21</definedName>
    <definedName name="TABLE_INFO_1" localSheetId="64">'x-716'!$A$6:$B$21</definedName>
    <definedName name="TABLE_INFO_1" localSheetId="65">'x-717'!$A$6:$B$21</definedName>
    <definedName name="TABLE_INFO_1" localSheetId="66">'x-718'!$A$6:$B$21</definedName>
    <definedName name="TABLE_INFO_1" localSheetId="67">'x-719'!$A$6:$B$21</definedName>
    <definedName name="TABLE_INFO_1" localSheetId="68">'x-720'!$A$6:$B$21</definedName>
    <definedName name="TABLE_INFO_1" localSheetId="69">'x-801'!$A$6:$B$21</definedName>
    <definedName name="TABLE_INFO_1" localSheetId="70">'x-802'!$A$6:$B$21</definedName>
    <definedName name="TABLE_INFO_1" localSheetId="71">'x-803'!$A$6:$B$21</definedName>
    <definedName name="TABLE_INFO_1" localSheetId="72">'x-804'!$A$6:$B$21</definedName>
    <definedName name="TABLE_INFO_1" localSheetId="73">'x-805'!$A$6:$B$21</definedName>
    <definedName name="TABLE_INFO_1" localSheetId="74">'x-806'!$A$6:$B$21</definedName>
    <definedName name="TABLE_INFO_1" localSheetId="75">'x-template'!$A$6:$B$21</definedName>
    <definedName name="TABLE_INFO_2" localSheetId="41">'x-503'!$E$6:$F$21</definedName>
    <definedName name="TABLE_REFERENCE_1" localSheetId="5">'x-201'!$B$15</definedName>
    <definedName name="TABLE_REFERENCE_1" localSheetId="6">'x-202'!$B$15</definedName>
    <definedName name="TABLE_REFERENCE_1" localSheetId="7">'x-203'!$B$15</definedName>
    <definedName name="TABLE_REFERENCE_1" localSheetId="8">'x-204'!$B$15</definedName>
    <definedName name="TABLE_REFERENCE_1" localSheetId="9">'x-205'!$B$15</definedName>
    <definedName name="TABLE_REFERENCE_1" localSheetId="10">'x-206'!$B$15</definedName>
    <definedName name="TABLE_REFERENCE_1" localSheetId="11">'x-207'!$B$15</definedName>
    <definedName name="TABLE_REFERENCE_1" localSheetId="12">'x-208'!$B$15</definedName>
    <definedName name="TABLE_REFERENCE_1" localSheetId="13">'x-209'!$B$15</definedName>
    <definedName name="TABLE_REFERENCE_1" localSheetId="14">'x-210'!$B$15</definedName>
    <definedName name="TABLE_REFERENCE_1" localSheetId="15">'x-211'!$B$15</definedName>
    <definedName name="TABLE_REFERENCE_1" localSheetId="16">'x-212'!$B$15</definedName>
    <definedName name="TABLE_REFERENCE_1" localSheetId="17">'x-213'!$B$15</definedName>
    <definedName name="TABLE_REFERENCE_1" localSheetId="18">'x-214'!$B$15</definedName>
    <definedName name="TABLE_REFERENCE_1" localSheetId="19">'x-215'!$B$15</definedName>
    <definedName name="TABLE_REFERENCE_1" localSheetId="20">'x-216'!$B$15</definedName>
    <definedName name="TABLE_REFERENCE_1" localSheetId="21">'x-217'!$B$15</definedName>
    <definedName name="TABLE_REFERENCE_1" localSheetId="22">'x-218'!$B$15</definedName>
    <definedName name="TABLE_REFERENCE_1" localSheetId="23">'x-219'!$B$15</definedName>
    <definedName name="TABLE_REFERENCE_1" localSheetId="24">'x-301'!$B$15</definedName>
    <definedName name="TABLE_REFERENCE_1" localSheetId="25">'x-302'!$B$15</definedName>
    <definedName name="TABLE_REFERENCE_1" localSheetId="26">'x-303'!$B$15</definedName>
    <definedName name="TABLE_REFERENCE_1" localSheetId="27">'x-304'!$B$15</definedName>
    <definedName name="TABLE_REFERENCE_1" localSheetId="28">'x-306'!$B$15</definedName>
    <definedName name="TABLE_REFERENCE_1" localSheetId="29">'x-307'!$B$15</definedName>
    <definedName name="TABLE_REFERENCE_1" localSheetId="30">'x-308'!$B$15</definedName>
    <definedName name="TABLE_REFERENCE_1" localSheetId="31">'x-309'!$B$15</definedName>
    <definedName name="TABLE_REFERENCE_1" localSheetId="32">'x-310'!$B$15</definedName>
    <definedName name="TABLE_REFERENCE_1" localSheetId="33">'x-316'!$B$15</definedName>
    <definedName name="TABLE_REFERENCE_1" localSheetId="34">'x-317'!$B$15</definedName>
    <definedName name="TABLE_REFERENCE_1" localSheetId="35">'x-318'!$B$15</definedName>
    <definedName name="TABLE_REFERENCE_1" localSheetId="36">'x-319'!$B$15</definedName>
    <definedName name="TABLE_REFERENCE_1" localSheetId="37">'x-401'!$B$15</definedName>
    <definedName name="TABLE_REFERENCE_1" localSheetId="38">'x-402'!$B$15</definedName>
    <definedName name="TABLE_REFERENCE_1" localSheetId="39">'x-501'!$B$15</definedName>
    <definedName name="TABLE_REFERENCE_1" localSheetId="40">'x-502'!$B$15</definedName>
    <definedName name="TABLE_REFERENCE_1" localSheetId="41">'x-503'!$B$15</definedName>
    <definedName name="TABLE_REFERENCE_1" localSheetId="42">'x-605'!$B$15</definedName>
    <definedName name="TABLE_REFERENCE_1" localSheetId="43">'x-607'!$B$15</definedName>
    <definedName name="TABLE_REFERENCE_1" localSheetId="44">'x-608'!$B$15</definedName>
    <definedName name="TABLE_REFERENCE_1" localSheetId="45">'x-609'!$B$15</definedName>
    <definedName name="TABLE_REFERENCE_1" localSheetId="46">'x-610'!$B$15</definedName>
    <definedName name="TABLE_REFERENCE_1" localSheetId="47">'x-611'!$B$15</definedName>
    <definedName name="TABLE_REFERENCE_1" localSheetId="48">'x-612'!$B$15</definedName>
    <definedName name="TABLE_REFERENCE_1" localSheetId="49">'x-613'!$B$15</definedName>
    <definedName name="TABLE_REFERENCE_1" localSheetId="50">'x-614'!$B$15</definedName>
    <definedName name="TABLE_REFERENCE_1" localSheetId="51">'x-701'!$B$15</definedName>
    <definedName name="TABLE_REFERENCE_1" localSheetId="52">'x-702'!$B$15</definedName>
    <definedName name="TABLE_REFERENCE_1" localSheetId="53">'x-703'!$B$15</definedName>
    <definedName name="TABLE_REFERENCE_1" localSheetId="54">'x-704'!$B$15</definedName>
    <definedName name="TABLE_REFERENCE_1" localSheetId="55">'x-705'!$B$15</definedName>
    <definedName name="TABLE_REFERENCE_1" localSheetId="56">'x-706'!$B$15</definedName>
    <definedName name="TABLE_REFERENCE_1" localSheetId="57">'x-707'!$B$15</definedName>
    <definedName name="TABLE_REFERENCE_1" localSheetId="58">'x-708'!$B$15</definedName>
    <definedName name="TABLE_REFERENCE_1" localSheetId="59">'x-711'!$B$15</definedName>
    <definedName name="TABLE_REFERENCE_1" localSheetId="60">'x-712'!$B$15</definedName>
    <definedName name="TABLE_REFERENCE_1" localSheetId="61">'x-713'!$B$15</definedName>
    <definedName name="TABLE_REFERENCE_1" localSheetId="62">'x-714'!$B$15</definedName>
    <definedName name="TABLE_REFERENCE_1" localSheetId="63">'x-715'!$B$15</definedName>
    <definedName name="TABLE_REFERENCE_1" localSheetId="64">'x-716'!$B$15</definedName>
    <definedName name="TABLE_REFERENCE_1" localSheetId="65">'x-717'!$B$15</definedName>
    <definedName name="TABLE_REFERENCE_1" localSheetId="66">'x-718'!$B$15</definedName>
    <definedName name="TABLE_REFERENCE_1" localSheetId="67">'x-719'!$B$15</definedName>
    <definedName name="TABLE_REFERENCE_1" localSheetId="68">'x-720'!$B$15</definedName>
    <definedName name="TABLE_REFERENCE_1" localSheetId="69">'x-801'!$B$15</definedName>
    <definedName name="TABLE_REFERENCE_1" localSheetId="70">'x-802'!$B$15</definedName>
    <definedName name="TABLE_REFERENCE_1" localSheetId="71">'x-803'!$B$15</definedName>
    <definedName name="TABLE_REFERENCE_1" localSheetId="72">'x-804'!$B$15</definedName>
    <definedName name="TABLE_REFERENCE_1" localSheetId="73">'x-805'!$B$15</definedName>
    <definedName name="TABLE_REFERENCE_1" localSheetId="74">'x-806'!$B$15</definedName>
    <definedName name="TABLE_REFERENCE_1" localSheetId="75">'x-template'!$B$15</definedName>
    <definedName name="TABLE_REFERENCE_2" localSheetId="41">'x-503'!$F$15</definedName>
    <definedName name="TABLE_REFERENCE_GUIDANCE_1" localSheetId="5">'x-201'!$B$16</definedName>
    <definedName name="TABLE_REFERENCE_GUIDANCE_1" localSheetId="6">'x-202'!$B$16</definedName>
    <definedName name="TABLE_REFERENCE_GUIDANCE_1" localSheetId="7">'x-203'!$B$16</definedName>
    <definedName name="TABLE_REFERENCE_GUIDANCE_1" localSheetId="8">'x-204'!$B$16</definedName>
    <definedName name="TABLE_REFERENCE_GUIDANCE_1" localSheetId="9">'x-205'!$B$16</definedName>
    <definedName name="TABLE_REFERENCE_GUIDANCE_1" localSheetId="10">'x-206'!$B$16</definedName>
    <definedName name="TABLE_REFERENCE_GUIDANCE_1" localSheetId="11">'x-207'!$B$16</definedName>
    <definedName name="TABLE_REFERENCE_GUIDANCE_1" localSheetId="12">'x-208'!$B$16</definedName>
    <definedName name="TABLE_REFERENCE_GUIDANCE_1" localSheetId="13">'x-209'!$B$16</definedName>
    <definedName name="TABLE_REFERENCE_GUIDANCE_1" localSheetId="14">'x-210'!$B$16</definedName>
    <definedName name="TABLE_REFERENCE_GUIDANCE_1" localSheetId="15">'x-211'!$B$16</definedName>
    <definedName name="TABLE_REFERENCE_GUIDANCE_1" localSheetId="16">'x-212'!$B$16</definedName>
    <definedName name="TABLE_REFERENCE_GUIDANCE_1" localSheetId="17">'x-213'!$B$16</definedName>
    <definedName name="TABLE_REFERENCE_GUIDANCE_1" localSheetId="18">'x-214'!$B$16</definedName>
    <definedName name="TABLE_REFERENCE_GUIDANCE_1" localSheetId="19">'x-215'!$B$16</definedName>
    <definedName name="TABLE_REFERENCE_GUIDANCE_1" localSheetId="20">'x-216'!$B$16</definedName>
    <definedName name="TABLE_REFERENCE_GUIDANCE_1" localSheetId="21">'x-217'!$B$16</definedName>
    <definedName name="TABLE_REFERENCE_GUIDANCE_1" localSheetId="22">'x-218'!$B$16</definedName>
    <definedName name="TABLE_REFERENCE_GUIDANCE_1" localSheetId="23">'x-219'!$B$16</definedName>
    <definedName name="TABLE_REFERENCE_GUIDANCE_1" localSheetId="24">'x-301'!$B$16</definedName>
    <definedName name="TABLE_REFERENCE_GUIDANCE_1" localSheetId="25">'x-302'!$B$16</definedName>
    <definedName name="TABLE_REFERENCE_GUIDANCE_1" localSheetId="26">'x-303'!$B$16</definedName>
    <definedName name="TABLE_REFERENCE_GUIDANCE_1" localSheetId="27">'x-304'!$B$16</definedName>
    <definedName name="TABLE_REFERENCE_GUIDANCE_1" localSheetId="28">'x-306'!$B$16</definedName>
    <definedName name="TABLE_REFERENCE_GUIDANCE_1" localSheetId="29">'x-307'!$B$16</definedName>
    <definedName name="TABLE_REFERENCE_GUIDANCE_1" localSheetId="30">'x-308'!$B$16</definedName>
    <definedName name="TABLE_REFERENCE_GUIDANCE_1" localSheetId="31">'x-309'!$B$16</definedName>
    <definedName name="TABLE_REFERENCE_GUIDANCE_1" localSheetId="32">'x-310'!$B$16</definedName>
    <definedName name="TABLE_REFERENCE_GUIDANCE_1" localSheetId="33">'x-316'!$B$16</definedName>
    <definedName name="TABLE_REFERENCE_GUIDANCE_1" localSheetId="34">'x-317'!$B$16</definedName>
    <definedName name="TABLE_REFERENCE_GUIDANCE_1" localSheetId="35">'x-318'!$B$16</definedName>
    <definedName name="TABLE_REFERENCE_GUIDANCE_1" localSheetId="36">'x-319'!$B$16</definedName>
    <definedName name="TABLE_REFERENCE_GUIDANCE_1" localSheetId="37">'x-401'!$B$16</definedName>
    <definedName name="TABLE_REFERENCE_GUIDANCE_1" localSheetId="38">'x-402'!$B$16</definedName>
    <definedName name="TABLE_REFERENCE_GUIDANCE_1" localSheetId="39">'x-501'!$B$16</definedName>
    <definedName name="TABLE_REFERENCE_GUIDANCE_1" localSheetId="40">'x-502'!$B$16</definedName>
    <definedName name="TABLE_REFERENCE_GUIDANCE_1" localSheetId="41">'x-503'!$B$16</definedName>
    <definedName name="TABLE_REFERENCE_GUIDANCE_1" localSheetId="42">'x-605'!$B$16</definedName>
    <definedName name="TABLE_REFERENCE_GUIDANCE_1" localSheetId="43">'x-607'!$B$16</definedName>
    <definedName name="TABLE_REFERENCE_GUIDANCE_1" localSheetId="44">'x-608'!$B$16</definedName>
    <definedName name="TABLE_REFERENCE_GUIDANCE_1" localSheetId="45">'x-609'!$B$16</definedName>
    <definedName name="TABLE_REFERENCE_GUIDANCE_1" localSheetId="46">'x-610'!$B$16</definedName>
    <definedName name="TABLE_REFERENCE_GUIDANCE_1" localSheetId="47">'x-611'!$B$16</definedName>
    <definedName name="TABLE_REFERENCE_GUIDANCE_1" localSheetId="48">'x-612'!$B$16</definedName>
    <definedName name="TABLE_REFERENCE_GUIDANCE_1" localSheetId="49">'x-613'!$B$16</definedName>
    <definedName name="TABLE_REFERENCE_GUIDANCE_1" localSheetId="50">'x-614'!$B$16</definedName>
    <definedName name="TABLE_REFERENCE_GUIDANCE_1" localSheetId="51">'x-701'!$B$16</definedName>
    <definedName name="TABLE_REFERENCE_GUIDANCE_1" localSheetId="52">'x-702'!$B$16</definedName>
    <definedName name="TABLE_REFERENCE_GUIDANCE_1" localSheetId="53">'x-703'!$B$16</definedName>
    <definedName name="TABLE_REFERENCE_GUIDANCE_1" localSheetId="54">'x-704'!$B$16</definedName>
    <definedName name="TABLE_REFERENCE_GUIDANCE_1" localSheetId="55">'x-705'!$B$16</definedName>
    <definedName name="TABLE_REFERENCE_GUIDANCE_1" localSheetId="56">'x-706'!$B$16</definedName>
    <definedName name="TABLE_REFERENCE_GUIDANCE_1" localSheetId="57">'x-707'!$B$16</definedName>
    <definedName name="TABLE_REFERENCE_GUIDANCE_1" localSheetId="58">'x-708'!$B$16</definedName>
    <definedName name="TABLE_REFERENCE_GUIDANCE_1" localSheetId="59">'x-711'!$B$16</definedName>
    <definedName name="TABLE_REFERENCE_GUIDANCE_1" localSheetId="60">'x-712'!$B$16</definedName>
    <definedName name="TABLE_REFERENCE_GUIDANCE_1" localSheetId="61">'x-713'!$B$16</definedName>
    <definedName name="TABLE_REFERENCE_GUIDANCE_1" localSheetId="62">'x-714'!$B$16</definedName>
    <definedName name="TABLE_REFERENCE_GUIDANCE_1" localSheetId="63">'x-715'!$B$16</definedName>
    <definedName name="TABLE_REFERENCE_GUIDANCE_1" localSheetId="64">'x-716'!$B$16</definedName>
    <definedName name="TABLE_REFERENCE_GUIDANCE_1" localSheetId="65">'x-717'!$B$16</definedName>
    <definedName name="TABLE_REFERENCE_GUIDANCE_1" localSheetId="66">'x-718'!$B$16</definedName>
    <definedName name="TABLE_REFERENCE_GUIDANCE_1" localSheetId="67">'x-719'!$B$16</definedName>
    <definedName name="TABLE_REFERENCE_GUIDANCE_1" localSheetId="68">'x-720'!$B$16</definedName>
    <definedName name="TABLE_REFERENCE_GUIDANCE_1" localSheetId="69">'x-801'!$B$16</definedName>
    <definedName name="TABLE_REFERENCE_GUIDANCE_1" localSheetId="70">'x-802'!$B$16</definedName>
    <definedName name="TABLE_REFERENCE_GUIDANCE_1" localSheetId="71">'x-803'!$B$16</definedName>
    <definedName name="TABLE_REFERENCE_GUIDANCE_1" localSheetId="72">'x-804'!$B$16</definedName>
    <definedName name="TABLE_REFERENCE_GUIDANCE_1" localSheetId="73">'x-805'!$B$16</definedName>
    <definedName name="TABLE_REFERENCE_GUIDANCE_1" localSheetId="74">'x-806'!$B$16</definedName>
    <definedName name="TABLE_REFERENCE_GUIDANCE_1" localSheetId="75">'x-template'!$B$16</definedName>
    <definedName name="TABLE_REFERENCE_GUIDANCE_2" localSheetId="41">'x-503'!$F$16</definedName>
    <definedName name="TABLE_RELATED_1" localSheetId="5">'x-201'!$B$17</definedName>
    <definedName name="TABLE_RELATED_1" localSheetId="6">'x-202'!$B$17</definedName>
    <definedName name="TABLE_RELATED_1" localSheetId="7">'x-203'!$B$17</definedName>
    <definedName name="TABLE_RELATED_1" localSheetId="8">'x-204'!$B$17</definedName>
    <definedName name="TABLE_RELATED_1" localSheetId="9">'x-205'!$B$17</definedName>
    <definedName name="TABLE_RELATED_1" localSheetId="10">'x-206'!$B$17</definedName>
    <definedName name="TABLE_RELATED_1" localSheetId="11">'x-207'!$B$17</definedName>
    <definedName name="TABLE_RELATED_1" localSheetId="12">'x-208'!$B$17</definedName>
    <definedName name="TABLE_RELATED_1" localSheetId="13">'x-209'!$B$17</definedName>
    <definedName name="TABLE_RELATED_1" localSheetId="14">'x-210'!$B$17</definedName>
    <definedName name="TABLE_RELATED_1" localSheetId="15">'x-211'!$B$17</definedName>
    <definedName name="TABLE_RELATED_1" localSheetId="16">'x-212'!$B$17</definedName>
    <definedName name="TABLE_RELATED_1" localSheetId="17">'x-213'!$B$17</definedName>
    <definedName name="TABLE_RELATED_1" localSheetId="18">'x-214'!$B$17</definedName>
    <definedName name="TABLE_RELATED_1" localSheetId="19">'x-215'!$B$17</definedName>
    <definedName name="TABLE_RELATED_1" localSheetId="20">'x-216'!$B$17</definedName>
    <definedName name="TABLE_RELATED_1" localSheetId="21">'x-217'!$B$17</definedName>
    <definedName name="TABLE_RELATED_1" localSheetId="22">'x-218'!$B$17</definedName>
    <definedName name="TABLE_RELATED_1" localSheetId="23">'x-219'!$B$17</definedName>
    <definedName name="TABLE_RELATED_1" localSheetId="24">'x-301'!$B$17</definedName>
    <definedName name="TABLE_RELATED_1" localSheetId="25">'x-302'!$B$17</definedName>
    <definedName name="TABLE_RELATED_1" localSheetId="26">'x-303'!$B$17</definedName>
    <definedName name="TABLE_RELATED_1" localSheetId="27">'x-304'!$B$17</definedName>
    <definedName name="TABLE_RELATED_1" localSheetId="28">'x-306'!$B$17</definedName>
    <definedName name="TABLE_RELATED_1" localSheetId="29">'x-307'!$B$17</definedName>
    <definedName name="TABLE_RELATED_1" localSheetId="30">'x-308'!$B$17</definedName>
    <definedName name="TABLE_RELATED_1" localSheetId="31">'x-309'!$B$17</definedName>
    <definedName name="TABLE_RELATED_1" localSheetId="32">'x-310'!$B$17</definedName>
    <definedName name="TABLE_RELATED_1" localSheetId="33">'x-316'!$B$17</definedName>
    <definedName name="TABLE_RELATED_1" localSheetId="34">'x-317'!$B$17</definedName>
    <definedName name="TABLE_RELATED_1" localSheetId="35">'x-318'!$B$17</definedName>
    <definedName name="TABLE_RELATED_1" localSheetId="36">'x-319'!$B$17</definedName>
    <definedName name="TABLE_RELATED_1" localSheetId="37">'x-401'!$B$17</definedName>
    <definedName name="TABLE_RELATED_1" localSheetId="38">'x-402'!$B$17</definedName>
    <definedName name="TABLE_RELATED_1" localSheetId="39">'x-501'!$B$17</definedName>
    <definedName name="TABLE_RELATED_1" localSheetId="40">'x-502'!$B$17</definedName>
    <definedName name="TABLE_RELATED_1" localSheetId="41">'x-503'!$B$17</definedName>
    <definedName name="TABLE_RELATED_1" localSheetId="42">'x-605'!$B$17</definedName>
    <definedName name="TABLE_RELATED_1" localSheetId="43">'x-607'!$B$17</definedName>
    <definedName name="TABLE_RELATED_1" localSheetId="44">'x-608'!$B$17</definedName>
    <definedName name="TABLE_RELATED_1" localSheetId="45">'x-609'!$B$17</definedName>
    <definedName name="TABLE_RELATED_1" localSheetId="46">'x-610'!$B$17</definedName>
    <definedName name="TABLE_RELATED_1" localSheetId="47">'x-611'!$B$17</definedName>
    <definedName name="TABLE_RELATED_1" localSheetId="48">'x-612'!$B$17</definedName>
    <definedName name="TABLE_RELATED_1" localSheetId="49">'x-613'!$B$17</definedName>
    <definedName name="TABLE_RELATED_1" localSheetId="50">'x-614'!$B$17</definedName>
    <definedName name="TABLE_RELATED_1" localSheetId="51">'x-701'!$B$17</definedName>
    <definedName name="TABLE_RELATED_1" localSheetId="52">'x-702'!$B$17</definedName>
    <definedName name="TABLE_RELATED_1" localSheetId="53">'x-703'!$B$17</definedName>
    <definedName name="TABLE_RELATED_1" localSheetId="54">'x-704'!$B$17</definedName>
    <definedName name="TABLE_RELATED_1" localSheetId="55">'x-705'!$B$17</definedName>
    <definedName name="TABLE_RELATED_1" localSheetId="56">'x-706'!$B$17</definedName>
    <definedName name="TABLE_RELATED_1" localSheetId="57">'x-707'!$B$17</definedName>
    <definedName name="TABLE_RELATED_1" localSheetId="58">'x-708'!$B$17</definedName>
    <definedName name="TABLE_RELATED_1" localSheetId="59">'x-711'!$B$17</definedName>
    <definedName name="TABLE_RELATED_1" localSheetId="60">'x-712'!$B$17</definedName>
    <definedName name="TABLE_RELATED_1" localSheetId="61">'x-713'!$B$17</definedName>
    <definedName name="TABLE_RELATED_1" localSheetId="62">'x-714'!$B$17</definedName>
    <definedName name="TABLE_RELATED_1" localSheetId="63">'x-715'!$B$17</definedName>
    <definedName name="TABLE_RELATED_1" localSheetId="64">'x-716'!$B$17</definedName>
    <definedName name="TABLE_RELATED_1" localSheetId="65">'x-717'!$B$17</definedName>
    <definedName name="TABLE_RELATED_1" localSheetId="66">'x-718'!$B$17</definedName>
    <definedName name="TABLE_RELATED_1" localSheetId="67">'x-719'!$B$17</definedName>
    <definedName name="TABLE_RELATED_1" localSheetId="68">'x-720'!$B$17</definedName>
    <definedName name="TABLE_RELATED_1" localSheetId="69">'x-801'!$B$17</definedName>
    <definedName name="TABLE_RELATED_1" localSheetId="70">'x-802'!$B$17</definedName>
    <definedName name="TABLE_RELATED_1" localSheetId="71">'x-803'!$B$17</definedName>
    <definedName name="TABLE_RELATED_1" localSheetId="72">'x-804'!$B$17</definedName>
    <definedName name="TABLE_RELATED_1" localSheetId="73">'x-805'!$B$17</definedName>
    <definedName name="TABLE_RELATED_1" localSheetId="74">'x-806'!$B$17</definedName>
    <definedName name="TABLE_RELATED_1" localSheetId="75">'x-template'!$B$17</definedName>
    <definedName name="TABLE_RELATED_2" localSheetId="41">'x-503'!$F$17</definedName>
    <definedName name="TABLE_SECTION_1" localSheetId="5">'x-201'!$B$8</definedName>
    <definedName name="TABLE_SECTION_1" localSheetId="6">'x-202'!$B$8</definedName>
    <definedName name="TABLE_SECTION_1" localSheetId="7">'x-203'!$B$8</definedName>
    <definedName name="TABLE_SECTION_1" localSheetId="8">'x-204'!$B$8</definedName>
    <definedName name="TABLE_SECTION_1" localSheetId="9">'x-205'!$B$8</definedName>
    <definedName name="TABLE_SECTION_1" localSheetId="10">'x-206'!$B$8</definedName>
    <definedName name="TABLE_SECTION_1" localSheetId="11">'x-207'!$B$8</definedName>
    <definedName name="TABLE_SECTION_1" localSheetId="12">'x-208'!$B$8</definedName>
    <definedName name="TABLE_SECTION_1" localSheetId="13">'x-209'!$B$8</definedName>
    <definedName name="TABLE_SECTION_1" localSheetId="14">'x-210'!$B$8</definedName>
    <definedName name="TABLE_SECTION_1" localSheetId="15">'x-211'!$B$8</definedName>
    <definedName name="TABLE_SECTION_1" localSheetId="16">'x-212'!$B$8</definedName>
    <definedName name="TABLE_SECTION_1" localSheetId="17">'x-213'!$B$8</definedName>
    <definedName name="TABLE_SECTION_1" localSheetId="18">'x-214'!$B$8</definedName>
    <definedName name="TABLE_SECTION_1" localSheetId="19">'x-215'!$B$8</definedName>
    <definedName name="TABLE_SECTION_1" localSheetId="20">'x-216'!$B$8</definedName>
    <definedName name="TABLE_SECTION_1" localSheetId="21">'x-217'!$B$8</definedName>
    <definedName name="TABLE_SECTION_1" localSheetId="22">'x-218'!$B$8</definedName>
    <definedName name="TABLE_SECTION_1" localSheetId="23">'x-219'!$B$8</definedName>
    <definedName name="TABLE_SECTION_1" localSheetId="24">'x-301'!$B$8</definedName>
    <definedName name="TABLE_SECTION_1" localSheetId="25">'x-302'!$B$8</definedName>
    <definedName name="TABLE_SECTION_1" localSheetId="26">'x-303'!$B$8</definedName>
    <definedName name="TABLE_SECTION_1" localSheetId="27">'x-304'!$B$8</definedName>
    <definedName name="TABLE_SECTION_1" localSheetId="28">'x-306'!$B$8</definedName>
    <definedName name="TABLE_SECTION_1" localSheetId="29">'x-307'!$B$8</definedName>
    <definedName name="TABLE_SECTION_1" localSheetId="30">'x-308'!$B$8</definedName>
    <definedName name="TABLE_SECTION_1" localSheetId="31">'x-309'!$B$8</definedName>
    <definedName name="TABLE_SECTION_1" localSheetId="32">'x-310'!$B$8</definedName>
    <definedName name="TABLE_SECTION_1" localSheetId="33">'x-316'!$B$8</definedName>
    <definedName name="TABLE_SECTION_1" localSheetId="34">'x-317'!$B$8</definedName>
    <definedName name="TABLE_SECTION_1" localSheetId="35">'x-318'!$B$8</definedName>
    <definedName name="TABLE_SECTION_1" localSheetId="36">'x-319'!$B$8</definedName>
    <definedName name="TABLE_SECTION_1" localSheetId="37">'x-401'!$B$8</definedName>
    <definedName name="TABLE_SECTION_1" localSheetId="38">'x-402'!$B$8</definedName>
    <definedName name="TABLE_SECTION_1" localSheetId="39">'x-501'!$B$8</definedName>
    <definedName name="TABLE_SECTION_1" localSheetId="40">'x-502'!$B$8</definedName>
    <definedName name="TABLE_SECTION_1" localSheetId="41">'x-503'!$B$8</definedName>
    <definedName name="TABLE_SECTION_1" localSheetId="42">'x-605'!$B$8</definedName>
    <definedName name="TABLE_SECTION_1" localSheetId="43">'x-607'!$B$8</definedName>
    <definedName name="TABLE_SECTION_1" localSheetId="44">'x-608'!$B$8</definedName>
    <definedName name="TABLE_SECTION_1" localSheetId="45">'x-609'!$B$8</definedName>
    <definedName name="TABLE_SECTION_1" localSheetId="46">'x-610'!$B$8</definedName>
    <definedName name="TABLE_SECTION_1" localSheetId="47">'x-611'!$B$8</definedName>
    <definedName name="TABLE_SECTION_1" localSheetId="48">'x-612'!$B$8</definedName>
    <definedName name="TABLE_SECTION_1" localSheetId="49">'x-613'!$B$8</definedName>
    <definedName name="TABLE_SECTION_1" localSheetId="50">'x-614'!$B$8</definedName>
    <definedName name="TABLE_SECTION_1" localSheetId="51">'x-701'!$B$8</definedName>
    <definedName name="TABLE_SECTION_1" localSheetId="52">'x-702'!$B$8</definedName>
    <definedName name="TABLE_SECTION_1" localSheetId="53">'x-703'!$B$8</definedName>
    <definedName name="TABLE_SECTION_1" localSheetId="54">'x-704'!$B$8</definedName>
    <definedName name="TABLE_SECTION_1" localSheetId="55">'x-705'!$B$8</definedName>
    <definedName name="TABLE_SECTION_1" localSheetId="56">'x-706'!$B$8</definedName>
    <definedName name="TABLE_SECTION_1" localSheetId="57">'x-707'!$B$8</definedName>
    <definedName name="TABLE_SECTION_1" localSheetId="58">'x-708'!$B$8</definedName>
    <definedName name="TABLE_SECTION_1" localSheetId="59">'x-711'!$B$8</definedName>
    <definedName name="TABLE_SECTION_1" localSheetId="60">'x-712'!$B$8</definedName>
    <definedName name="TABLE_SECTION_1" localSheetId="61">'x-713'!$B$8</definedName>
    <definedName name="TABLE_SECTION_1" localSheetId="62">'x-714'!$B$8</definedName>
    <definedName name="TABLE_SECTION_1" localSheetId="63">'x-715'!$B$8</definedName>
    <definedName name="TABLE_SECTION_1" localSheetId="64">'x-716'!$B$8</definedName>
    <definedName name="TABLE_SECTION_1" localSheetId="65">'x-717'!$B$8</definedName>
    <definedName name="TABLE_SECTION_1" localSheetId="66">'x-718'!$B$8</definedName>
    <definedName name="TABLE_SECTION_1" localSheetId="67">'x-719'!$B$8</definedName>
    <definedName name="TABLE_SECTION_1" localSheetId="68">'x-720'!$B$8</definedName>
    <definedName name="TABLE_SECTION_1" localSheetId="69">'x-801'!$B$8</definedName>
    <definedName name="TABLE_SECTION_1" localSheetId="70">'x-802'!$B$8</definedName>
    <definedName name="TABLE_SECTION_1" localSheetId="71">'x-803'!$B$8</definedName>
    <definedName name="TABLE_SECTION_1" localSheetId="72">'x-804'!$B$8</definedName>
    <definedName name="TABLE_SECTION_1" localSheetId="73">'x-805'!$B$8</definedName>
    <definedName name="TABLE_SECTION_1" localSheetId="74">'x-806'!$B$8</definedName>
    <definedName name="TABLE_SECTION_1" localSheetId="75">'x-template'!$B$8</definedName>
    <definedName name="TABLE_SECTION_2" localSheetId="41">'x-503'!$F$8</definedName>
    <definedName name="TABLE_SECTION_NUMBER_1" localSheetId="5">'x-201'!$B$13</definedName>
    <definedName name="TABLE_SECTION_NUMBER_1" localSheetId="6">'x-202'!$B$13</definedName>
    <definedName name="TABLE_SECTION_NUMBER_1" localSheetId="7">'x-203'!$B$13</definedName>
    <definedName name="TABLE_SECTION_NUMBER_1" localSheetId="8">'x-204'!$B$13</definedName>
    <definedName name="TABLE_SECTION_NUMBER_1" localSheetId="9">'x-205'!$B$13</definedName>
    <definedName name="TABLE_SECTION_NUMBER_1" localSheetId="10">'x-206'!$B$13</definedName>
    <definedName name="TABLE_SECTION_NUMBER_1" localSheetId="11">'x-207'!$B$13</definedName>
    <definedName name="TABLE_SECTION_NUMBER_1" localSheetId="12">'x-208'!$B$13</definedName>
    <definedName name="TABLE_SECTION_NUMBER_1" localSheetId="13">'x-209'!$B$13</definedName>
    <definedName name="TABLE_SECTION_NUMBER_1" localSheetId="14">'x-210'!$B$13</definedName>
    <definedName name="TABLE_SECTION_NUMBER_1" localSheetId="15">'x-211'!$B$13</definedName>
    <definedName name="TABLE_SECTION_NUMBER_1" localSheetId="16">'x-212'!$B$13</definedName>
    <definedName name="TABLE_SECTION_NUMBER_1" localSheetId="17">'x-213'!$B$13</definedName>
    <definedName name="TABLE_SECTION_NUMBER_1" localSheetId="18">'x-214'!$B$13</definedName>
    <definedName name="TABLE_SECTION_NUMBER_1" localSheetId="19">'x-215'!$B$13</definedName>
    <definedName name="TABLE_SECTION_NUMBER_1" localSheetId="20">'x-216'!$B$13</definedName>
    <definedName name="TABLE_SECTION_NUMBER_1" localSheetId="21">'x-217'!$B$13</definedName>
    <definedName name="TABLE_SECTION_NUMBER_1" localSheetId="22">'x-218'!$B$13</definedName>
    <definedName name="TABLE_SECTION_NUMBER_1" localSheetId="23">'x-219'!$B$13</definedName>
    <definedName name="TABLE_SECTION_NUMBER_1" localSheetId="24">'x-301'!$B$13</definedName>
    <definedName name="TABLE_SECTION_NUMBER_1" localSheetId="25">'x-302'!$B$13</definedName>
    <definedName name="TABLE_SECTION_NUMBER_1" localSheetId="26">'x-303'!$B$13</definedName>
    <definedName name="TABLE_SECTION_NUMBER_1" localSheetId="27">'x-304'!$B$13</definedName>
    <definedName name="TABLE_SECTION_NUMBER_1" localSheetId="28">'x-306'!$B$13</definedName>
    <definedName name="TABLE_SECTION_NUMBER_1" localSheetId="29">'x-307'!$B$13</definedName>
    <definedName name="TABLE_SECTION_NUMBER_1" localSheetId="30">'x-308'!$B$13</definedName>
    <definedName name="TABLE_SECTION_NUMBER_1" localSheetId="31">'x-309'!$B$13</definedName>
    <definedName name="TABLE_SECTION_NUMBER_1" localSheetId="32">'x-310'!$B$13</definedName>
    <definedName name="TABLE_SECTION_NUMBER_1" localSheetId="33">'x-316'!$B$13</definedName>
    <definedName name="TABLE_SECTION_NUMBER_1" localSheetId="34">'x-317'!$B$13</definedName>
    <definedName name="TABLE_SECTION_NUMBER_1" localSheetId="35">'x-318'!$B$13</definedName>
    <definedName name="TABLE_SECTION_NUMBER_1" localSheetId="36">'x-319'!$B$13</definedName>
    <definedName name="TABLE_SECTION_NUMBER_1" localSheetId="37">'x-401'!$B$13</definedName>
    <definedName name="TABLE_SECTION_NUMBER_1" localSheetId="38">'x-402'!$B$13</definedName>
    <definedName name="TABLE_SECTION_NUMBER_1" localSheetId="39">'x-501'!$B$13</definedName>
    <definedName name="TABLE_SECTION_NUMBER_1" localSheetId="40">'x-502'!$B$13</definedName>
    <definedName name="TABLE_SECTION_NUMBER_1" localSheetId="41">'x-503'!$B$13</definedName>
    <definedName name="TABLE_SECTION_NUMBER_1" localSheetId="42">'x-605'!$B$13</definedName>
    <definedName name="TABLE_SECTION_NUMBER_1" localSheetId="43">'x-607'!$B$13</definedName>
    <definedName name="TABLE_SECTION_NUMBER_1" localSheetId="44">'x-608'!$B$13</definedName>
    <definedName name="TABLE_SECTION_NUMBER_1" localSheetId="45">'x-609'!$B$13</definedName>
    <definedName name="TABLE_SECTION_NUMBER_1" localSheetId="46">'x-610'!$B$13</definedName>
    <definedName name="TABLE_SECTION_NUMBER_1" localSheetId="47">'x-611'!$B$13</definedName>
    <definedName name="TABLE_SECTION_NUMBER_1" localSheetId="48">'x-612'!$B$13</definedName>
    <definedName name="TABLE_SECTION_NUMBER_1" localSheetId="49">'x-613'!$B$13</definedName>
    <definedName name="TABLE_SECTION_NUMBER_1" localSheetId="50">'x-614'!$B$13</definedName>
    <definedName name="TABLE_SECTION_NUMBER_1" localSheetId="51">'x-701'!$B$13</definedName>
    <definedName name="TABLE_SECTION_NUMBER_1" localSheetId="52">'x-702'!$B$13</definedName>
    <definedName name="TABLE_SECTION_NUMBER_1" localSheetId="53">'x-703'!$B$13</definedName>
    <definedName name="TABLE_SECTION_NUMBER_1" localSheetId="54">'x-704'!$B$13</definedName>
    <definedName name="TABLE_SECTION_NUMBER_1" localSheetId="55">'x-705'!$B$13</definedName>
    <definedName name="TABLE_SECTION_NUMBER_1" localSheetId="56">'x-706'!$B$13</definedName>
    <definedName name="TABLE_SECTION_NUMBER_1" localSheetId="57">'x-707'!$B$13</definedName>
    <definedName name="TABLE_SECTION_NUMBER_1" localSheetId="58">'x-708'!$B$13</definedName>
    <definedName name="TABLE_SECTION_NUMBER_1" localSheetId="59">'x-711'!$B$13</definedName>
    <definedName name="TABLE_SECTION_NUMBER_1" localSheetId="60">'x-712'!$B$13</definedName>
    <definedName name="TABLE_SECTION_NUMBER_1" localSheetId="61">'x-713'!$B$13</definedName>
    <definedName name="TABLE_SECTION_NUMBER_1" localSheetId="62">'x-714'!$B$13</definedName>
    <definedName name="TABLE_SECTION_NUMBER_1" localSheetId="63">'x-715'!$B$13</definedName>
    <definedName name="TABLE_SECTION_NUMBER_1" localSheetId="64">'x-716'!$B$13</definedName>
    <definedName name="TABLE_SECTION_NUMBER_1" localSheetId="65">'x-717'!$B$13</definedName>
    <definedName name="TABLE_SECTION_NUMBER_1" localSheetId="66">'x-718'!$B$13</definedName>
    <definedName name="TABLE_SECTION_NUMBER_1" localSheetId="67">'x-719'!$B$13</definedName>
    <definedName name="TABLE_SECTION_NUMBER_1" localSheetId="68">'x-720'!$B$13</definedName>
    <definedName name="TABLE_SECTION_NUMBER_1" localSheetId="69">'x-801'!$B$13</definedName>
    <definedName name="TABLE_SECTION_NUMBER_1" localSheetId="70">'x-802'!$B$13</definedName>
    <definedName name="TABLE_SECTION_NUMBER_1" localSheetId="71">'x-803'!$B$13</definedName>
    <definedName name="TABLE_SECTION_NUMBER_1" localSheetId="72">'x-804'!$B$13</definedName>
    <definedName name="TABLE_SECTION_NUMBER_1" localSheetId="73">'x-805'!$B$13</definedName>
    <definedName name="TABLE_SECTION_NUMBER_1" localSheetId="74">'x-806'!$B$13</definedName>
    <definedName name="TABLE_SECTION_NUMBER_1" localSheetId="75">'x-template'!$B$13</definedName>
    <definedName name="TABLE_SECTION_NUMBER_2" localSheetId="41">'x-503'!$F$13</definedName>
    <definedName name="TABLE_SERIES_NUMBER_1" localSheetId="5">'x-201'!$B$14</definedName>
    <definedName name="TABLE_SERIES_NUMBER_1" localSheetId="6">'x-202'!$B$14</definedName>
    <definedName name="TABLE_SERIES_NUMBER_1" localSheetId="7">'x-203'!$B$14</definedName>
    <definedName name="TABLE_SERIES_NUMBER_1" localSheetId="8">'x-204'!$B$14</definedName>
    <definedName name="TABLE_SERIES_NUMBER_1" localSheetId="9">'x-205'!$B$14</definedName>
    <definedName name="TABLE_SERIES_NUMBER_1" localSheetId="10">'x-206'!$B$14</definedName>
    <definedName name="TABLE_SERIES_NUMBER_1" localSheetId="11">'x-207'!$B$14</definedName>
    <definedName name="TABLE_SERIES_NUMBER_1" localSheetId="12">'x-208'!$B$14</definedName>
    <definedName name="TABLE_SERIES_NUMBER_1" localSheetId="13">'x-209'!$B$14</definedName>
    <definedName name="TABLE_SERIES_NUMBER_1" localSheetId="14">'x-210'!$B$14</definedName>
    <definedName name="TABLE_SERIES_NUMBER_1" localSheetId="15">'x-211'!$B$14</definedName>
    <definedName name="TABLE_SERIES_NUMBER_1" localSheetId="16">'x-212'!$B$14</definedName>
    <definedName name="TABLE_SERIES_NUMBER_1" localSheetId="17">'x-213'!$B$14</definedName>
    <definedName name="TABLE_SERIES_NUMBER_1" localSheetId="18">'x-214'!$B$14</definedName>
    <definedName name="TABLE_SERIES_NUMBER_1" localSheetId="19">'x-215'!$B$14</definedName>
    <definedName name="TABLE_SERIES_NUMBER_1" localSheetId="20">'x-216'!$B$14</definedName>
    <definedName name="TABLE_SERIES_NUMBER_1" localSheetId="21">'x-217'!$B$14</definedName>
    <definedName name="TABLE_SERIES_NUMBER_1" localSheetId="22">'x-218'!$B$14</definedName>
    <definedName name="TABLE_SERIES_NUMBER_1" localSheetId="23">'x-219'!$B$14</definedName>
    <definedName name="TABLE_SERIES_NUMBER_1" localSheetId="24">'x-301'!$B$14</definedName>
    <definedName name="TABLE_SERIES_NUMBER_1" localSheetId="25">'x-302'!$B$14</definedName>
    <definedName name="TABLE_SERIES_NUMBER_1" localSheetId="26">'x-303'!$B$14</definedName>
    <definedName name="TABLE_SERIES_NUMBER_1" localSheetId="27">'x-304'!$B$14</definedName>
    <definedName name="TABLE_SERIES_NUMBER_1" localSheetId="28">'x-306'!$B$14</definedName>
    <definedName name="TABLE_SERIES_NUMBER_1" localSheetId="29">'x-307'!$B$14</definedName>
    <definedName name="TABLE_SERIES_NUMBER_1" localSheetId="30">'x-308'!$B$14</definedName>
    <definedName name="TABLE_SERIES_NUMBER_1" localSheetId="31">'x-309'!$B$14</definedName>
    <definedName name="TABLE_SERIES_NUMBER_1" localSheetId="32">'x-310'!$B$14</definedName>
    <definedName name="TABLE_SERIES_NUMBER_1" localSheetId="33">'x-316'!$B$14</definedName>
    <definedName name="TABLE_SERIES_NUMBER_1" localSheetId="34">'x-317'!$B$14</definedName>
    <definedName name="TABLE_SERIES_NUMBER_1" localSheetId="35">'x-318'!$B$14</definedName>
    <definedName name="TABLE_SERIES_NUMBER_1" localSheetId="36">'x-319'!$B$14</definedName>
    <definedName name="TABLE_SERIES_NUMBER_1" localSheetId="37">'x-401'!$B$14</definedName>
    <definedName name="TABLE_SERIES_NUMBER_1" localSheetId="38">'x-402'!$B$14</definedName>
    <definedName name="TABLE_SERIES_NUMBER_1" localSheetId="39">'x-501'!$B$14</definedName>
    <definedName name="TABLE_SERIES_NUMBER_1" localSheetId="40">'x-502'!$B$14</definedName>
    <definedName name="TABLE_SERIES_NUMBER_1" localSheetId="41">'x-503'!$B$14</definedName>
    <definedName name="TABLE_SERIES_NUMBER_1" localSheetId="42">'x-605'!$B$14</definedName>
    <definedName name="TABLE_SERIES_NUMBER_1" localSheetId="43">'x-607'!$B$14</definedName>
    <definedName name="TABLE_SERIES_NUMBER_1" localSheetId="44">'x-608'!$B$14</definedName>
    <definedName name="TABLE_SERIES_NUMBER_1" localSheetId="45">'x-609'!$B$14</definedName>
    <definedName name="TABLE_SERIES_NUMBER_1" localSheetId="46">'x-610'!$B$14</definedName>
    <definedName name="TABLE_SERIES_NUMBER_1" localSheetId="47">'x-611'!$B$14</definedName>
    <definedName name="TABLE_SERIES_NUMBER_1" localSheetId="48">'x-612'!$B$14</definedName>
    <definedName name="TABLE_SERIES_NUMBER_1" localSheetId="49">'x-613'!$B$14</definedName>
    <definedName name="TABLE_SERIES_NUMBER_1" localSheetId="50">'x-614'!$B$14</definedName>
    <definedName name="TABLE_SERIES_NUMBER_1" localSheetId="51">'x-701'!$B$14</definedName>
    <definedName name="TABLE_SERIES_NUMBER_1" localSheetId="52">'x-702'!$B$14</definedName>
    <definedName name="TABLE_SERIES_NUMBER_1" localSheetId="53">'x-703'!$B$14</definedName>
    <definedName name="TABLE_SERIES_NUMBER_1" localSheetId="54">'x-704'!$B$14</definedName>
    <definedName name="TABLE_SERIES_NUMBER_1" localSheetId="55">'x-705'!$B$14</definedName>
    <definedName name="TABLE_SERIES_NUMBER_1" localSheetId="56">'x-706'!$B$14</definedName>
    <definedName name="TABLE_SERIES_NUMBER_1" localSheetId="57">'x-707'!$B$14</definedName>
    <definedName name="TABLE_SERIES_NUMBER_1" localSheetId="58">'x-708'!$B$14</definedName>
    <definedName name="TABLE_SERIES_NUMBER_1" localSheetId="59">'x-711'!$B$14</definedName>
    <definedName name="TABLE_SERIES_NUMBER_1" localSheetId="60">'x-712'!$B$14</definedName>
    <definedName name="TABLE_SERIES_NUMBER_1" localSheetId="61">'x-713'!$B$14</definedName>
    <definedName name="TABLE_SERIES_NUMBER_1" localSheetId="62">'x-714'!$B$14</definedName>
    <definedName name="TABLE_SERIES_NUMBER_1" localSheetId="63">'x-715'!$B$14</definedName>
    <definedName name="TABLE_SERIES_NUMBER_1" localSheetId="64">'x-716'!$B$14</definedName>
    <definedName name="TABLE_SERIES_NUMBER_1" localSheetId="65">'x-717'!$B$14</definedName>
    <definedName name="TABLE_SERIES_NUMBER_1" localSheetId="66">'x-718'!$B$14</definedName>
    <definedName name="TABLE_SERIES_NUMBER_1" localSheetId="67">'x-719'!$B$14</definedName>
    <definedName name="TABLE_SERIES_NUMBER_1" localSheetId="68">'x-720'!$B$14</definedName>
    <definedName name="TABLE_SERIES_NUMBER_1" localSheetId="69">'x-801'!$B$14</definedName>
    <definedName name="TABLE_SERIES_NUMBER_1" localSheetId="70">'x-802'!$B$14</definedName>
    <definedName name="TABLE_SERIES_NUMBER_1" localSheetId="71">'x-803'!$B$14</definedName>
    <definedName name="TABLE_SERIES_NUMBER_1" localSheetId="72">'x-804'!$B$14</definedName>
    <definedName name="TABLE_SERIES_NUMBER_1" localSheetId="73">'x-805'!$B$14</definedName>
    <definedName name="TABLE_SERIES_NUMBER_1" localSheetId="74">'x-806'!$B$14</definedName>
    <definedName name="TABLE_SERIES_NUMBER_1" localSheetId="75">'x-template'!$B$14</definedName>
    <definedName name="TABLE_SERIES_NUMBER_2" localSheetId="41">'x-503'!$F$14</definedName>
    <definedName name="wb_title">Cover!$B$2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9" l="1"/>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B23" i="85" l="1"/>
  <c r="A23" i="85"/>
  <c r="B3" i="85"/>
  <c r="B23" i="84"/>
  <c r="A23" i="84"/>
  <c r="B3" i="84"/>
  <c r="B23" i="83"/>
  <c r="A23" i="83"/>
  <c r="B3" i="83"/>
  <c r="B23" i="82"/>
  <c r="A23" i="82"/>
  <c r="B3" i="82"/>
  <c r="B23" i="81"/>
  <c r="A23" i="81"/>
  <c r="B3" i="81"/>
  <c r="B23" i="80"/>
  <c r="A23" i="80"/>
  <c r="B3" i="80"/>
  <c r="B23" i="79"/>
  <c r="A23" i="79"/>
  <c r="B3" i="79"/>
  <c r="B23" i="78"/>
  <c r="A23" i="78"/>
  <c r="B3" i="78"/>
  <c r="B23" i="77"/>
  <c r="A23" i="77"/>
  <c r="B3" i="77"/>
  <c r="B23" i="76"/>
  <c r="A23" i="76"/>
  <c r="B3" i="76"/>
  <c r="B23" i="75"/>
  <c r="A23" i="75"/>
  <c r="B3" i="75"/>
  <c r="B23" i="74"/>
  <c r="A23" i="74"/>
  <c r="B3" i="74"/>
  <c r="B23" i="73"/>
  <c r="A23" i="73"/>
  <c r="B3" i="73"/>
  <c r="B23" i="72"/>
  <c r="A23" i="72"/>
  <c r="B3" i="72"/>
  <c r="B23" i="71"/>
  <c r="A23" i="71"/>
  <c r="B3" i="71"/>
  <c r="B23" i="70"/>
  <c r="A23" i="70"/>
  <c r="B3" i="70"/>
  <c r="B23" i="69"/>
  <c r="A23" i="69"/>
  <c r="B3" i="69"/>
  <c r="B23" i="68"/>
  <c r="A23" i="68"/>
  <c r="B3" i="68"/>
  <c r="B23" i="67"/>
  <c r="A23" i="67"/>
  <c r="B3" i="67"/>
  <c r="B23" i="66"/>
  <c r="A23" i="66"/>
  <c r="B3" i="66"/>
  <c r="B23" i="65"/>
  <c r="A23" i="65"/>
  <c r="B3" i="65"/>
  <c r="B23" i="64"/>
  <c r="A23" i="64"/>
  <c r="B3" i="64"/>
  <c r="B23" i="63"/>
  <c r="A23" i="63"/>
  <c r="B3" i="63"/>
  <c r="B23" i="62"/>
  <c r="A23" i="62"/>
  <c r="B3" i="62"/>
  <c r="B23" i="61"/>
  <c r="A23" i="61"/>
  <c r="B3" i="61"/>
  <c r="B23" i="60"/>
  <c r="A23" i="60"/>
  <c r="B3" i="60"/>
  <c r="B23" i="59"/>
  <c r="A23" i="59"/>
  <c r="B3" i="59"/>
  <c r="B23" i="58"/>
  <c r="A23" i="58"/>
  <c r="B3" i="58"/>
  <c r="B23" i="57"/>
  <c r="A23" i="57"/>
  <c r="B3" i="57"/>
  <c r="B23" i="56"/>
  <c r="A23" i="56"/>
  <c r="B3" i="56"/>
  <c r="B23" i="55"/>
  <c r="A23" i="55"/>
  <c r="B3" i="55"/>
  <c r="B23" i="54"/>
  <c r="A23" i="54"/>
  <c r="B3" i="54"/>
  <c r="B23" i="53"/>
  <c r="A23" i="53"/>
  <c r="B3" i="53"/>
  <c r="B23" i="52"/>
  <c r="A23" i="52"/>
  <c r="B3" i="52"/>
  <c r="B23" i="51"/>
  <c r="A23" i="51"/>
  <c r="B3" i="51"/>
  <c r="B23" i="50"/>
  <c r="A23" i="50"/>
  <c r="B3" i="50"/>
  <c r="B23" i="49"/>
  <c r="A23" i="49"/>
  <c r="B3" i="49"/>
  <c r="B23" i="48"/>
  <c r="A23" i="48"/>
  <c r="B3" i="48"/>
  <c r="B23" i="47"/>
  <c r="A23" i="47"/>
  <c r="B3" i="47"/>
  <c r="B23" i="46"/>
  <c r="A23" i="46"/>
  <c r="B3" i="46"/>
  <c r="B23" i="45"/>
  <c r="A23" i="45"/>
  <c r="B3" i="45"/>
  <c r="B23" i="44"/>
  <c r="A23" i="44"/>
  <c r="B3" i="44"/>
  <c r="B23" i="43"/>
  <c r="A23" i="43"/>
  <c r="B3" i="43"/>
  <c r="B23" i="42"/>
  <c r="A23" i="42"/>
  <c r="B3" i="42"/>
  <c r="B23" i="41"/>
  <c r="A23" i="41"/>
  <c r="B3" i="41"/>
  <c r="B23" i="40"/>
  <c r="A23" i="40"/>
  <c r="B3" i="40"/>
  <c r="B23" i="39"/>
  <c r="A23" i="39"/>
  <c r="B3" i="39"/>
  <c r="B23" i="38"/>
  <c r="A23" i="38"/>
  <c r="B3" i="38"/>
  <c r="B23" i="37"/>
  <c r="A23" i="37"/>
  <c r="B3" i="37"/>
  <c r="B23" i="36"/>
  <c r="A23" i="36"/>
  <c r="B3" i="36"/>
  <c r="B23" i="35"/>
  <c r="A23" i="35"/>
  <c r="B3" i="35"/>
  <c r="B23" i="34"/>
  <c r="A23" i="34"/>
  <c r="B3" i="34"/>
  <c r="B23" i="33"/>
  <c r="A23" i="33"/>
  <c r="B3" i="33"/>
  <c r="B23" i="32"/>
  <c r="A23" i="32"/>
  <c r="B3" i="32"/>
  <c r="B23" i="31"/>
  <c r="A23" i="31"/>
  <c r="B3" i="31"/>
  <c r="B23" i="30"/>
  <c r="A23" i="30"/>
  <c r="B3" i="30"/>
  <c r="B23" i="29"/>
  <c r="A23" i="29"/>
  <c r="B3" i="29"/>
  <c r="B23" i="28"/>
  <c r="A23" i="28"/>
  <c r="B3" i="28"/>
  <c r="B23" i="27"/>
  <c r="A23" i="27"/>
  <c r="B3" i="27"/>
  <c r="B23" i="26"/>
  <c r="A23" i="26"/>
  <c r="B3" i="26"/>
  <c r="B23" i="25"/>
  <c r="A23" i="25"/>
  <c r="B3" i="25"/>
  <c r="B23" i="24"/>
  <c r="A23" i="24"/>
  <c r="B3" i="24"/>
  <c r="B23" i="23"/>
  <c r="A23" i="23"/>
  <c r="B3" i="23"/>
  <c r="B23" i="22"/>
  <c r="A23" i="22"/>
  <c r="B3" i="22"/>
  <c r="B23" i="21"/>
  <c r="A23" i="21"/>
  <c r="B3" i="21"/>
  <c r="B23" i="20"/>
  <c r="A23" i="20"/>
  <c r="B3" i="20"/>
  <c r="B23" i="19"/>
  <c r="A23" i="19"/>
  <c r="B3" i="19"/>
  <c r="B23" i="18"/>
  <c r="A23" i="18"/>
  <c r="B3" i="18"/>
  <c r="B23" i="17"/>
  <c r="A23" i="17"/>
  <c r="B3" i="17"/>
  <c r="B23" i="16"/>
  <c r="A23" i="16"/>
  <c r="B3" i="16"/>
  <c r="B3" i="14" l="1"/>
  <c r="A23" i="14"/>
  <c r="B23" i="14"/>
  <c r="A8" i="10"/>
  <c r="A6" i="7"/>
  <c r="B9" i="7"/>
  <c r="B8" i="7"/>
  <c r="B6" i="13"/>
  <c r="B2" i="13"/>
  <c r="B2" i="64" l="1"/>
  <c r="B2" i="42"/>
  <c r="B2" i="80"/>
  <c r="B2" i="25"/>
  <c r="B2" i="63"/>
  <c r="B2" i="52"/>
  <c r="B2" i="41"/>
  <c r="B2" i="19"/>
  <c r="B2" i="79"/>
  <c r="B2" i="68"/>
  <c r="B2" i="35"/>
  <c r="B2" i="73"/>
  <c r="B2" i="62"/>
  <c r="B2" i="40"/>
  <c r="B2" i="29"/>
  <c r="B2" i="78"/>
  <c r="B2" i="67"/>
  <c r="B2" i="56"/>
  <c r="B2" i="45"/>
  <c r="B2" i="34"/>
  <c r="B2" i="23"/>
  <c r="B2" i="50"/>
  <c r="B2" i="39"/>
  <c r="B2" i="77"/>
  <c r="B2" i="55"/>
  <c r="B2" i="44"/>
  <c r="B2" i="33"/>
  <c r="B2" i="60"/>
  <c r="B2" i="27"/>
  <c r="B2" i="16"/>
  <c r="B2" i="43"/>
  <c r="B2" i="32"/>
  <c r="B2" i="81"/>
  <c r="B2" i="70"/>
  <c r="B2" i="59"/>
  <c r="B2" i="48"/>
  <c r="B2" i="37"/>
  <c r="B2" i="26"/>
  <c r="B2" i="75"/>
  <c r="B2" i="53"/>
  <c r="B2" i="31"/>
  <c r="B2" i="20"/>
  <c r="B2" i="69"/>
  <c r="B2" i="58"/>
  <c r="B2" i="47"/>
  <c r="B2" i="36"/>
  <c r="B2" i="85"/>
  <c r="B2" i="74"/>
  <c r="B2" i="30"/>
  <c r="B2" i="57"/>
  <c r="B2" i="46"/>
  <c r="B2" i="24"/>
  <c r="B2" i="84"/>
  <c r="B2" i="51"/>
  <c r="B2" i="18"/>
  <c r="B2" i="83"/>
  <c r="B2" i="72"/>
  <c r="B2" i="61"/>
  <c r="B2" i="28"/>
  <c r="B2" i="17"/>
  <c r="B2" i="66"/>
  <c r="B2" i="22"/>
  <c r="B2" i="82"/>
  <c r="B2" i="71"/>
  <c r="B2" i="49"/>
  <c r="B2" i="38"/>
  <c r="B2" i="76"/>
  <c r="B2" i="65"/>
  <c r="B2" i="54"/>
  <c r="B2" i="21"/>
  <c r="B2" i="14"/>
  <c r="B2" i="5"/>
  <c r="B2" i="9" l="1"/>
  <c r="B2" i="10"/>
  <c r="B2" i="7"/>
</calcChain>
</file>

<file path=xl/sharedStrings.xml><?xml version="1.0" encoding="utf-8"?>
<sst xmlns="http://schemas.openxmlformats.org/spreadsheetml/2006/main" count="4705" uniqueCount="662">
  <si>
    <t>Government Actuary's Department</t>
  </si>
  <si>
    <t>Workbook:</t>
  </si>
  <si>
    <t>Worksheet:</t>
  </si>
  <si>
    <t>Cover</t>
  </si>
  <si>
    <t>Specification</t>
  </si>
  <si>
    <t>Sheet</t>
  </si>
  <si>
    <t>Description</t>
  </si>
  <si>
    <t>Purpose of spreadsheet</t>
  </si>
  <si>
    <t>This sheet sets out the purpose of the spreadsheet and includes caveats on the use of the spreadsheet.</t>
  </si>
  <si>
    <t xml:space="preserve">Version Control </t>
  </si>
  <si>
    <t>This sheet is used to show which factor tables have been updated since the last issued version of the consolidated factor spreadsheet.</t>
  </si>
  <si>
    <t>Assumptions</t>
  </si>
  <si>
    <t>This sheet lists the assumptions that were used to derive the factor tables.</t>
  </si>
  <si>
    <t>Factor List</t>
  </si>
  <si>
    <t xml:space="preserve">This sheet lists the full suite of factors that are in force together with the following information: </t>
  </si>
  <si>
    <t>x-201 and onwards</t>
  </si>
  <si>
    <t>The 200 series factors contain the non club transfer factors. Each different type of non club transfer factor is set out on a separate sheet starting with sheet x-201, where x relates to the scheme section (if applicable).</t>
  </si>
  <si>
    <t>x-301 and onwards</t>
  </si>
  <si>
    <t>The 300 series factors contain the pension sharing on divorce factors. Each different type of pension sharing on divorce factor is set out on a separate sheet starting with sheet x-301, where x relates to the scheme section (if applicable).</t>
  </si>
  <si>
    <t>x-401 and onwards</t>
  </si>
  <si>
    <t>The 400 series factors contain the early of late retirement factors. Each different type of early or late retirement factor is set out on a separate sheet starting with sheet x-401, where x relates to the scheme section (if applicable).</t>
  </si>
  <si>
    <t>x-501 and onwards</t>
  </si>
  <si>
    <t>The 500 series factors contain the commutation factors. Each different type of commutation factor is set out on a separate sheet starting with sheet x-501, where x relates to the scheme section (if applicable).</t>
  </si>
  <si>
    <t>x-601 and onwards</t>
  </si>
  <si>
    <t>The 600 series factors contain the scheme pays factors. Each different type of scheme pays factor is set out on a separate sheet starting with sheet x-601, where x relates to the scheme section (if applicable).</t>
  </si>
  <si>
    <t>x-701 and onwards</t>
  </si>
  <si>
    <t>The 700 series factors contain the additional benefit or additional contribution factors. Each different type of additional benefit or additional contribution factor is set out on a separate sheet starting with sheet x-701, where x relates to the scheme section (if applicable).</t>
  </si>
  <si>
    <t>x-801 and onwards</t>
  </si>
  <si>
    <t>The 800 series factors contain the other scheme specific factors. Each different type of other scheme specific factor is set out on a separate sheet starting with sheet x-801, where x relates to the scheme section (if applicable).</t>
  </si>
  <si>
    <t>LGPS_S</t>
  </si>
  <si>
    <t xml:space="preserve">This spreadsheet should not be made available online without the express permission of GAD. </t>
  </si>
  <si>
    <t xml:space="preserve">This spreadsheet is password protected. </t>
  </si>
  <si>
    <t>Version control</t>
  </si>
  <si>
    <t>Version control on this sheet commences with the 2017/18 factor review (version 2018-1)</t>
  </si>
  <si>
    <t>Version 200811</t>
  </si>
  <si>
    <t>Provides the following new factor tables:</t>
  </si>
  <si>
    <t>none</t>
  </si>
  <si>
    <t>Provides the following revised factors:</t>
  </si>
  <si>
    <t>201 to 218 : updated GMP adjustment factors</t>
  </si>
  <si>
    <t>Added 14/05/2020</t>
  </si>
  <si>
    <t>806 and 806 - AVC to AP conversion factors</t>
  </si>
  <si>
    <t>Added 17/02/2020</t>
  </si>
  <si>
    <t>801 - 804 Purchase of Additional Survivor Benefits - factors for updating existing contract member contribution rates</t>
  </si>
  <si>
    <t>Amended 8/10/19</t>
  </si>
  <si>
    <t>Changed column headings for children's trivial commutation tables in sheet 503</t>
  </si>
  <si>
    <t>Added 17/9/19</t>
  </si>
  <si>
    <t>102 - Club transfer factors for immediate payment</t>
  </si>
  <si>
    <t>605, 607 to 614 - scheme pays AA and LTA factors</t>
  </si>
  <si>
    <t>Amended 19/9/17</t>
  </si>
  <si>
    <t>Tables 103 -110 corrections to Club transfer factors for members over age 65 to align with Club memorandum dated April 2019</t>
  </si>
  <si>
    <t>Added 10/9/19</t>
  </si>
  <si>
    <t>402 - late retirement</t>
  </si>
  <si>
    <t xml:space="preserve">Added 03/04/2019 </t>
  </si>
  <si>
    <t>902 and 903 - AVC to AP</t>
  </si>
  <si>
    <t>Added 27/2/19</t>
  </si>
  <si>
    <t>209 - 218 Factors for non-club transfers-in</t>
  </si>
  <si>
    <t>Added 26/2/19</t>
  </si>
  <si>
    <t>306 - 310, 501-503</t>
  </si>
  <si>
    <t>Added 12/3/19</t>
  </si>
  <si>
    <t>316-319; 401</t>
  </si>
  <si>
    <t>Added 22/3/19</t>
  </si>
  <si>
    <t>103 - 110; 707-708; 711-720</t>
  </si>
  <si>
    <t>Confirms that the following factor table is no longer required by SPPA:</t>
  </si>
  <si>
    <t>Version 2023-01</t>
  </si>
  <si>
    <t>Provides the following updated factor tables:</t>
  </si>
  <si>
    <t>x-201 to x-208, x-219, x-301 to x-310, x-316 to x-319</t>
  </si>
  <si>
    <t>Factors still to follow:</t>
  </si>
  <si>
    <t>Methodology changes:</t>
  </si>
  <si>
    <t>Date Modified:</t>
  </si>
  <si>
    <t>Version 2023-02</t>
  </si>
  <si>
    <t>x-209 to x-218, x-401, x-402</t>
  </si>
  <si>
    <t>Version 2023-03</t>
  </si>
  <si>
    <t>x-501 to x-503, x-605, x-607 to x-614</t>
  </si>
  <si>
    <t>Withdrawn factor tables:</t>
  </si>
  <si>
    <t>x-305</t>
  </si>
  <si>
    <t>Version 2023-04</t>
  </si>
  <si>
    <t>Club 2023 Tables 1&amp;2 and 3-6 (Copies of the Club factors)</t>
  </si>
  <si>
    <t>x-701 to x-708, x-711 to x-720,
x-801 to x-804,
x-805 to x-806</t>
  </si>
  <si>
    <t>x-102 to x-110 (old Club factor tables. These have been replaced by Club 2023 factor tables 1&amp;2 and 3-6)</t>
  </si>
  <si>
    <t>Version 2025-01</t>
  </si>
  <si>
    <t>Other changes:</t>
  </si>
  <si>
    <t>The key assumptions underlying the factors have been added on a separate tab called "Assumptions".</t>
  </si>
  <si>
    <t>Version 2026-01</t>
  </si>
  <si>
    <t>x-201 to x-208, x-219, x-301 to x-304, x-306 to x-310, x-316 to x-319</t>
  </si>
  <si>
    <t>Version 2026-02</t>
  </si>
  <si>
    <t>x-209 to x-218, x-401 to x-402, x-501 to x-503, x-609 to x-612, x-701 to x-708, x-711 to x-720, x-805 to x-806</t>
  </si>
  <si>
    <t>Assumptions underlying factors</t>
  </si>
  <si>
    <t>2026 factor review set</t>
  </si>
  <si>
    <t>2023 factor review set</t>
  </si>
  <si>
    <t>Discount rate net of CPI</t>
  </si>
  <si>
    <t>2% pa</t>
  </si>
  <si>
    <t>1.7% pa</t>
  </si>
  <si>
    <t>Discount rate net of post88 GMP</t>
  </si>
  <si>
    <t>2.452% pa</t>
  </si>
  <si>
    <t>2.302% pa</t>
  </si>
  <si>
    <t>Nominal discount rate</t>
  </si>
  <si>
    <t>4.040% pa</t>
  </si>
  <si>
    <t>3.734% pa</t>
  </si>
  <si>
    <t>CPI</t>
  </si>
  <si>
    <t>Post 88 GMP increases</t>
  </si>
  <si>
    <t>1.55% pa</t>
  </si>
  <si>
    <t>1.4% pa</t>
  </si>
  <si>
    <t>RPI</t>
  </si>
  <si>
    <t>2.145% pa</t>
  </si>
  <si>
    <t>3.15% pa pre 2030
2.1% pa post 2030</t>
  </si>
  <si>
    <t>RPI capped at 5% pa</t>
  </si>
  <si>
    <t>n/a</t>
  </si>
  <si>
    <t>Long-term earnings growth</t>
  </si>
  <si>
    <t>3.8% pa</t>
  </si>
  <si>
    <t>Allowance for short term salary increases</t>
  </si>
  <si>
    <t>Nil</t>
  </si>
  <si>
    <t>CARE scheme in-service revaluation</t>
  </si>
  <si>
    <t>Male pensioners</t>
  </si>
  <si>
    <t>113% of S3NMA_M</t>
  </si>
  <si>
    <t>Female pensioners</t>
  </si>
  <si>
    <t>115% of S3NFA_M</t>
  </si>
  <si>
    <t>Male pensioners (ill-health)</t>
  </si>
  <si>
    <t xml:space="preserve">148% of S3IMA </t>
  </si>
  <si>
    <t>Female pensioners (ill-health)</t>
  </si>
  <si>
    <t>159% of S3IFA</t>
  </si>
  <si>
    <t>Male dependants</t>
  </si>
  <si>
    <t xml:space="preserve">110% of S3DMA </t>
  </si>
  <si>
    <t>Female dependants</t>
  </si>
  <si>
    <t>114% of S3NFA_H</t>
  </si>
  <si>
    <t>Future mortality improvements</t>
  </si>
  <si>
    <t>Based on ONS 2022 principal UK population projection</t>
  </si>
  <si>
    <t>Based on ONS 2020 principal UK population projection</t>
  </si>
  <si>
    <t>Year of use</t>
  </si>
  <si>
    <t xml:space="preserve">2028 for most factors. For factors intended to set a member contribution rate that is payable for the duration of a contract, we select a year of use that reflects the cohort of members who could use those factors </t>
  </si>
  <si>
    <t xml:space="preserve">2024 for most factors. For factors intended to set a member contribution rate that is payable for the duration of a contract, we select a year of use that reflects the cohort of members who could use those factors </t>
  </si>
  <si>
    <t>Proportion of male and female members for unisex factors</t>
  </si>
  <si>
    <t>Members: 40% male, 60% female
Dependants: 60% male, 40% female</t>
  </si>
  <si>
    <t>Expense loading</t>
  </si>
  <si>
    <t>Allowance for short-term dependants’ pensions</t>
  </si>
  <si>
    <t>Normal pension age in the 2015 scheme</t>
  </si>
  <si>
    <t>In line with HMT valuation directions</t>
  </si>
  <si>
    <t>Proportion partnered at retirement</t>
  </si>
  <si>
    <t>Generally in line with 2020 valuation assumptions
100% for options where the member can purchase additional dependant benefits</t>
  </si>
  <si>
    <t>Age difference between member and partner</t>
  </si>
  <si>
    <t>Male: 3 years older than partner
Female: 2 years younger than partner</t>
  </si>
  <si>
    <t>Rates of ill-health retirement</t>
  </si>
  <si>
    <t>In line with 2020 valuation assumptions</t>
  </si>
  <si>
    <t>Mortality before retirement</t>
  </si>
  <si>
    <t>Rates of leaving service</t>
  </si>
  <si>
    <t>Retirement ages</t>
  </si>
  <si>
    <t>All retirements take place at normal pension age</t>
  </si>
  <si>
    <t>Salary scale for transfers-in</t>
  </si>
  <si>
    <t>Not applicable</t>
  </si>
  <si>
    <t>Allowance for commutation</t>
  </si>
  <si>
    <t>Factor list</t>
  </si>
  <si>
    <t>Link to Tables</t>
  </si>
  <si>
    <t>Scheme</t>
  </si>
  <si>
    <t>Section</t>
  </si>
  <si>
    <t>Factor Type</t>
  </si>
  <si>
    <t>Gender</t>
  </si>
  <si>
    <t>Factor Age/Period Definition</t>
  </si>
  <si>
    <t>Section Number (x)</t>
  </si>
  <si>
    <t>Series Number</t>
  </si>
  <si>
    <t>Table Reference
(Section-Series Number)</t>
  </si>
  <si>
    <t>Table Reference in Guidance</t>
  </si>
  <si>
    <t>Related Factor Guidance</t>
  </si>
  <si>
    <t>Date Factors Issued to Client</t>
  </si>
  <si>
    <t>Date Factors Implemented (if known)</t>
  </si>
  <si>
    <t>Factor Status</t>
  </si>
  <si>
    <t>Assumption set</t>
  </si>
  <si>
    <t>All</t>
  </si>
  <si>
    <t>CETV</t>
  </si>
  <si>
    <t>Non club transfers based on NPA 65</t>
  </si>
  <si>
    <t>Male</t>
  </si>
  <si>
    <t>Age last birthday at relevant date</t>
  </si>
  <si>
    <t>0-201</t>
  </si>
  <si>
    <t>Table NC3</t>
  </si>
  <si>
    <t>Issued</t>
  </si>
  <si>
    <t>Female</t>
  </si>
  <si>
    <t>0-202</t>
  </si>
  <si>
    <t>Table NC4</t>
  </si>
  <si>
    <t>Non club transfers based on NPA 66</t>
  </si>
  <si>
    <t>0-203</t>
  </si>
  <si>
    <t>Table NC5</t>
  </si>
  <si>
    <t>0-204</t>
  </si>
  <si>
    <t>Table 12</t>
  </si>
  <si>
    <t>Non club transfers based on NPA 67</t>
  </si>
  <si>
    <t>0-205</t>
  </si>
  <si>
    <t>Table 13</t>
  </si>
  <si>
    <t>0-206</t>
  </si>
  <si>
    <t>Table 14</t>
  </si>
  <si>
    <t>Non club transfers based on NPA 68</t>
  </si>
  <si>
    <t>0-207</t>
  </si>
  <si>
    <t>Table 15</t>
  </si>
  <si>
    <t>0-208</t>
  </si>
  <si>
    <t>Table 16</t>
  </si>
  <si>
    <t>TV In (non-club)</t>
  </si>
  <si>
    <t>Factors for non-club transfers-in based on NPA 65</t>
  </si>
  <si>
    <t>0-209</t>
  </si>
  <si>
    <t>Table NM65</t>
  </si>
  <si>
    <t>0-210</t>
  </si>
  <si>
    <t>Table NF65</t>
  </si>
  <si>
    <t>Factors for non-club transfers-in based on NPA 66</t>
  </si>
  <si>
    <t>0-211</t>
  </si>
  <si>
    <t>Table NM66</t>
  </si>
  <si>
    <t>0-212</t>
  </si>
  <si>
    <t>Table NF66</t>
  </si>
  <si>
    <t>Factors for non-club transfers-in based on NPA 67</t>
  </si>
  <si>
    <t>0-213</t>
  </si>
  <si>
    <t>Table NM67</t>
  </si>
  <si>
    <t>0-214</t>
  </si>
  <si>
    <t>Table NF67</t>
  </si>
  <si>
    <t>Factors for non-club transfers-in based on NPA 68</t>
  </si>
  <si>
    <t>0-215</t>
  </si>
  <si>
    <t>Table NM68</t>
  </si>
  <si>
    <t>0-216</t>
  </si>
  <si>
    <t>Table NF68</t>
  </si>
  <si>
    <t>Factors for non-Club transfers-in over NPA</t>
  </si>
  <si>
    <t>0-217</t>
  </si>
  <si>
    <t>Table NMOverNPA</t>
  </si>
  <si>
    <t>0-218</t>
  </si>
  <si>
    <t>Table NFOverNPA</t>
  </si>
  <si>
    <t>CRA Conversion Factors - Pension and Lump Sum Conversion Factors</t>
  </si>
  <si>
    <t>Male and Female</t>
  </si>
  <si>
    <t>Relevant Period (years)</t>
  </si>
  <si>
    <t>0-219</t>
  </si>
  <si>
    <t>Table 11</t>
  </si>
  <si>
    <t>PenCE</t>
  </si>
  <si>
    <t>Pensioner cash equivalent factors on divorce - non ill health cases</t>
  </si>
  <si>
    <t>0-301</t>
  </si>
  <si>
    <t>Table 1.1</t>
  </si>
  <si>
    <t>0-302</t>
  </si>
  <si>
    <t>Table 1.2</t>
  </si>
  <si>
    <t>Ill health pensioner cash equivalent factors on divorce</t>
  </si>
  <si>
    <t>0-303</t>
  </si>
  <si>
    <t>Table 2.1</t>
  </si>
  <si>
    <t>0-304</t>
  </si>
  <si>
    <t>Table 2.2</t>
  </si>
  <si>
    <t>Pension credit</t>
  </si>
  <si>
    <t>Pension credit - Factors applicable to former spouse or civil partner below age 65 (pre 2015 transfer day)</t>
  </si>
  <si>
    <t>0-306</t>
  </si>
  <si>
    <t>Table 6.1</t>
  </si>
  <si>
    <t>0-307</t>
  </si>
  <si>
    <t>Table 6.2</t>
  </si>
  <si>
    <t>Pension credit - Factors applicable to former spouse or civil partner age 65 or above (pre 2015 transfer day)</t>
  </si>
  <si>
    <t>0-308</t>
  </si>
  <si>
    <t>Table 7.1</t>
  </si>
  <si>
    <t>0-309</t>
  </si>
  <si>
    <t>Table 7.2</t>
  </si>
  <si>
    <t>Pension credit factors applicable to the former spouse or civil partner (post 2015 transfer day)</t>
  </si>
  <si>
    <t>Unisex</t>
  </si>
  <si>
    <t>0-310</t>
  </si>
  <si>
    <t>Table 4.1</t>
  </si>
  <si>
    <t>ERF</t>
  </si>
  <si>
    <t>Pension debits - reduction to pension debits on early retirement in ill health (pre 2015 transfer day)</t>
  </si>
  <si>
    <t>Male &amp; Female</t>
  </si>
  <si>
    <t>Years Early</t>
  </si>
  <si>
    <t>0-316</t>
  </si>
  <si>
    <t>Table A</t>
  </si>
  <si>
    <t>Pension debits - reduction to pension debits on early retirement in normal health (pre 2015 transfer day)</t>
  </si>
  <si>
    <t>0-317</t>
  </si>
  <si>
    <t>Table B</t>
  </si>
  <si>
    <t>Pension debits - reduction to pension debits on early retirement in ill health (post 2015 transfer day)</t>
  </si>
  <si>
    <t>0-318</t>
  </si>
  <si>
    <t>Pension debits - reduction to pension debits on early retirement in normal health (post 2015 transfer day)</t>
  </si>
  <si>
    <t>0-319</t>
  </si>
  <si>
    <t>Early retirement - Factors to use after age 55</t>
  </si>
  <si>
    <t>0-401</t>
  </si>
  <si>
    <t>Appendix A: Table 1</t>
  </si>
  <si>
    <t>LRF</t>
  </si>
  <si>
    <t>Late retirement - increase in pension</t>
  </si>
  <si>
    <t>Years late</t>
  </si>
  <si>
    <t>0-402</t>
  </si>
  <si>
    <t>Appendix A</t>
  </si>
  <si>
    <t>Trivial commutation</t>
  </si>
  <si>
    <t>Trivial commutation - Factors for member's pension</t>
  </si>
  <si>
    <t>Member's age last birthday at the date of commutation</t>
  </si>
  <si>
    <t>0-501</t>
  </si>
  <si>
    <t>Trivial commutation - Factors for surviving adult dependant's and pension credit member's pension</t>
  </si>
  <si>
    <t>Age last birthday</t>
  </si>
  <si>
    <t>0-502</t>
  </si>
  <si>
    <t>Trivial commutation - Factors for children's pension, other than in the case of an incapacitated child, where the child is below age 16</t>
  </si>
  <si>
    <t>Age last birthday of child</t>
  </si>
  <si>
    <t>0-503A</t>
  </si>
  <si>
    <t>Table C</t>
  </si>
  <si>
    <t>Trivial commutation - Factors for children's pension, other than in the case of an incapacitated child, where the child is between 16 and 23</t>
  </si>
  <si>
    <t>Number of years expected to remain in full-time education</t>
  </si>
  <si>
    <t>0-503B</t>
  </si>
  <si>
    <t>Scheme pays AA</t>
  </si>
  <si>
    <t>0-605</t>
  </si>
  <si>
    <t>Table A1</t>
  </si>
  <si>
    <t>Age pensioner pension offset factors</t>
  </si>
  <si>
    <t>0-607</t>
  </si>
  <si>
    <t>Table D1</t>
  </si>
  <si>
    <t>Ill-health pensioner pension offset factors</t>
  </si>
  <si>
    <t>0-608</t>
  </si>
  <si>
    <t>Table E1</t>
  </si>
  <si>
    <t>Pre-2015</t>
  </si>
  <si>
    <t>Reduction to pension offset on ill health retirement</t>
  </si>
  <si>
    <t>Years until age 65 at date of retirement</t>
  </si>
  <si>
    <t>0-609</t>
  </si>
  <si>
    <t>Table B1</t>
  </si>
  <si>
    <t>Reduction to pension offset on retirement before age 65</t>
  </si>
  <si>
    <t>0-610</t>
  </si>
  <si>
    <t>Table B2</t>
  </si>
  <si>
    <t xml:space="preserve">Reduction to pension offset on ill health retirement </t>
  </si>
  <si>
    <t>Years until normal pension age at date of retirement</t>
  </si>
  <si>
    <t>0-611</t>
  </si>
  <si>
    <t>Reduction to pension offset in normal health retirement before NPA</t>
  </si>
  <si>
    <t>0-612</t>
  </si>
  <si>
    <t>Scheme Pays LTA</t>
  </si>
  <si>
    <t>Factors for calculating Lifetime Allowance debit (non ill-health cases)</t>
  </si>
  <si>
    <t>Age last birthday at retirement</t>
  </si>
  <si>
    <t>0-613</t>
  </si>
  <si>
    <t>Factors for calculating lifetime allowance debit (retirement in ill health)</t>
  </si>
  <si>
    <t>0-614</t>
  </si>
  <si>
    <t>Pre 2012</t>
  </si>
  <si>
    <t>Added pension</t>
  </si>
  <si>
    <t>Additional own pension – regular monthly contributions – Males (cost of purchasing £250 pa AP) - elections that commenced prior to 1 April 2012</t>
  </si>
  <si>
    <t>Age at first contribution</t>
  </si>
  <si>
    <t>0-701</t>
  </si>
  <si>
    <t>Additional own pension – regular monthly contributions – Females (cost of purchasing £250 pa AP) - elections that commenced prior to 1 April 2012</t>
  </si>
  <si>
    <t>0-702</t>
  </si>
  <si>
    <t>Additional own and dependants’ pension – regular monthly contributions – Males (cost of purchasing £250 pa AP) - elections that commenced prior to 1 April 2012</t>
  </si>
  <si>
    <t>0-703</t>
  </si>
  <si>
    <t>Additional own and dependants’ pension – regular monthly contributions – Females (cost of purchasing £250 pa AP) - elections that commenced prior to 1 April 2012</t>
  </si>
  <si>
    <t>0-704</t>
  </si>
  <si>
    <t>2012-2015</t>
  </si>
  <si>
    <t>Additional own pension - cost of purchasing £250 AP - regular monthly contributions - Males (purchase of additional pension between 1 April 2012 and 31 March 2015)</t>
  </si>
  <si>
    <t>0-705</t>
  </si>
  <si>
    <t>Additional own pension - cost of purchasing £250 AP - regular monthly contributions - Females (purchase of additional pension between 1 April 2012 and 31 March 2015)</t>
  </si>
  <si>
    <t>0-706</t>
  </si>
  <si>
    <t>Table D</t>
  </si>
  <si>
    <t>Additional own and dependant's pension - cost of purchasing £250 AP - regular monthly contributions - Males (purchase of additional pension between 1 April 2012 and 31 March 2015)</t>
  </si>
  <si>
    <t>0-707</t>
  </si>
  <si>
    <t>Table E</t>
  </si>
  <si>
    <t>Additional own and dependant's pension - cost of purchasing £250 AP - regular monthly contributions - Females (purchase of additional pension between 1 April 2012 and 31 March 2015)</t>
  </si>
  <si>
    <t>0-708</t>
  </si>
  <si>
    <t>Table F</t>
  </si>
  <si>
    <t>Post 2015</t>
  </si>
  <si>
    <t>Additional pension - lump sum contributions - Males (Purchased on or after 1 April 2015)</t>
  </si>
  <si>
    <t>Age at Payment</t>
  </si>
  <si>
    <t>0-711</t>
  </si>
  <si>
    <t>Additional pension - lump sum contributions - Females (Purchased on or after 1 April 2015)</t>
  </si>
  <si>
    <t>0-712</t>
  </si>
  <si>
    <t>Additional pension - Regular monthly contributions - Males with NPA 65 (purchase of additional pension after 1 April 2015)</t>
  </si>
  <si>
    <t>0-713</t>
  </si>
  <si>
    <t>Additional pension - Regular monthly contributions - Females with NPA 65 (purchase of additional pension after 1 April 2015)</t>
  </si>
  <si>
    <t>0-714</t>
  </si>
  <si>
    <t>Additional pension - Regular monthly contributions - Males with NPA 66 (purchase of additional pension after 1 April 2015)</t>
  </si>
  <si>
    <t>0-715</t>
  </si>
  <si>
    <t>Additional pension - Regular monthly contributions - Females with NPA 66 (purchase of additional pension after 1 April 2015)</t>
  </si>
  <si>
    <t>0-716</t>
  </si>
  <si>
    <t>Additional pension - Regular monthly contributions - Males with NPA 67 (purchase of additional pension after 1 April 2015)</t>
  </si>
  <si>
    <t>0-717</t>
  </si>
  <si>
    <t>Table G</t>
  </si>
  <si>
    <t>Additional pension - Regular monthly contributions - Females with NPA 67 (purchase of additional pension after 1 April 2015)</t>
  </si>
  <si>
    <t>0-718</t>
  </si>
  <si>
    <t>Table H</t>
  </si>
  <si>
    <t>Additional pension - Regular monthly contributions - Males with NPA 68 (purchase of additional pension after 1 April 2015)</t>
  </si>
  <si>
    <t>0-719</t>
  </si>
  <si>
    <t>Table I</t>
  </si>
  <si>
    <t>Additional pension - Regular monthly contributions - Females with NPA 68 (purchase of additional pension after 1 April 2015)</t>
  </si>
  <si>
    <t>0-720</t>
  </si>
  <si>
    <t>Table J</t>
  </si>
  <si>
    <t>Additional survivor benefits</t>
  </si>
  <si>
    <t>Cost of one year’s additional survivor benefits - Additional survivor benefit contribution rate - cost expressed as a percentage of full time equivalent salary - male member with female partner</t>
  </si>
  <si>
    <t>0-801</t>
  </si>
  <si>
    <t/>
  </si>
  <si>
    <t>Cost of one year’s additional survivor benefits - Additional survivor benefit contribution rate - cost expressed as a percentage of full time equivalent salary - female member with male partner</t>
  </si>
  <si>
    <t>0-802</t>
  </si>
  <si>
    <t>Cost of one year’s additional survivor benefits - Additional survivor benefit contribution rate - cost expressed as a percentage of full time equivalent salary - male member with male partner</t>
  </si>
  <si>
    <t>0-803</t>
  </si>
  <si>
    <t>Cost of one year’s additional survivor benefits - Additional survivor benefit contribution rate - cost expressed as a percentage of full time equivalent salary - female member with female partner</t>
  </si>
  <si>
    <t>0-804</t>
  </si>
  <si>
    <t>AVC to AP</t>
  </si>
  <si>
    <t>Use of accumulated AVCs for additional pension. Amount of additional annual pension for every £100 of accumulated AVCs - retirements in normal health</t>
  </si>
  <si>
    <t xml:space="preserve">Age at date member becomes entitled to an immediate pension or, if later, the date of election under Regulation 17(6) in years and complete months </t>
  </si>
  <si>
    <t>0-805</t>
  </si>
  <si>
    <t xml:space="preserve">Table 1 </t>
  </si>
  <si>
    <t>Use of accumulated AVCs for additional pension. Amount of additional annual pension for every £100 of accumulated AVCs - retirements in ill health</t>
  </si>
  <si>
    <t>0-806</t>
  </si>
  <si>
    <t xml:space="preserve">Table 2 </t>
  </si>
  <si>
    <t>Data Item</t>
  </si>
  <si>
    <t>Factor Table Information</t>
  </si>
  <si>
    <t>Client</t>
  </si>
  <si>
    <t>Section Number</t>
  </si>
  <si>
    <t>Table Reference</t>
  </si>
  <si>
    <t>Related Factor Table Reference</t>
  </si>
  <si>
    <t>Assumption Set</t>
  </si>
  <si>
    <t>Age</t>
  </si>
  <si>
    <t>Gross pension of £1 pa</t>
  </si>
  <si>
    <t>Lump sum of £1</t>
  </si>
  <si>
    <t>Surviving partner's pension of £1 pa</t>
  </si>
  <si>
    <t>Adjustment for Pre 88 GMP of £1 pa</t>
  </si>
  <si>
    <t>Adjustment for Post 88 GMP of £1 pa</t>
  </si>
  <si>
    <t>Deduction for NI modification of £1 pa</t>
  </si>
  <si>
    <t>Adjustment for pre-88 GMP of £1 pa</t>
  </si>
  <si>
    <t>Adjustment for post-88 GMP of £1 pa</t>
  </si>
  <si>
    <t xml:space="preserve">Personal Pension (Male) </t>
  </si>
  <si>
    <t>Personal Pension (Female)</t>
  </si>
  <si>
    <t>Lump Sum (Both sexes)</t>
  </si>
  <si>
    <t>Member's pension of £1 per annum</t>
  </si>
  <si>
    <t>Surviving partner's pension of £1 per annum</t>
  </si>
  <si>
    <t>Deduction for GMP of £1 pa</t>
  </si>
  <si>
    <t xml:space="preserve">Lump sum of £1  </t>
  </si>
  <si>
    <t>Pension Reduction (%) - Males</t>
  </si>
  <si>
    <t>Pension Reduction (%) - Females</t>
  </si>
  <si>
    <t>Retirement Grant Reduction All Members %</t>
  </si>
  <si>
    <t>Pension Reduction(%) male</t>
  </si>
  <si>
    <t>Pension Reduction(%) female</t>
  </si>
  <si>
    <t>Retirement Grant Reduction (%) - All Members</t>
  </si>
  <si>
    <t>Normal Pension Age of 65</t>
  </si>
  <si>
    <t>Normal Pension Age of 66</t>
  </si>
  <si>
    <t>Normal Pension Age of 67</t>
  </si>
  <si>
    <t>Normal Pension Age of 68</t>
  </si>
  <si>
    <t>Years Late</t>
  </si>
  <si>
    <t>Pension Increase (%)</t>
  </si>
  <si>
    <t>Retirement Grant Increase (%)</t>
  </si>
  <si>
    <t>Note: A figure of X shown is applied as X%, for example if 0.0205 is shown, this is applied as 0.0205%.</t>
  </si>
  <si>
    <t>Factor to apply to Member's pension (Fac1) - Males</t>
  </si>
  <si>
    <t>Factor to apply to Dependant's pension (Fac2) - Males</t>
  </si>
  <si>
    <t>Factor to apply to Member's pension (Fac1) - Females</t>
  </si>
  <si>
    <t>Factor to apply to Dependant's pension (Fac2) - Females</t>
  </si>
  <si>
    <t>Factor to apply to whole of pension (Fac1) - Males</t>
  </si>
  <si>
    <t>Factor to apply to whole of pension (Fac1) - Females</t>
  </si>
  <si>
    <t>Factor to apply to child's pension (Fac1)</t>
  </si>
  <si>
    <t xml:space="preserve">Factor to apply to child’s pension (Fac1) </t>
  </si>
  <si>
    <t>Normal pension age of 65</t>
  </si>
  <si>
    <t>Normal pension age of 66</t>
  </si>
  <si>
    <t>Normal pension age of 67</t>
  </si>
  <si>
    <t>Normal pension age of 68</t>
  </si>
  <si>
    <t>Male Factor</t>
  </si>
  <si>
    <t>Female Factor</t>
  </si>
  <si>
    <t>Pension Offset Reduction (%) - Males</t>
  </si>
  <si>
    <t>Pension Offset Reduction (%) - Females</t>
  </si>
  <si>
    <t>Gross pension of £1 per annum - Males</t>
  </si>
  <si>
    <t>Gross pension of £1 per annum - Females</t>
  </si>
  <si>
    <t>Contract length (years) 1</t>
  </si>
  <si>
    <t>Contract length (years) 2</t>
  </si>
  <si>
    <t>Contract length (years) 3</t>
  </si>
  <si>
    <t>Contract length (years) 4</t>
  </si>
  <si>
    <t>Contract length (years) 5</t>
  </si>
  <si>
    <t>Contract length (years) 6</t>
  </si>
  <si>
    <t>Contract length (years) 7</t>
  </si>
  <si>
    <t>Contract length (years) 8</t>
  </si>
  <si>
    <t>Contract length (years) 9</t>
  </si>
  <si>
    <t>Contract length (years) 10</t>
  </si>
  <si>
    <t>Contract length (years) 11</t>
  </si>
  <si>
    <t>Contract length (years) 12</t>
  </si>
  <si>
    <t>Contract length (years) 13</t>
  </si>
  <si>
    <t>Contract length (years) 14</t>
  </si>
  <si>
    <t>Contract length (years) 15</t>
  </si>
  <si>
    <t>Contract length (years) 16</t>
  </si>
  <si>
    <t>Contract length (years) 17</t>
  </si>
  <si>
    <t>Contract length (years) 18</t>
  </si>
  <si>
    <t>Contract length (years) 19</t>
  </si>
  <si>
    <t>Contract length (years) 20</t>
  </si>
  <si>
    <t>Contract length (years) 21</t>
  </si>
  <si>
    <t>Contract length (years) 22</t>
  </si>
  <si>
    <t>Contract length (years) 23</t>
  </si>
  <si>
    <t>Contract length (years) 24</t>
  </si>
  <si>
    <t>Contract length (years) 25</t>
  </si>
  <si>
    <t>Contract length (years) 26</t>
  </si>
  <si>
    <t>Contract length (years) 27</t>
  </si>
  <si>
    <t>Contract length (years) 28</t>
  </si>
  <si>
    <t>Contract length (years) 29</t>
  </si>
  <si>
    <t>Contract length (years) 30</t>
  </si>
  <si>
    <t>Contract length (years) 31</t>
  </si>
  <si>
    <t>Contract length (years) 32</t>
  </si>
  <si>
    <t>Contract length (years) 33</t>
  </si>
  <si>
    <t>Contract length (years) 34</t>
  </si>
  <si>
    <t>Contract length (years) 35</t>
  </si>
  <si>
    <t>Contract length (years) 36</t>
  </si>
  <si>
    <t>Contract length (years) 37</t>
  </si>
  <si>
    <t>Contract length (years) 38</t>
  </si>
  <si>
    <t>Contract length (years) 39</t>
  </si>
  <si>
    <t>Contract length (years) 40</t>
  </si>
  <si>
    <t>Contract length (years) 41</t>
  </si>
  <si>
    <t>Contract length (years) 42</t>
  </si>
  <si>
    <t>Contract length (years) 43</t>
  </si>
  <si>
    <t>Contract length (years) 44</t>
  </si>
  <si>
    <t>Contract length (years) 45</t>
  </si>
  <si>
    <t>Contract length (years) 46</t>
  </si>
  <si>
    <t>Contract length (years) 47</t>
  </si>
  <si>
    <t>Contract length (years) 48</t>
  </si>
  <si>
    <t>Lump sum contribution (£) for an increase in pension of £100 a year - NPA 65</t>
  </si>
  <si>
    <t>Lump sum contribution (£) for an increase in pension of £100 a year - NPA 66</t>
  </si>
  <si>
    <t>Lump sum contribution (£) for an increase in pension of £100 a year - NPA 67</t>
  </si>
  <si>
    <t>Lump sum contribution (£) for an increase in pension of £100 a year - NPA 68</t>
  </si>
  <si>
    <t>Arrangement length (years) 1</t>
  </si>
  <si>
    <t>Arrangement length (years) 2</t>
  </si>
  <si>
    <t>Arrangement length (years) 3</t>
  </si>
  <si>
    <t>Arrangement length (years) 4</t>
  </si>
  <si>
    <t>Arrangement length (years) 5</t>
  </si>
  <si>
    <t>Arrangement length (years) 6</t>
  </si>
  <si>
    <t>Arrangement length (years) 7</t>
  </si>
  <si>
    <t>Arrangement length (years) 8</t>
  </si>
  <si>
    <t>Arrangement length (years) 9</t>
  </si>
  <si>
    <t>Arrangement length (years) 10</t>
  </si>
  <si>
    <t>Arrangement length (years) 11</t>
  </si>
  <si>
    <t>Arrangement length (years) 12</t>
  </si>
  <si>
    <t>Arrangement length (years) 13</t>
  </si>
  <si>
    <t>Arrangement length (years) 14</t>
  </si>
  <si>
    <t>Arrangement length (years) 15</t>
  </si>
  <si>
    <t>Arrangement length (years) 16</t>
  </si>
  <si>
    <t>Arrangement length (years) 17</t>
  </si>
  <si>
    <t>Arrangement length (years) 18</t>
  </si>
  <si>
    <t>Arrangement length (years) 19</t>
  </si>
  <si>
    <t>Arrangement length (years) 20</t>
  </si>
  <si>
    <t>Arrangement length (years) 21</t>
  </si>
  <si>
    <t>Arrangement length (years) 22</t>
  </si>
  <si>
    <t>Arrangement length (years) 23</t>
  </si>
  <si>
    <t>Arrangement length (years) 24</t>
  </si>
  <si>
    <t>Arrangement length (years) 25</t>
  </si>
  <si>
    <t>Arrangement length (years) 26</t>
  </si>
  <si>
    <t>Arrangement length (years) 27</t>
  </si>
  <si>
    <t>Arrangement length (years) 28</t>
  </si>
  <si>
    <t>Arrangement length (years) 29</t>
  </si>
  <si>
    <t>Arrangement length (years) 30</t>
  </si>
  <si>
    <t>Arrangement length (years) 31</t>
  </si>
  <si>
    <t>Arrangement length (years) 32</t>
  </si>
  <si>
    <t>Arrangement length (years) 33</t>
  </si>
  <si>
    <t>Arrangement length (years) 34</t>
  </si>
  <si>
    <t>Arrangement length (years) 35</t>
  </si>
  <si>
    <t>Arrangement length (years) 36</t>
  </si>
  <si>
    <t>Arrangement length (years) 37</t>
  </si>
  <si>
    <t>Arrangement length (years) 38</t>
  </si>
  <si>
    <t>Arrangement length (years) 39</t>
  </si>
  <si>
    <t>Arrangement length (years) 40</t>
  </si>
  <si>
    <t>Arrangement length (years) 41</t>
  </si>
  <si>
    <t>Arrangement length (years) 42</t>
  </si>
  <si>
    <t>Arrangement length (years) 43</t>
  </si>
  <si>
    <t>Arrangement length (years) 44</t>
  </si>
  <si>
    <t>Arrangement length (years) 45</t>
  </si>
  <si>
    <t>Arrangement length (years) 46</t>
  </si>
  <si>
    <t>Arrangement length (years) 47</t>
  </si>
  <si>
    <t>Arrangement length (years) 48</t>
  </si>
  <si>
    <t>Arrangement length (years) 49</t>
  </si>
  <si>
    <t>Arrangement length (years) 50</t>
  </si>
  <si>
    <t>Arrangement length (years) 51</t>
  </si>
  <si>
    <t>Arrangement length (years) 52</t>
  </si>
  <si>
    <t>Payment period (years) 1</t>
  </si>
  <si>
    <t>Payment period (years) 2</t>
  </si>
  <si>
    <t>Payment period (years) 3</t>
  </si>
  <si>
    <t>Payment period (years) 4</t>
  </si>
  <si>
    <t>Payment period (years) 5</t>
  </si>
  <si>
    <t>Payment period (years) 6</t>
  </si>
  <si>
    <t>Payment period (years) 7</t>
  </si>
  <si>
    <t>Payment period (years) 8</t>
  </si>
  <si>
    <t>Payment period (years) 9</t>
  </si>
  <si>
    <t>Payment period (years) 10</t>
  </si>
  <si>
    <t>Payment period (years) 11</t>
  </si>
  <si>
    <t>Payment period (years) 12</t>
  </si>
  <si>
    <t>Payment period (years) 13</t>
  </si>
  <si>
    <t>Payment period (years) 14</t>
  </si>
  <si>
    <t>Payment period (years) 15</t>
  </si>
  <si>
    <t>Payment period (years) 16</t>
  </si>
  <si>
    <t>Payment period (years) 17</t>
  </si>
  <si>
    <t>Payment period (years) 18</t>
  </si>
  <si>
    <t>Payment period (years) 19</t>
  </si>
  <si>
    <t>Payment period (years) 20</t>
  </si>
  <si>
    <t>Payment period (years) 21</t>
  </si>
  <si>
    <t>Payment period (years) 22</t>
  </si>
  <si>
    <t>Payment period (years) 23</t>
  </si>
  <si>
    <t>Payment period (years) 24</t>
  </si>
  <si>
    <t>Payment period (years) 25</t>
  </si>
  <si>
    <t>Payment period (years) 26</t>
  </si>
  <si>
    <t>Payment period (years) 27</t>
  </si>
  <si>
    <t>Payment period (years) 28</t>
  </si>
  <si>
    <t>Pension (£) for member if bought with dependants' benefits</t>
  </si>
  <si>
    <t>Pension (£) for member only</t>
  </si>
  <si>
    <t>50 years and 0 months to 50 years and 5 months</t>
  </si>
  <si>
    <t>50 years and 6 months to 50 years and 11 months</t>
  </si>
  <si>
    <t>51 years and 0 months to 51 years and 5 months</t>
  </si>
  <si>
    <t>51 years and 6 months to 51 years 11 months</t>
  </si>
  <si>
    <t>52 years and 0 months to 52 years and 5 months</t>
  </si>
  <si>
    <t>52 years and 6 months to 52 years and 11 months</t>
  </si>
  <si>
    <t>53 years and 0 months to 53 years and 5 months</t>
  </si>
  <si>
    <t>53 years and 6 months to 53 years and 11 months</t>
  </si>
  <si>
    <t>54 years and 0 months to 54 years and 5 months</t>
  </si>
  <si>
    <t>54 years and 6 months to 54 years 11 months</t>
  </si>
  <si>
    <t>55 years and 0 months to 55 years and 5 months</t>
  </si>
  <si>
    <t>55 years and 6 months to 55 years and 11 months</t>
  </si>
  <si>
    <t>56 years and 0 months to 56 years and 5 months</t>
  </si>
  <si>
    <t>56 years and 6 months to 56 years and 11 months</t>
  </si>
  <si>
    <t>57 years and 0 months to 57 years and 5 months</t>
  </si>
  <si>
    <t>57 years and 6 months to 57 years and 11 months</t>
  </si>
  <si>
    <t>58 years and 0 months to 58 years and 5 months</t>
  </si>
  <si>
    <t xml:space="preserve">58 years and 6 months to 58 years and 11 months </t>
  </si>
  <si>
    <t>59 years and 0 months to 59 years and 5 months</t>
  </si>
  <si>
    <t>59 years and 6 months to 59 years and 11 months</t>
  </si>
  <si>
    <t>60 years and 0 months to 60 years and 5 months</t>
  </si>
  <si>
    <t>60 years and 6 months to 60 years and 11 months</t>
  </si>
  <si>
    <t>61 years and 0 months to 61 years and 5 months</t>
  </si>
  <si>
    <t>61 years and 6 months to 61 years and 11 months</t>
  </si>
  <si>
    <t>62 years and 0 months to 62 years and 5 months</t>
  </si>
  <si>
    <t>62 years and 6 months to 62 years and 11 months</t>
  </si>
  <si>
    <t>63 years and 0 months to 63 years and 5 months</t>
  </si>
  <si>
    <t>63 years and 6 months to 63 years and 11 months</t>
  </si>
  <si>
    <t>64 years and 0 months to 64 years and 5 months</t>
  </si>
  <si>
    <t>64 years and 6 months to 64 years and 11 months</t>
  </si>
  <si>
    <t>65 years and 0 months to 65 years and 5 months</t>
  </si>
  <si>
    <t>65 years and 6 months to 65 years and 11 months</t>
  </si>
  <si>
    <t>66 years and 0 months to 66 years and 5 months</t>
  </si>
  <si>
    <t>66 years and 6 months to 66 years and 11 months</t>
  </si>
  <si>
    <t>67 years and 0 months to 67 years and 5 months</t>
  </si>
  <si>
    <t>67 years and 6 months to 67 years and 11 months</t>
  </si>
  <si>
    <t>68 years and 0 months to 68 years and 5 months</t>
  </si>
  <si>
    <t>68 years and 6 months to 68 years and 11 months</t>
  </si>
  <si>
    <t>69 years and 0 months to 69 years and 5 months</t>
  </si>
  <si>
    <t>69 years and 6 months to 69 years and 11 months</t>
  </si>
  <si>
    <t>70 years and 0 months to 70 years and 5 months</t>
  </si>
  <si>
    <t>70 years and 6 months to 70 years and 11 months</t>
  </si>
  <si>
    <t>71 years and 0 months to 71 years and 5 months</t>
  </si>
  <si>
    <t>71 years and 6 months to 71 years and 11 months</t>
  </si>
  <si>
    <t xml:space="preserve">72 years and 0 months to 72 years and 5 months </t>
  </si>
  <si>
    <t>72 years and 6 months to 72 years and 11 months</t>
  </si>
  <si>
    <t>73 years and 0 months to 73 years and 5 months</t>
  </si>
  <si>
    <t>73 years and 6 months to 73 years and 11 months</t>
  </si>
  <si>
    <t>74 years and 0 months to 74 years and 5 months</t>
  </si>
  <si>
    <t>74 years and 6 months to 74 years and 11 months</t>
  </si>
  <si>
    <t>30 years and 0 months to 30 years and 5 months</t>
  </si>
  <si>
    <t>30 years and 6 months to 30 years and 11 months</t>
  </si>
  <si>
    <t>31 years and 0 months to 31 years and 5 months</t>
  </si>
  <si>
    <t xml:space="preserve">31 years and 6 months to 31 years and 11 months </t>
  </si>
  <si>
    <t xml:space="preserve">32 years and 0 months to 32 years and 5 months </t>
  </si>
  <si>
    <t>32 years and 6 months to 32 years and 11 months</t>
  </si>
  <si>
    <t>33 years and 0 months to 33 years and 5 months</t>
  </si>
  <si>
    <t>33 years and 6 months to 33 years and 11 months</t>
  </si>
  <si>
    <t>34 years and 0 months to 34 years and 5 months</t>
  </si>
  <si>
    <t>34 years and 6 months to 34 years and 11 months</t>
  </si>
  <si>
    <t>35 years and 0 months to 35 months and 5 months</t>
  </si>
  <si>
    <t>35 years and 6 months to 35 years and 11 months</t>
  </si>
  <si>
    <t>36 years and 0 months to 36 years and 5 months</t>
  </si>
  <si>
    <t>36 years and 6 months to 36 years and 11 months</t>
  </si>
  <si>
    <t>37 years and 0 months to 37 years and 5 months</t>
  </si>
  <si>
    <t xml:space="preserve">37 years and 6 months to 37 years and 11 months </t>
  </si>
  <si>
    <t>38 years and 0 months to 38 years and 5 months</t>
  </si>
  <si>
    <t>38 years and 6 months to 38 years and 11 months</t>
  </si>
  <si>
    <t>39 years and 0 months to 39 years and 5 months</t>
  </si>
  <si>
    <t>39 years and 6 months to 39 years and 11 months</t>
  </si>
  <si>
    <t xml:space="preserve">40 years and 0 months to 40 years and 5 months </t>
  </si>
  <si>
    <t xml:space="preserve">40 years and 6 months to 40 years and 11 months </t>
  </si>
  <si>
    <t xml:space="preserve">41 years and 0 months to 41 years and 5 months </t>
  </si>
  <si>
    <t xml:space="preserve">41 years and 6 months to 41 years and 11 months </t>
  </si>
  <si>
    <t>42 years and 0 months to 42 years and 5 months</t>
  </si>
  <si>
    <t>42 years and 6 months to 42 years and 11 months</t>
  </si>
  <si>
    <t>43 years and 0 months to 43 years and 5 months</t>
  </si>
  <si>
    <t>43 years and 6 months to 43 years and 11 months</t>
  </si>
  <si>
    <t>44 years and 0 months to 44 years and 5 months</t>
  </si>
  <si>
    <t>44 years and 6 months to 44 years and 11 months</t>
  </si>
  <si>
    <t xml:space="preserve">45 years and 0 months to 45 years and 5 months </t>
  </si>
  <si>
    <t>45 years and 6 months to 45 years 11 months</t>
  </si>
  <si>
    <t>46 years and 0 months to 46 years and 5 months</t>
  </si>
  <si>
    <t>46 years and 6 months to 46 years and 11 months</t>
  </si>
  <si>
    <t>47 years and 0 months to 47 years and 5 months</t>
  </si>
  <si>
    <t>47 years and 6 months to 11 months</t>
  </si>
  <si>
    <t>48 years and 0 months to 48 years and 5 months</t>
  </si>
  <si>
    <t>48 years and 6 months to 48 years 11 months</t>
  </si>
  <si>
    <t>49 years and 0 months to 49 years and 5 months</t>
  </si>
  <si>
    <t>49 years and 6 months to 49 years and 11 months</t>
  </si>
  <si>
    <t>Version 2026-03</t>
  </si>
  <si>
    <t>Club transfer factors are provided separately and can be found on the GAD factor guidance hub:</t>
  </si>
  <si>
    <t>https://gadfactorguidancehub.co.uk/guidance/club</t>
  </si>
  <si>
    <t>Scheme pays factors</t>
  </si>
  <si>
    <t>x-605, x-607 to x-608, x-613 to x-614, x-801 to x-804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</si>
</sst>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0"/>
  </numFmts>
  <fonts count="37" x14ac:knownFonts="1">
    <font>
      <sz val="10"/>
      <name val="Arial"/>
      <family val="2"/>
    </font>
    <font>
      <sz val="11"/>
      <color theme="1"/>
      <name val="Arial"/>
      <family val="2"/>
      <scheme val="minor"/>
    </font>
    <font>
      <b/>
      <sz val="12"/>
      <name val="Arial"/>
      <family val="2"/>
    </font>
    <font>
      <sz val="12"/>
      <color theme="8"/>
      <name val="Arial"/>
      <family val="2"/>
    </font>
    <font>
      <sz val="12"/>
      <color rgb="FF000000"/>
      <name val="Arial"/>
      <family val="2"/>
    </font>
    <font>
      <b/>
      <sz val="12"/>
      <color rgb="FF000000"/>
      <name val="Arial"/>
      <family val="2"/>
    </font>
    <font>
      <sz val="12"/>
      <color theme="9"/>
      <name val="Arial"/>
      <family val="2"/>
    </font>
    <font>
      <sz val="10"/>
      <name val="Arial"/>
      <family val="2"/>
    </font>
    <font>
      <b/>
      <sz val="11"/>
      <color rgb="FFFA7D00"/>
      <name val="Arial"/>
      <family val="2"/>
      <scheme val="minor"/>
    </font>
    <font>
      <i/>
      <sz val="11"/>
      <color rgb="FF7F7F7F"/>
      <name val="Arial"/>
      <family val="2"/>
      <scheme val="minor"/>
    </font>
    <font>
      <sz val="11"/>
      <color theme="9" tint="0.39994506668294322"/>
      <name val="Arial"/>
      <family val="2"/>
      <scheme val="minor"/>
    </font>
    <font>
      <sz val="10"/>
      <color theme="0"/>
      <name val="Arial"/>
      <family val="2"/>
    </font>
    <font>
      <sz val="18"/>
      <color theme="3"/>
      <name val="Arial"/>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b/>
      <sz val="12"/>
      <color rgb="FF3F3F3F"/>
      <name val="Arial"/>
      <family val="2"/>
    </font>
    <font>
      <sz val="12"/>
      <color rgb="FFFA7D00"/>
      <name val="Arial"/>
      <family val="2"/>
    </font>
    <font>
      <b/>
      <sz val="12"/>
      <color theme="0"/>
      <name val="Arial"/>
      <family val="2"/>
    </font>
    <font>
      <sz val="12"/>
      <color rgb="FFFF0000"/>
      <name val="Arial"/>
      <family val="2"/>
    </font>
    <font>
      <b/>
      <sz val="12"/>
      <color theme="1"/>
      <name val="Arial"/>
      <family val="2"/>
    </font>
    <font>
      <sz val="12"/>
      <color theme="7"/>
      <name val="Arial"/>
      <family val="2"/>
    </font>
    <font>
      <sz val="12"/>
      <color theme="6"/>
      <name val="Arial"/>
      <family val="2"/>
    </font>
    <font>
      <u/>
      <sz val="10"/>
      <color theme="10"/>
      <name val="Arial"/>
      <family val="2"/>
    </font>
    <font>
      <sz val="12"/>
      <color theme="3"/>
      <name val="Arial"/>
      <family val="2"/>
    </font>
    <font>
      <b/>
      <sz val="16"/>
      <color rgb="FF000000"/>
      <name val="Arial"/>
      <family val="2"/>
    </font>
    <font>
      <b/>
      <sz val="12"/>
      <color rgb="FF00635B"/>
      <name val="Arial"/>
      <family val="2"/>
    </font>
    <font>
      <sz val="10"/>
      <color rgb="FF808080"/>
      <name val="Arial"/>
      <family val="2"/>
    </font>
    <font>
      <u/>
      <sz val="10"/>
      <color rgb="FF0070C0"/>
      <name val="Arial"/>
      <family val="2"/>
    </font>
    <font>
      <b/>
      <sz val="10"/>
      <name val="Arial"/>
      <family val="2"/>
    </font>
    <font>
      <b/>
      <sz val="10"/>
      <color rgb="FF000000"/>
      <name val="Arial"/>
      <family val="2"/>
    </font>
    <font>
      <sz val="10"/>
      <color rgb="FF000000"/>
      <name val="Arial"/>
      <family val="2"/>
    </font>
    <font>
      <sz val="8"/>
      <name val="Arial"/>
      <family val="2"/>
    </font>
    <font>
      <b/>
      <sz val="10"/>
      <color rgb="FF808080"/>
      <name val="Arial"/>
      <family val="2"/>
    </font>
    <font>
      <u/>
      <sz val="12"/>
      <color rgb="FF0070C0"/>
      <name val="Arial"/>
      <family val="2"/>
    </font>
  </fonts>
  <fills count="13">
    <fill>
      <patternFill patternType="none"/>
    </fill>
    <fill>
      <patternFill patternType="gray125"/>
    </fill>
    <fill>
      <patternFill patternType="solid">
        <fgColor theme="9"/>
        <bgColor indexed="64"/>
      </patternFill>
    </fill>
    <fill>
      <patternFill patternType="solid">
        <fgColor theme="8" tint="0.59999389629810485"/>
        <bgColor indexed="64"/>
      </patternFill>
    </fill>
    <fill>
      <patternFill patternType="solid">
        <fgColor theme="4" tint="0.499984740745262"/>
        <bgColor indexed="64"/>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C6EFCE"/>
      </patternFill>
    </fill>
    <fill>
      <patternFill patternType="solid">
        <fgColor rgb="FFFFC7CE"/>
      </patternFill>
    </fill>
    <fill>
      <patternFill patternType="solid">
        <fgColor rgb="FFA5A5A5"/>
      </patternFill>
    </fill>
    <fill>
      <patternFill patternType="solid">
        <fgColor theme="2" tint="0.59999389629810485"/>
        <bgColor indexed="64"/>
      </patternFill>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applyNumberFormat="0" applyFill="0" applyBorder="0" applyAlignment="0" applyProtection="0"/>
    <xf numFmtId="0" fontId="8" fillId="5" borderId="2" applyNumberFormat="0" applyAlignment="0" applyProtection="0"/>
    <xf numFmtId="0" fontId="9" fillId="0" borderId="0" applyNumberFormat="0" applyFill="0" applyBorder="0" applyAlignment="0" applyProtection="0"/>
    <xf numFmtId="0" fontId="1" fillId="6" borderId="0" applyNumberFormat="0" applyBorder="0" applyAlignment="0" applyProtection="0"/>
    <xf numFmtId="0" fontId="1" fillId="7" borderId="0" applyNumberFormat="0" applyBorder="0" applyAlignment="0" applyProtection="0"/>
    <xf numFmtId="9" fontId="7" fillId="0" borderId="0" applyFont="0" applyFill="0" applyBorder="0" applyAlignment="0" applyProtection="0"/>
    <xf numFmtId="0" fontId="10" fillId="0" borderId="2" applyNumberFormat="0" applyAlignment="0" applyProtection="0"/>
    <xf numFmtId="0" fontId="11" fillId="2" borderId="3" applyNumberFormat="0" applyAlignment="0" applyProtection="0"/>
    <xf numFmtId="0" fontId="12" fillId="0" borderId="0" applyNumberFormat="0" applyFill="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9" borderId="0" applyNumberFormat="0" applyBorder="0" applyAlignment="0" applyProtection="0"/>
    <xf numFmtId="0" fontId="7" fillId="0" borderId="0"/>
    <xf numFmtId="0" fontId="18" fillId="5" borderId="7" applyNumberFormat="0" applyAlignment="0" applyProtection="0"/>
    <xf numFmtId="0" fontId="19" fillId="0" borderId="8" applyNumberFormat="0" applyFill="0" applyAlignment="0" applyProtection="0"/>
    <xf numFmtId="0" fontId="20" fillId="10" borderId="9" applyNumberFormat="0" applyAlignment="0" applyProtection="0"/>
    <xf numFmtId="0" fontId="21" fillId="0" borderId="0" applyNumberFormat="0" applyFill="0" applyBorder="0" applyAlignment="0" applyProtection="0"/>
    <xf numFmtId="0" fontId="22" fillId="0" borderId="10" applyNumberFormat="0" applyFill="0" applyAlignment="0" applyProtection="0"/>
    <xf numFmtId="0" fontId="4" fillId="0" borderId="1">
      <alignment horizontal="left" vertical="top" wrapText="1"/>
    </xf>
    <xf numFmtId="0" fontId="6" fillId="0" borderId="1">
      <alignment horizontal="left" vertical="top" wrapText="1"/>
    </xf>
    <xf numFmtId="0" fontId="24" fillId="0" borderId="1">
      <alignment horizontal="left" vertical="top" wrapText="1"/>
    </xf>
    <xf numFmtId="0" fontId="26" fillId="0" borderId="1">
      <alignment horizontal="left" vertical="top" wrapText="1"/>
    </xf>
    <xf numFmtId="0" fontId="3" fillId="0" borderId="1">
      <alignment horizontal="left" vertical="top" wrapText="1"/>
    </xf>
    <xf numFmtId="0" fontId="2" fillId="4" borderId="1">
      <alignment horizontal="left" vertical="top" wrapText="1"/>
    </xf>
    <xf numFmtId="0" fontId="22" fillId="0" borderId="1">
      <alignment horizontal="left" vertical="top" wrapText="1"/>
    </xf>
    <xf numFmtId="0" fontId="23" fillId="0" borderId="1">
      <alignment horizontal="left" vertical="top" wrapText="1"/>
    </xf>
    <xf numFmtId="0" fontId="25" fillId="0" borderId="0" applyNumberFormat="0" applyFill="0" applyBorder="0" applyAlignment="0" applyProtection="0"/>
    <xf numFmtId="0" fontId="30" fillId="0" borderId="0" applyNumberFormat="0" applyFill="0" applyBorder="0" applyAlignment="0" applyProtection="0"/>
  </cellStyleXfs>
  <cellXfs count="75">
    <xf numFmtId="0" fontId="0" fillId="0" borderId="0" xfId="0"/>
    <xf numFmtId="0" fontId="4" fillId="0" borderId="0" xfId="0" applyFont="1"/>
    <xf numFmtId="0" fontId="27" fillId="0" borderId="0" xfId="0" applyFont="1"/>
    <xf numFmtId="0" fontId="28" fillId="0" borderId="0" xfId="0" applyFont="1"/>
    <xf numFmtId="0" fontId="4" fillId="0" borderId="0" xfId="0" applyFont="1" applyAlignment="1">
      <alignment wrapText="1"/>
    </xf>
    <xf numFmtId="0" fontId="28" fillId="0" borderId="0" xfId="0" applyFont="1" applyAlignment="1">
      <alignment wrapText="1"/>
    </xf>
    <xf numFmtId="0" fontId="5" fillId="0" borderId="0" xfId="0" applyFont="1" applyAlignment="1">
      <alignment wrapText="1"/>
    </xf>
    <xf numFmtId="0" fontId="4" fillId="0" borderId="14" xfId="0" applyFont="1" applyBorder="1"/>
    <xf numFmtId="0" fontId="4" fillId="0" borderId="12" xfId="0" applyFont="1" applyBorder="1"/>
    <xf numFmtId="0" fontId="4" fillId="0" borderId="12" xfId="0" applyFont="1" applyBorder="1" applyAlignment="1">
      <alignment wrapText="1"/>
    </xf>
    <xf numFmtId="0" fontId="4" fillId="0" borderId="16" xfId="0" applyFont="1" applyBorder="1" applyAlignment="1">
      <alignment wrapText="1"/>
    </xf>
    <xf numFmtId="0" fontId="27" fillId="0" borderId="0" xfId="0" applyFont="1" applyAlignment="1">
      <alignment horizontal="left" indent="1"/>
    </xf>
    <xf numFmtId="0" fontId="4" fillId="0" borderId="0" xfId="0" applyFont="1" applyAlignment="1">
      <alignment horizontal="left" indent="1"/>
    </xf>
    <xf numFmtId="0" fontId="5" fillId="0" borderId="0" xfId="0" applyFont="1" applyAlignment="1">
      <alignment horizontal="left" indent="1"/>
    </xf>
    <xf numFmtId="0" fontId="4" fillId="12" borderId="0" xfId="0" applyFont="1" applyFill="1" applyAlignment="1">
      <alignment horizontal="left" indent="1"/>
    </xf>
    <xf numFmtId="0" fontId="4" fillId="3" borderId="0" xfId="0" applyFont="1" applyFill="1" applyAlignment="1">
      <alignment horizontal="left" indent="1"/>
    </xf>
    <xf numFmtId="0" fontId="5" fillId="0" borderId="13" xfId="0" applyFont="1" applyBorder="1" applyAlignment="1">
      <alignment horizontal="left" indent="1"/>
    </xf>
    <xf numFmtId="0" fontId="4" fillId="0" borderId="11" xfId="0" applyFont="1" applyBorder="1" applyAlignment="1">
      <alignment horizontal="left" indent="1"/>
    </xf>
    <xf numFmtId="0" fontId="4" fillId="0" borderId="15" xfId="0" applyFont="1" applyBorder="1" applyAlignment="1">
      <alignment horizontal="left" indent="1"/>
    </xf>
    <xf numFmtId="0" fontId="27" fillId="0" borderId="0" xfId="0" applyFont="1" applyAlignment="1"/>
    <xf numFmtId="0" fontId="4" fillId="0" borderId="0" xfId="0" applyFont="1" applyAlignment="1"/>
    <xf numFmtId="0" fontId="28" fillId="0" borderId="0" xfId="0" applyFont="1" applyAlignment="1"/>
    <xf numFmtId="0" fontId="30" fillId="0" borderId="0" xfId="30"/>
    <xf numFmtId="0" fontId="0" fillId="0" borderId="0" xfId="0" applyAlignment="1">
      <alignment wrapText="1"/>
    </xf>
    <xf numFmtId="0" fontId="5" fillId="0" borderId="0" xfId="0" applyFont="1" applyAlignment="1"/>
    <xf numFmtId="0" fontId="5" fillId="0" borderId="0" xfId="0" applyFont="1" applyBorder="1" applyAlignment="1">
      <alignment horizontal="left" indent="1"/>
    </xf>
    <xf numFmtId="0" fontId="4" fillId="0" borderId="0" xfId="0" applyFont="1" applyBorder="1"/>
    <xf numFmtId="0" fontId="4" fillId="0" borderId="0" xfId="0" applyFont="1" applyBorder="1" applyAlignment="1">
      <alignment horizontal="left" indent="1"/>
    </xf>
    <xf numFmtId="0" fontId="4" fillId="0" borderId="0" xfId="0" applyFont="1" applyBorder="1" applyAlignment="1">
      <alignment wrapText="1"/>
    </xf>
    <xf numFmtId="0" fontId="5" fillId="0" borderId="0" xfId="0" applyFont="1"/>
    <xf numFmtId="14" fontId="4" fillId="0" borderId="0" xfId="0" applyNumberFormat="1" applyFont="1"/>
    <xf numFmtId="0" fontId="33" fillId="0" borderId="0" xfId="0" applyFont="1"/>
    <xf numFmtId="14" fontId="33" fillId="0" borderId="0" xfId="0" applyNumberFormat="1" applyFont="1"/>
    <xf numFmtId="0" fontId="31" fillId="0" borderId="0" xfId="0" applyFont="1"/>
    <xf numFmtId="0" fontId="33" fillId="0" borderId="0" xfId="0" applyFont="1" applyAlignment="1">
      <alignment wrapText="1"/>
    </xf>
    <xf numFmtId="14" fontId="33" fillId="0" borderId="0" xfId="0" applyNumberFormat="1" applyFont="1" applyAlignment="1">
      <alignment wrapText="1"/>
    </xf>
    <xf numFmtId="0" fontId="32" fillId="0" borderId="0" xfId="0" applyFont="1" applyAlignment="1">
      <alignment wrapText="1"/>
    </xf>
    <xf numFmtId="0" fontId="33" fillId="0" borderId="0" xfId="0" applyFont="1" applyAlignment="1"/>
    <xf numFmtId="0" fontId="32" fillId="0" borderId="0" xfId="0" applyFont="1" applyAlignment="1"/>
    <xf numFmtId="0" fontId="0" fillId="0" borderId="0" xfId="0" applyFill="1"/>
    <xf numFmtId="0" fontId="0" fillId="0" borderId="0" xfId="0" applyFill="1" applyAlignment="1">
      <alignment wrapText="1"/>
    </xf>
    <xf numFmtId="0" fontId="0" fillId="0" borderId="0" xfId="0" applyFill="1" applyAlignment="1">
      <alignment horizontal="center"/>
    </xf>
    <xf numFmtId="2" fontId="0" fillId="0" borderId="0" xfId="0" applyNumberFormat="1" applyFill="1" applyAlignment="1">
      <alignment horizontal="center"/>
    </xf>
    <xf numFmtId="164" fontId="0" fillId="0" borderId="0" xfId="0" applyNumberFormat="1" applyFill="1" applyAlignment="1">
      <alignment horizontal="center"/>
    </xf>
    <xf numFmtId="10" fontId="0" fillId="0" borderId="0" xfId="0" applyNumberFormat="1" applyFill="1" applyAlignment="1">
      <alignment horizontal="center"/>
    </xf>
    <xf numFmtId="0" fontId="0" fillId="0" borderId="0" xfId="0" applyFill="1" applyAlignment="1">
      <alignment horizontal="centerContinuous" wrapText="1"/>
    </xf>
    <xf numFmtId="14" fontId="0" fillId="0" borderId="0" xfId="0" applyNumberFormat="1" applyFill="1" applyAlignment="1">
      <alignment horizontal="centerContinuous" wrapText="1"/>
    </xf>
    <xf numFmtId="0" fontId="29" fillId="0" borderId="0" xfId="0" applyFont="1" applyFill="1" applyAlignment="1"/>
    <xf numFmtId="14" fontId="29" fillId="0" borderId="0" xfId="0" applyNumberFormat="1" applyFont="1" applyFill="1" applyAlignment="1"/>
    <xf numFmtId="0" fontId="32" fillId="0" borderId="0" xfId="0" applyFont="1" applyFill="1" applyAlignment="1"/>
    <xf numFmtId="0" fontId="33" fillId="0" borderId="0" xfId="0" applyFont="1" applyFill="1" applyAlignment="1"/>
    <xf numFmtId="0" fontId="33" fillId="0" borderId="0" xfId="0" applyFont="1" applyFill="1" applyAlignment="1">
      <alignment wrapText="1"/>
    </xf>
    <xf numFmtId="1" fontId="31" fillId="0" borderId="0" xfId="0" applyNumberFormat="1" applyFont="1" applyFill="1" applyAlignment="1">
      <alignment horizontal="center" vertical="center" wrapText="1"/>
    </xf>
    <xf numFmtId="0" fontId="31" fillId="0" borderId="0" xfId="0" applyFont="1" applyAlignment="1">
      <alignment vertical="center"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30" fillId="0" borderId="0" xfId="30" applyAlignment="1">
      <alignment vertical="center" wrapText="1"/>
    </xf>
    <xf numFmtId="0" fontId="33" fillId="0" borderId="0" xfId="0" applyFont="1" applyAlignment="1">
      <alignment vertical="center" wrapText="1"/>
    </xf>
    <xf numFmtId="0" fontId="33" fillId="0" borderId="0" xfId="0" applyFont="1" applyAlignment="1">
      <alignment horizontal="left" vertical="center" wrapText="1"/>
    </xf>
    <xf numFmtId="0" fontId="0" fillId="0" borderId="0" xfId="0" applyFill="1" applyAlignment="1">
      <alignment horizontal="centerContinuous"/>
    </xf>
    <xf numFmtId="0" fontId="35" fillId="0" borderId="0" xfId="0" applyFont="1" applyFill="1" applyAlignment="1"/>
    <xf numFmtId="0" fontId="29" fillId="0" borderId="0" xfId="0" applyFont="1" applyFill="1" applyAlignment="1">
      <alignment wrapText="1"/>
    </xf>
    <xf numFmtId="1" fontId="32" fillId="0" borderId="0" xfId="0" applyNumberFormat="1" applyFont="1" applyAlignment="1">
      <alignment horizontal="center" vertical="center" wrapText="1"/>
    </xf>
    <xf numFmtId="0" fontId="33" fillId="0" borderId="0" xfId="0" applyFont="1" applyAlignment="1">
      <alignment horizontal="center" vertical="center"/>
    </xf>
    <xf numFmtId="164" fontId="33" fillId="0" borderId="0" xfId="0" applyNumberFormat="1" applyFont="1" applyAlignment="1">
      <alignment horizontal="center" vertical="center"/>
    </xf>
    <xf numFmtId="1" fontId="0" fillId="0" borderId="0" xfId="0" applyNumberFormat="1" applyFill="1" applyAlignment="1">
      <alignment horizontal="center"/>
    </xf>
    <xf numFmtId="165" fontId="33" fillId="0" borderId="0" xfId="0" applyNumberFormat="1" applyFont="1"/>
    <xf numFmtId="164" fontId="0" fillId="0" borderId="0" xfId="0" applyNumberFormat="1"/>
    <xf numFmtId="14" fontId="33" fillId="0" borderId="0" xfId="0" applyNumberFormat="1" applyFont="1" applyFill="1" applyAlignment="1"/>
    <xf numFmtId="49" fontId="0" fillId="0" borderId="0" xfId="0" applyNumberFormat="1" applyFill="1" applyAlignment="1">
      <alignment horizontal="centerContinuous" wrapText="1"/>
    </xf>
    <xf numFmtId="49" fontId="33" fillId="0" borderId="0" xfId="0" applyNumberFormat="1" applyFont="1" applyAlignment="1">
      <alignment vertical="center" wrapText="1"/>
    </xf>
    <xf numFmtId="49" fontId="33" fillId="0" borderId="0" xfId="0" applyNumberFormat="1" applyFont="1" applyAlignment="1">
      <alignment horizontal="left" vertical="center" wrapText="1"/>
    </xf>
    <xf numFmtId="14" fontId="33" fillId="0" borderId="0" xfId="0" applyNumberFormat="1" applyFont="1" applyAlignment="1">
      <alignment vertical="center" wrapText="1"/>
    </xf>
    <xf numFmtId="0" fontId="4" fillId="11" borderId="0" xfId="0" applyFont="1" applyFill="1" applyAlignment="1">
      <alignment horizontal="left" wrapText="1" indent="1"/>
    </xf>
    <xf numFmtId="0" fontId="36" fillId="0" borderId="0" xfId="30" applyFont="1" applyAlignment="1">
      <alignment wrapText="1"/>
    </xf>
  </cellXfs>
  <cellStyles count="31">
    <cellStyle name="20% - Accent1" xfId="3" builtinId="30" customBuiltin="1"/>
    <cellStyle name="40% - Accent1" xfId="4" builtinId="31" customBuiltin="1"/>
    <cellStyle name="Assumptions" xfId="23" xr:uid="{893E497A-DC6D-432A-A7A6-F6AB189BB4F4}"/>
    <cellStyle name="Bad" xfId="14" builtinId="27" hidden="1"/>
    <cellStyle name="Calculation" xfId="1" builtinId="22" hidden="1" customBuiltin="1"/>
    <cellStyle name="Calculations" xfId="21" xr:uid="{56A1E66B-F870-4EF8-812E-25E3107A35F9}"/>
    <cellStyle name="Check Cell" xfId="18" builtinId="23" hidden="1"/>
    <cellStyle name="Checks" xfId="22" xr:uid="{962DF45F-6D61-46AF-BE3D-3A0189E23C07}"/>
    <cellStyle name="Explanatory Text" xfId="2" builtinId="53" hidden="1" customBuiltin="1"/>
    <cellStyle name="Good" xfId="13" builtinId="26" hidden="1"/>
    <cellStyle name="Heading 1" xfId="9" builtinId="16" hidden="1"/>
    <cellStyle name="Heading 2" xfId="10" builtinId="17" hidden="1"/>
    <cellStyle name="Heading 3" xfId="11" builtinId="18" hidden="1"/>
    <cellStyle name="Heading 4" xfId="12" builtinId="19" hidden="1"/>
    <cellStyle name="Hyperlink" xfId="29" builtinId="8" hidden="1"/>
    <cellStyle name="Hyperlink" xfId="30" builtinId="8" customBuiltin="1"/>
    <cellStyle name="Input" xfId="6" builtinId="20" hidden="1" customBuiltin="1"/>
    <cellStyle name="Input data" xfId="25" xr:uid="{403A6885-1FBC-477A-BDC5-D7AD98168C11}"/>
    <cellStyle name="Link from this workbook" xfId="24" xr:uid="{FDEF4AB4-BE14-4858-AAA2-060E5BDE7BD4}"/>
    <cellStyle name="Linked Cell" xfId="17" builtinId="24" hidden="1"/>
    <cellStyle name="Links to other workbook" xfId="28" xr:uid="{AC05BC44-E4DD-4F93-BBCA-A10B5F8F7968}"/>
    <cellStyle name="Neutral" xfId="15" builtinId="28" hidden="1" customBuiltin="1"/>
    <cellStyle name="Normal" xfId="0" builtinId="0" customBuiltin="1"/>
    <cellStyle name="Note" xfId="7" builtinId="10" hidden="1" customBuiltin="1"/>
    <cellStyle name="Output" xfId="16" builtinId="21" hidden="1"/>
    <cellStyle name="Per cent" xfId="5" builtinId="5" customBuiltin="1"/>
    <cellStyle name="Quoted in external advice" xfId="26" xr:uid="{C1EEB66F-F562-45FC-AE15-D444B015E489}"/>
    <cellStyle name="Result" xfId="27" xr:uid="{5369E0A0-2274-4945-8459-C9B57E2F6203}"/>
    <cellStyle name="Title" xfId="8" builtinId="15" hidden="1"/>
    <cellStyle name="Total" xfId="20" builtinId="25" hidden="1"/>
    <cellStyle name="Warning Text" xfId="19" builtinId="11" hidden="1"/>
  </cellStyles>
  <dxfs count="828">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6"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6"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ill>
        <patternFill>
          <bgColor rgb="FFF7F7F7"/>
        </patternFill>
      </fill>
    </dxf>
    <dxf>
      <fill>
        <patternFill patternType="solid">
          <fgColor theme="9" tint="0.79995117038483843"/>
          <bgColor rgb="FFEDEDED"/>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
      <fill>
        <patternFill>
          <bgColor rgb="FFF7F7F7"/>
        </patternFill>
      </fill>
    </dxf>
    <dxf>
      <fill>
        <patternFill patternType="solid">
          <fgColor theme="9" tint="0.79995117038483843"/>
          <bgColor rgb="FFEDEDED"/>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
      <fill>
        <patternFill>
          <bgColor rgb="FFF7F7F7"/>
        </patternFill>
      </fill>
    </dxf>
    <dxf>
      <fill>
        <patternFill patternType="solid">
          <fgColor theme="9" tint="0.79995117038483843"/>
          <bgColor rgb="FFEDEDED"/>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
      <fill>
        <patternFill patternType="solid">
          <fgColor theme="9" tint="0.79998168889431442"/>
          <bgColor theme="9" tint="0.79998168889431442"/>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s>
  <tableStyles count="5" defaultTableStyle="factors_info_tables" defaultPivotStyle="PivotStyleLight16">
    <tableStyle name="factors_info_tables" pivot="0" count="6" xr9:uid="{937D02E8-1A60-4466-B749-97D521449642}">
      <tableStyleElement type="wholeTable" dxfId="827"/>
      <tableStyleElement type="headerRow" dxfId="826"/>
      <tableStyleElement type="totalRow" dxfId="825"/>
      <tableStyleElement type="firstColumn" dxfId="824"/>
      <tableStyleElement type="lastColumn" dxfId="823"/>
      <tableStyleElement type="firstRowStripe" dxfId="822"/>
    </tableStyle>
    <tableStyle name="factors_info_tables 2" pivot="0" count="7" xr9:uid="{3FCF1831-2057-4FA5-9F11-ED5E630FE351}">
      <tableStyleElement type="wholeTable" dxfId="821"/>
      <tableStyleElement type="headerRow" dxfId="820"/>
      <tableStyleElement type="totalRow" dxfId="819"/>
      <tableStyleElement type="firstColumn" dxfId="818"/>
      <tableStyleElement type="lastColumn" dxfId="817"/>
      <tableStyleElement type="firstRowStripe" dxfId="816"/>
      <tableStyleElement type="secondRowStripe" dxfId="815"/>
    </tableStyle>
    <tableStyle name="factors_info_tables 3" pivot="0" count="7" xr9:uid="{39DB726C-0CD4-49AF-958B-C4D53F7E1787}">
      <tableStyleElement type="wholeTable" dxfId="814"/>
      <tableStyleElement type="headerRow" dxfId="813"/>
      <tableStyleElement type="totalRow" dxfId="812"/>
      <tableStyleElement type="firstColumn" dxfId="811"/>
      <tableStyleElement type="lastColumn" dxfId="810"/>
      <tableStyleElement type="firstRowStripe" dxfId="809"/>
      <tableStyleElement type="secondRowStripe" dxfId="808"/>
    </tableStyle>
    <tableStyle name="factors_info_tables 4" pivot="0" count="7" xr9:uid="{EFB62D44-B884-4824-8495-D50D2D28B048}">
      <tableStyleElement type="wholeTable" dxfId="807"/>
      <tableStyleElement type="headerRow" dxfId="806"/>
      <tableStyleElement type="totalRow" dxfId="805"/>
      <tableStyleElement type="firstColumn" dxfId="804"/>
      <tableStyleElement type="lastColumn" dxfId="803"/>
      <tableStyleElement type="firstRowStripe" dxfId="802"/>
      <tableStyleElement type="secondRowStripe" dxfId="801"/>
    </tableStyle>
    <tableStyle name="Invisible" pivot="0" table="0" count="0" xr9:uid="{BD2F45AD-E6B1-48A0-986E-B3CE47C48FF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2469"/>
      <rgbColor rgb="00808000"/>
      <rgbColor rgb="00800080"/>
      <rgbColor rgb="00008080"/>
      <rgbColor rgb="00C0C0C0"/>
      <rgbColor rgb="00808080"/>
      <rgbColor rgb="00CBCEA9"/>
      <rgbColor rgb="00B9CED0"/>
      <rgbColor rgb="00D6C5A3"/>
      <rgbColor rgb="00DAD1C7"/>
      <rgbColor rgb="00660066"/>
      <rgbColor rgb="00FF8080"/>
      <rgbColor rgb="000066CC"/>
      <rgbColor rgb="00CCCCFF"/>
      <rgbColor rgb="00A8AD70"/>
      <rgbColor rgb="008AADB0"/>
      <rgbColor rgb="00BA9E66"/>
      <rgbColor rgb="00C2B3A1"/>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8AADB0"/>
      <rgbColor rgb="00339966"/>
      <rgbColor rgb="00BA9E66"/>
      <rgbColor rgb="00C2B3A1"/>
      <rgbColor rgb="00A8AD70"/>
      <rgbColor rgb="00993366"/>
      <rgbColor rgb="009C1F2E"/>
      <rgbColor rgb="00333333"/>
    </indexedColors>
    <mruColors>
      <color rgb="FFF9F9FD"/>
      <color rgb="FF00212E"/>
      <color rgb="FF002B24"/>
      <color rgb="FFC5EFF7"/>
      <color rgb="FFFFFFFF"/>
      <color rgb="FF000000"/>
      <color rgb="FFEDD7EC"/>
      <color rgb="FFDCAFD8"/>
      <color rgb="FFCA87C5"/>
      <color rgb="FFCF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8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67D1E3-03AB-4746-8B71-91C0E9F37CC6}" name="assumps_table" displayName="assumps_table" ref="A6:C36" totalsRowShown="0" headerRowDxfId="746" dataDxfId="745">
  <autoFilter ref="A6:C36" xr:uid="{5867D1E3-03AB-4746-8B71-91C0E9F37CC6}"/>
  <tableColumns count="3">
    <tableColumn id="1" xr3:uid="{A0123B3F-DD51-4E80-AF96-8EE75733E5DE}" name="Assumptions underlying factors" dataDxfId="744"/>
    <tableColumn id="2" xr3:uid="{364EC9BF-E51C-4E91-BFDB-864F1F09D986}" name="2026 factor review set" dataDxfId="743"/>
    <tableColumn id="3" xr3:uid="{5BB598A0-04CA-466B-B3CD-3613DDBE97F5}" name="2023 factor review set" dataDxfId="742"/>
  </tableColumns>
  <tableStyleInfo name="factors_info_tables"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0DB539-FF7D-4AE8-A136-71294137EDDD}" name="factor_list_table" displayName="factor_list_table" ref="A7:P78" totalsRowShown="0" headerRowDxfId="800" dataDxfId="799">
  <autoFilter ref="A7:P78" xr:uid="{3C0DB539-FF7D-4AE8-A136-71294137EDDD}"/>
  <tableColumns count="16">
    <tableColumn id="16" xr3:uid="{AD00A7A2-1E25-4CED-B71E-C04F52532AF9}" name="Link to Tables" dataDxfId="798" dataCellStyle="Hyperlink">
      <calculatedColumnFormula>HYPERLINK("#'x-" &amp; factor_list_table[[#This Row],[Series Number]] &amp; "'!A1", "x-" &amp; factor_list_table[[#This Row],[Series Number]])</calculatedColumnFormula>
    </tableColumn>
    <tableColumn id="1" xr3:uid="{31EF05DA-0C14-4B08-9BF5-EE7FBBB4706E}" name="Scheme" dataDxfId="797"/>
    <tableColumn id="2" xr3:uid="{8F58F67B-E05E-4DB6-BF88-E92042A8F804}" name="Section" dataDxfId="796"/>
    <tableColumn id="3" xr3:uid="{C0CC1951-45CA-47FA-980B-1AD23814E39F}" name="Factor Type" dataDxfId="795"/>
    <tableColumn id="4" xr3:uid="{9F12BD33-F9DF-49F8-9914-453AC95DF880}" name="Description" dataDxfId="794"/>
    <tableColumn id="5" xr3:uid="{26876318-934A-41B2-B629-0C93C4B8D47A}" name="Gender" dataDxfId="793"/>
    <tableColumn id="6" xr3:uid="{D347DB19-8E22-4CF2-926B-735C5B28F5EB}" name="Factor Age/Period Definition" dataDxfId="792"/>
    <tableColumn id="7" xr3:uid="{751250A1-458B-4196-8A5C-382ED39D5917}" name="Section Number (x)" dataDxfId="791"/>
    <tableColumn id="8" xr3:uid="{07B464F6-6BE5-4432-B85B-EF35BE710CF8}" name="Series Number" dataDxfId="790"/>
    <tableColumn id="9" xr3:uid="{E6205105-7908-4AAF-80B1-0CCFB94FF453}" name="Table Reference_x000a_(Section-Series Number)" dataDxfId="789"/>
    <tableColumn id="10" xr3:uid="{179ECF6B-3231-4E3A-8DC5-94232DF189CF}" name="Table Reference in Guidance" dataDxfId="788"/>
    <tableColumn id="11" xr3:uid="{5DF71A96-CC23-450E-A89E-249924BE2DF8}" name="Related Factor Guidance" dataDxfId="787"/>
    <tableColumn id="12" xr3:uid="{4BE7D75B-29B3-4D4D-81BC-2D76080A84A0}" name="Date Factors Issued to Client" dataDxfId="786"/>
    <tableColumn id="13" xr3:uid="{17725A31-2931-4C1D-A856-4290CBCE5D78}" name="Date Factors Implemented (if known)" dataDxfId="785"/>
    <tableColumn id="14" xr3:uid="{C0DEF26D-D1B8-482B-B0F3-D897795941C7}" name="Factor Status" dataDxfId="784"/>
    <tableColumn id="15" xr3:uid="{85E54397-0AFF-41E7-A379-C974577BD7C4}" name="Assumption set" dataDxfId="783"/>
  </tableColumns>
  <tableStyleInfo name="factors_info_tables"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C825C8-E88A-4204-B2EE-42F6520147E4}" name="x_201_template_table_1" displayName="x_201_template_table_1" ref="A6:B21" totalsRowShown="0">
  <autoFilter ref="A6:B21" xr:uid="{C725761B-DC0A-4807-ABBB-1B10DF3821F0}">
    <filterColumn colId="0" hiddenButton="1"/>
    <filterColumn colId="1" hiddenButton="1"/>
  </autoFilter>
  <tableColumns count="2">
    <tableColumn id="1" xr3:uid="{40078369-60B9-4535-A9CC-94C5BEFC303F}" name="Data Item" dataDxfId="733"/>
    <tableColumn id="2" xr3:uid="{3C498783-2CA1-49D7-9BD5-265CC6457DE9}" name="Factor Table Information" dataDxfId="732"/>
  </tableColumns>
  <tableStyleInfo name="factors_info_tables"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89C4438-0F0D-482E-808B-51DEBAF79678}" name="x_202_template_table_1" displayName="x_202_template_table_1" ref="A6:B21" totalsRowShown="0">
  <autoFilter ref="A6:B21" xr:uid="{C725761B-DC0A-4807-ABBB-1B10DF3821F0}">
    <filterColumn colId="0" hiddenButton="1"/>
    <filterColumn colId="1" hiddenButton="1"/>
  </autoFilter>
  <tableColumns count="2">
    <tableColumn id="1" xr3:uid="{697BBD64-5C59-4860-A58C-AD8197E2D56F}" name="Data Item" dataDxfId="723"/>
    <tableColumn id="2" xr3:uid="{BC69DF8F-EC1A-40C0-98A0-0948BD0110D1}" name="Factor Table Information" dataDxfId="722"/>
  </tableColumns>
  <tableStyleInfo name="factors_info_tables"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40AC657-F426-4A86-A4E9-73FC13ABB232}" name="x_203_template_table_1" displayName="x_203_template_table_1" ref="A6:B21" totalsRowShown="0">
  <autoFilter ref="A6:B21" xr:uid="{C725761B-DC0A-4807-ABBB-1B10DF3821F0}">
    <filterColumn colId="0" hiddenButton="1"/>
    <filterColumn colId="1" hiddenButton="1"/>
  </autoFilter>
  <tableColumns count="2">
    <tableColumn id="1" xr3:uid="{70199F89-6F96-42FE-8B41-3A49A64430FD}" name="Data Item" dataDxfId="713"/>
    <tableColumn id="2" xr3:uid="{0BA114E4-268A-4586-9D4A-245E5F024055}" name="Factor Table Information" dataDxfId="712"/>
  </tableColumns>
  <tableStyleInfo name="factors_info_tables"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73AA31D-F31A-4504-AE9A-8E6DA4D58CBE}" name="x_204_template_table_1" displayName="x_204_template_table_1" ref="A6:B21" totalsRowShown="0">
  <autoFilter ref="A6:B21" xr:uid="{C725761B-DC0A-4807-ABBB-1B10DF3821F0}">
    <filterColumn colId="0" hiddenButton="1"/>
    <filterColumn colId="1" hiddenButton="1"/>
  </autoFilter>
  <tableColumns count="2">
    <tableColumn id="1" xr3:uid="{617BFA80-4026-4982-8EE1-60FB9E62163A}" name="Data Item" dataDxfId="703"/>
    <tableColumn id="2" xr3:uid="{57F1D903-2990-4188-9059-2EE8B1E81AC8}" name="Factor Table Information" dataDxfId="702"/>
  </tableColumns>
  <tableStyleInfo name="factors_info_tables"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B7A667D-DA49-46D3-8D35-30CDBA9D83D0}" name="x_205_template_table_1" displayName="x_205_template_table_1" ref="A6:B21" totalsRowShown="0">
  <autoFilter ref="A6:B21" xr:uid="{C725761B-DC0A-4807-ABBB-1B10DF3821F0}">
    <filterColumn colId="0" hiddenButton="1"/>
    <filterColumn colId="1" hiddenButton="1"/>
  </autoFilter>
  <tableColumns count="2">
    <tableColumn id="1" xr3:uid="{85949734-4E6B-4616-8B1F-34CE48E5B576}" name="Data Item" dataDxfId="693"/>
    <tableColumn id="2" xr3:uid="{F7F331D1-9AD2-4064-9FAF-2D99A4FCB03A}" name="Factor Table Information" dataDxfId="692"/>
  </tableColumns>
  <tableStyleInfo name="factors_info_tables"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7F8D182-9A85-40B2-8BE2-7B541596566A}" name="x_206_template_table_1" displayName="x_206_template_table_1" ref="A6:B21" totalsRowShown="0">
  <autoFilter ref="A6:B21" xr:uid="{C725761B-DC0A-4807-ABBB-1B10DF3821F0}">
    <filterColumn colId="0" hiddenButton="1"/>
    <filterColumn colId="1" hiddenButton="1"/>
  </autoFilter>
  <tableColumns count="2">
    <tableColumn id="1" xr3:uid="{728A0485-63CE-458F-A15B-A4AEF9F98ADC}" name="Data Item" dataDxfId="683"/>
    <tableColumn id="2" xr3:uid="{5A1E5959-21D6-4236-A91A-F21C68F1B383}" name="Factor Table Information" dataDxfId="682"/>
  </tableColumns>
  <tableStyleInfo name="factors_info_tables"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6134293-2CD9-42B8-B88D-7B721107D4E9}" name="x_207_template_table_1" displayName="x_207_template_table_1" ref="A6:B21" totalsRowShown="0">
  <autoFilter ref="A6:B21" xr:uid="{C725761B-DC0A-4807-ABBB-1B10DF3821F0}">
    <filterColumn colId="0" hiddenButton="1"/>
    <filterColumn colId="1" hiddenButton="1"/>
  </autoFilter>
  <tableColumns count="2">
    <tableColumn id="1" xr3:uid="{5951FF79-676C-4D2D-8EBD-3A2356DF436F}" name="Data Item" dataDxfId="673"/>
    <tableColumn id="2" xr3:uid="{C540592A-AFE4-41DA-9B47-60DDEE543A68}" name="Factor Table Information" dataDxfId="672"/>
  </tableColumns>
  <tableStyleInfo name="factors_info_tables"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1A78E18-F884-4F3C-8A19-08DD2136880D}" name="x_208_template_table_1" displayName="x_208_template_table_1" ref="A6:B21" totalsRowShown="0">
  <autoFilter ref="A6:B21" xr:uid="{C725761B-DC0A-4807-ABBB-1B10DF3821F0}">
    <filterColumn colId="0" hiddenButton="1"/>
    <filterColumn colId="1" hiddenButton="1"/>
  </autoFilter>
  <tableColumns count="2">
    <tableColumn id="1" xr3:uid="{69E1EBE7-DF65-4C7D-AC31-A74681897195}" name="Data Item" dataDxfId="663"/>
    <tableColumn id="2" xr3:uid="{4F85A039-DD1B-47C1-8A75-F2A72231DD89}" name="Factor Table Information" dataDxfId="662"/>
  </tableColumns>
  <tableStyleInfo name="factors_info_tables"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87A9C32-D30A-45EE-94BA-E5179D450B05}" name="x_209_template_table_1" displayName="x_209_template_table_1" ref="A6:B21" totalsRowShown="0">
  <autoFilter ref="A6:B21" xr:uid="{C725761B-DC0A-4807-ABBB-1B10DF3821F0}">
    <filterColumn colId="0" hiddenButton="1"/>
    <filterColumn colId="1" hiddenButton="1"/>
  </autoFilter>
  <tableColumns count="2">
    <tableColumn id="1" xr3:uid="{A1956E8E-3A95-4FDA-8D9E-37591603E7C0}" name="Data Item" dataDxfId="653"/>
    <tableColumn id="2" xr3:uid="{4A53D926-AEE9-474E-9E1D-DDACD9AB0D9E}" name="Factor Table Information" dataDxfId="652"/>
  </tableColumns>
  <tableStyleInfo name="factors_info_tables"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756F737-692A-4FC4-9F2C-102535858489}" name="x_210_template_table_1" displayName="x_210_template_table_1" ref="A6:B21" totalsRowShown="0">
  <autoFilter ref="A6:B21" xr:uid="{C725761B-DC0A-4807-ABBB-1B10DF3821F0}">
    <filterColumn colId="0" hiddenButton="1"/>
    <filterColumn colId="1" hiddenButton="1"/>
  </autoFilter>
  <tableColumns count="2">
    <tableColumn id="1" xr3:uid="{27D24547-C800-4025-8033-A33FC30B6AA1}" name="Data Item" dataDxfId="643"/>
    <tableColumn id="2" xr3:uid="{29F4D792-96C1-4617-9621-7C1E28642AAA}" name="Factor Table Information" dataDxfId="642"/>
  </tableColumns>
  <tableStyleInfo name="factors_info_tables"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2A27D23-C827-4F10-80FD-586F0E432794}" name="x_211_template_table_1" displayName="x_211_template_table_1" ref="A6:B21" totalsRowShown="0">
  <autoFilter ref="A6:B21" xr:uid="{C725761B-DC0A-4807-ABBB-1B10DF3821F0}">
    <filterColumn colId="0" hiddenButton="1"/>
    <filterColumn colId="1" hiddenButton="1"/>
  </autoFilter>
  <tableColumns count="2">
    <tableColumn id="1" xr3:uid="{4102E86E-57FF-46A5-8440-65CC36F09F44}" name="Data Item" dataDxfId="633"/>
    <tableColumn id="2" xr3:uid="{E32DAEC5-646D-41B4-8843-35565DF8A15D}" name="Factor Table Information" dataDxfId="632"/>
  </tableColumns>
  <tableStyleInfo name="factors_info_tables"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AEFD33-4486-419C-8FFB-50111D81254F}" name="x_212_template_table_1" displayName="x_212_template_table_1" ref="A6:B21" totalsRowShown="0">
  <autoFilter ref="A6:B21" xr:uid="{C725761B-DC0A-4807-ABBB-1B10DF3821F0}">
    <filterColumn colId="0" hiddenButton="1"/>
    <filterColumn colId="1" hiddenButton="1"/>
  </autoFilter>
  <tableColumns count="2">
    <tableColumn id="1" xr3:uid="{92638707-44FA-4D6C-AB9C-0DFA5437608D}" name="Data Item" dataDxfId="623"/>
    <tableColumn id="2" xr3:uid="{86773506-1D97-4473-B37D-7B213D47EEFA}" name="Factor Table Information" dataDxfId="622"/>
  </tableColumns>
  <tableStyleInfo name="factors_info_tables"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2EAC18F-3841-45A7-A0A0-3C87CEC37531}" name="x_213_template_table_1" displayName="x_213_template_table_1" ref="A6:B21" totalsRowShown="0">
  <autoFilter ref="A6:B21" xr:uid="{C725761B-DC0A-4807-ABBB-1B10DF3821F0}">
    <filterColumn colId="0" hiddenButton="1"/>
    <filterColumn colId="1" hiddenButton="1"/>
  </autoFilter>
  <tableColumns count="2">
    <tableColumn id="1" xr3:uid="{5B59D704-97FE-4334-9212-B86109D579B6}" name="Data Item" dataDxfId="613"/>
    <tableColumn id="2" xr3:uid="{DD4A7A6F-0F0B-4AF7-92C9-C7047601B2C4}" name="Factor Table Information" dataDxfId="612"/>
  </tableColumns>
  <tableStyleInfo name="factors_info_tables"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FAFF7B4-5065-448B-9144-F1F63F50FB7C}" name="x_214_template_table_1" displayName="x_214_template_table_1" ref="A6:B21" totalsRowShown="0">
  <autoFilter ref="A6:B21" xr:uid="{C725761B-DC0A-4807-ABBB-1B10DF3821F0}">
    <filterColumn colId="0" hiddenButton="1"/>
    <filterColumn colId="1" hiddenButton="1"/>
  </autoFilter>
  <tableColumns count="2">
    <tableColumn id="1" xr3:uid="{8AE8F26A-8C02-4CD0-988B-08EE34B5F755}" name="Data Item" dataDxfId="603"/>
    <tableColumn id="2" xr3:uid="{FE277BEF-9C2D-4356-A43D-6EEE8164D354}" name="Factor Table Information" dataDxfId="602"/>
  </tableColumns>
  <tableStyleInfo name="factors_info_tables"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7227B31-E6C2-471C-BF1B-45AB64EC9DF8}" name="x_215_template_table_1" displayName="x_215_template_table_1" ref="A6:B21" totalsRowShown="0">
  <autoFilter ref="A6:B21" xr:uid="{C725761B-DC0A-4807-ABBB-1B10DF3821F0}">
    <filterColumn colId="0" hiddenButton="1"/>
    <filterColumn colId="1" hiddenButton="1"/>
  </autoFilter>
  <tableColumns count="2">
    <tableColumn id="1" xr3:uid="{751207A2-98CA-43CE-82AD-4DF77E4F732E}" name="Data Item" dataDxfId="593"/>
    <tableColumn id="2" xr3:uid="{36C6826A-CFD9-4754-B3B6-56577F96A93F}" name="Factor Table Information" dataDxfId="592"/>
  </tableColumns>
  <tableStyleInfo name="factors_info_tables"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E8011A5-BE8F-4519-BB83-312D9DA28CE4}" name="x_216_template_table_1" displayName="x_216_template_table_1" ref="A6:B21" totalsRowShown="0">
  <autoFilter ref="A6:B21" xr:uid="{C725761B-DC0A-4807-ABBB-1B10DF3821F0}">
    <filterColumn colId="0" hiddenButton="1"/>
    <filterColumn colId="1" hiddenButton="1"/>
  </autoFilter>
  <tableColumns count="2">
    <tableColumn id="1" xr3:uid="{FE8388F0-18EB-4E1B-BE4F-3A9C06E670D6}" name="Data Item" dataDxfId="583"/>
    <tableColumn id="2" xr3:uid="{ECA713FB-5220-462E-BD84-608FE02C165D}" name="Factor Table Information" dataDxfId="582"/>
  </tableColumns>
  <tableStyleInfo name="factors_info_tables"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8006508-943B-4547-B1B5-D283344C3D45}" name="x_217_template_table_1" displayName="x_217_template_table_1" ref="A6:B21" totalsRowShown="0">
  <autoFilter ref="A6:B21" xr:uid="{C725761B-DC0A-4807-ABBB-1B10DF3821F0}">
    <filterColumn colId="0" hiddenButton="1"/>
    <filterColumn colId="1" hiddenButton="1"/>
  </autoFilter>
  <tableColumns count="2">
    <tableColumn id="1" xr3:uid="{5D548FBE-60A4-4EAE-9AA4-0BCE636E9F37}" name="Data Item" dataDxfId="573"/>
    <tableColumn id="2" xr3:uid="{E711C35F-A053-464C-81D0-D2E0A52B7788}" name="Factor Table Information" dataDxfId="572"/>
  </tableColumns>
  <tableStyleInfo name="factors_info_tables"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A202528-1557-4F3F-8D32-D2F4B27CD92A}" name="x_218_template_table_1" displayName="x_218_template_table_1" ref="A6:B21" totalsRowShown="0">
  <autoFilter ref="A6:B21" xr:uid="{C725761B-DC0A-4807-ABBB-1B10DF3821F0}">
    <filterColumn colId="0" hiddenButton="1"/>
    <filterColumn colId="1" hiddenButton="1"/>
  </autoFilter>
  <tableColumns count="2">
    <tableColumn id="1" xr3:uid="{EA6CA250-2BB8-43B0-B481-DEDAE78B03B1}" name="Data Item" dataDxfId="563"/>
    <tableColumn id="2" xr3:uid="{EF1829E2-2AE6-4959-B47C-833EA22C8368}" name="Factor Table Information" dataDxfId="562"/>
  </tableColumns>
  <tableStyleInfo name="factors_info_tables"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5762A4D-850E-40F5-84E2-6E9BB1C6CB19}" name="x_219_template_table_1" displayName="x_219_template_table_1" ref="A6:B21" totalsRowShown="0">
  <autoFilter ref="A6:B21" xr:uid="{C725761B-DC0A-4807-ABBB-1B10DF3821F0}">
    <filterColumn colId="0" hiddenButton="1"/>
    <filterColumn colId="1" hiddenButton="1"/>
  </autoFilter>
  <tableColumns count="2">
    <tableColumn id="1" xr3:uid="{2C86B9F2-3A18-4405-BB68-D89BDE4A24BF}" name="Data Item" dataDxfId="553"/>
    <tableColumn id="2" xr3:uid="{9ED36D4D-CAC4-4027-9808-2D38474DF368}" name="Factor Table Information" dataDxfId="552"/>
  </tableColumns>
  <tableStyleInfo name="factors_info_tables"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DBB897D-AD85-4642-8F2E-91D2B3A013C9}" name="x_301_template_table_1" displayName="x_301_template_table_1" ref="A6:B21" totalsRowShown="0">
  <autoFilter ref="A6:B21" xr:uid="{C725761B-DC0A-4807-ABBB-1B10DF3821F0}">
    <filterColumn colId="0" hiddenButton="1"/>
    <filterColumn colId="1" hiddenButton="1"/>
  </autoFilter>
  <tableColumns count="2">
    <tableColumn id="1" xr3:uid="{E13FB5BE-D3B5-4F9B-81FE-A1549267F56A}" name="Data Item" dataDxfId="543"/>
    <tableColumn id="2" xr3:uid="{BB8F7FD0-7581-4604-A43C-FAAB5679063C}" name="Factor Table Information" dataDxfId="542"/>
  </tableColumns>
  <tableStyleInfo name="factors_info_tables"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E5DB665-DD75-4D1C-97ED-30B026FFE67D}" name="x_302_template_table_1" displayName="x_302_template_table_1" ref="A6:B21" totalsRowShown="0">
  <autoFilter ref="A6:B21" xr:uid="{C725761B-DC0A-4807-ABBB-1B10DF3821F0}">
    <filterColumn colId="0" hiddenButton="1"/>
    <filterColumn colId="1" hiddenButton="1"/>
  </autoFilter>
  <tableColumns count="2">
    <tableColumn id="1" xr3:uid="{341C799E-211A-4D14-AEDF-2D7D4B424DAE}" name="Data Item" dataDxfId="533"/>
    <tableColumn id="2" xr3:uid="{9A4EB737-6BB2-42F2-9CE1-34B8297A445E}" name="Factor Table Information" dataDxfId="532"/>
  </tableColumns>
  <tableStyleInfo name="factors_info_tables"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03C889A-D53B-41A3-9D3D-C8CEE36AA391}" name="x_303_template_table_1" displayName="x_303_template_table_1" ref="A6:B21" totalsRowShown="0">
  <autoFilter ref="A6:B21" xr:uid="{C725761B-DC0A-4807-ABBB-1B10DF3821F0}">
    <filterColumn colId="0" hiddenButton="1"/>
    <filterColumn colId="1" hiddenButton="1"/>
  </autoFilter>
  <tableColumns count="2">
    <tableColumn id="1" xr3:uid="{51812067-24EC-4A38-B74C-0F1185110E0C}" name="Data Item" dataDxfId="523"/>
    <tableColumn id="2" xr3:uid="{5981E8A4-1CFE-4A41-8E3F-AAA620A128D2}" name="Factor Table Information" dataDxfId="522"/>
  </tableColumns>
  <tableStyleInfo name="factors_info_tables"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9088A5EF-A2C5-4253-9A7A-2F46F246EE30}" name="x_304_template_table_1" displayName="x_304_template_table_1" ref="A6:B21" totalsRowShown="0">
  <autoFilter ref="A6:B21" xr:uid="{C725761B-DC0A-4807-ABBB-1B10DF3821F0}">
    <filterColumn colId="0" hiddenButton="1"/>
    <filterColumn colId="1" hiddenButton="1"/>
  </autoFilter>
  <tableColumns count="2">
    <tableColumn id="1" xr3:uid="{48228006-7E4B-4FEB-9FF5-1535438602EE}" name="Data Item" dataDxfId="513"/>
    <tableColumn id="2" xr3:uid="{7FA8CACF-9675-48B7-84A8-50C5FB868DB5}" name="Factor Table Information" dataDxfId="512"/>
  </tableColumns>
  <tableStyleInfo name="factors_info_tables"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A5A5F6E-8861-4046-AAD2-0C838367309A}" name="x_306_template_table_1" displayName="x_306_template_table_1" ref="A6:B21" totalsRowShown="0">
  <autoFilter ref="A6:B21" xr:uid="{C725761B-DC0A-4807-ABBB-1B10DF3821F0}">
    <filterColumn colId="0" hiddenButton="1"/>
    <filterColumn colId="1" hiddenButton="1"/>
  </autoFilter>
  <tableColumns count="2">
    <tableColumn id="1" xr3:uid="{D9B5141A-D98C-416E-A5D8-98B6E85CD443}" name="Data Item" dataDxfId="503"/>
    <tableColumn id="2" xr3:uid="{C833C818-D128-4ED5-BC9B-0B000CE10EA3}" name="Factor Table Information" dataDxfId="502"/>
  </tableColumns>
  <tableStyleInfo name="factors_info_tables"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90DA1CD-9C05-434D-8F4E-D5D9DF43E82D}" name="x_307_template_table_1" displayName="x_307_template_table_1" ref="A6:B21" totalsRowShown="0">
  <autoFilter ref="A6:B21" xr:uid="{C725761B-DC0A-4807-ABBB-1B10DF3821F0}">
    <filterColumn colId="0" hiddenButton="1"/>
    <filterColumn colId="1" hiddenButton="1"/>
  </autoFilter>
  <tableColumns count="2">
    <tableColumn id="1" xr3:uid="{247F651B-A5D6-4607-9324-EEE096E8D3EE}" name="Data Item" dataDxfId="493"/>
    <tableColumn id="2" xr3:uid="{327CED71-014D-4673-AEFF-59F23B7E4275}" name="Factor Table Information" dataDxfId="492"/>
  </tableColumns>
  <tableStyleInfo name="factors_info_tables"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1208D07-BF41-4324-A45B-751C5B9C129C}" name="x_308_template_table_1" displayName="x_308_template_table_1" ref="A6:B21" totalsRowShown="0">
  <autoFilter ref="A6:B21" xr:uid="{C725761B-DC0A-4807-ABBB-1B10DF3821F0}">
    <filterColumn colId="0" hiddenButton="1"/>
    <filterColumn colId="1" hiddenButton="1"/>
  </autoFilter>
  <tableColumns count="2">
    <tableColumn id="1" xr3:uid="{1947331F-BD56-4365-A232-D5CFD84BC755}" name="Data Item" dataDxfId="483"/>
    <tableColumn id="2" xr3:uid="{EB127DAD-72EF-46A4-94B8-42AF46D7067D}" name="Factor Table Information" dataDxfId="482"/>
  </tableColumns>
  <tableStyleInfo name="factors_info_tables"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8ABC25D-B2F3-4378-8D17-7D3037C0CA00}" name="x_309_template_table_1" displayName="x_309_template_table_1" ref="A6:B21" totalsRowShown="0">
  <autoFilter ref="A6:B21" xr:uid="{C725761B-DC0A-4807-ABBB-1B10DF3821F0}">
    <filterColumn colId="0" hiddenButton="1"/>
    <filterColumn colId="1" hiddenButton="1"/>
  </autoFilter>
  <tableColumns count="2">
    <tableColumn id="1" xr3:uid="{4A0D4EB2-841A-4F17-8F5D-3E24D317F3D6}" name="Data Item" dataDxfId="473"/>
    <tableColumn id="2" xr3:uid="{A840C800-7083-479D-9BE7-81D2523522CF}" name="Factor Table Information" dataDxfId="472"/>
  </tableColumns>
  <tableStyleInfo name="factors_info_tables"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4171B81-AD24-4482-BCF8-AA8FE777099D}" name="x_310_template_table_1" displayName="x_310_template_table_1" ref="A6:B21" totalsRowShown="0">
  <autoFilter ref="A6:B21" xr:uid="{C725761B-DC0A-4807-ABBB-1B10DF3821F0}">
    <filterColumn colId="0" hiddenButton="1"/>
    <filterColumn colId="1" hiddenButton="1"/>
  </autoFilter>
  <tableColumns count="2">
    <tableColumn id="1" xr3:uid="{9CE32580-8F8A-4E5F-B35F-35E9687B2358}" name="Data Item" dataDxfId="463"/>
    <tableColumn id="2" xr3:uid="{AA9EF7CC-5CD1-4EFD-8841-2708491EA1B6}" name="Factor Table Information" dataDxfId="462"/>
  </tableColumns>
  <tableStyleInfo name="factors_info_tables"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FF363A01-F55A-4C05-9C56-84E7F371803D}" name="x_316_template_table_1" displayName="x_316_template_table_1" ref="A6:B21" totalsRowShown="0">
  <autoFilter ref="A6:B21" xr:uid="{C725761B-DC0A-4807-ABBB-1B10DF3821F0}">
    <filterColumn colId="0" hiddenButton="1"/>
    <filterColumn colId="1" hiddenButton="1"/>
  </autoFilter>
  <tableColumns count="2">
    <tableColumn id="1" xr3:uid="{9B902D7C-A4C1-427B-BC18-69F4CDD584A3}" name="Data Item" dataDxfId="453"/>
    <tableColumn id="2" xr3:uid="{E10B266F-0342-4F19-8383-63066C5454D7}" name="Factor Table Information" dataDxfId="452"/>
  </tableColumns>
  <tableStyleInfo name="factors_info_tables"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9CD20A7-E7FB-412C-97F0-F29A431EE220}" name="x_317_template_table_1" displayName="x_317_template_table_1" ref="A6:B21" totalsRowShown="0">
  <autoFilter ref="A6:B21" xr:uid="{C725761B-DC0A-4807-ABBB-1B10DF3821F0}">
    <filterColumn colId="0" hiddenButton="1"/>
    <filterColumn colId="1" hiddenButton="1"/>
  </autoFilter>
  <tableColumns count="2">
    <tableColumn id="1" xr3:uid="{D5CE0CC1-5106-4BAA-BB7A-C70D95CA8839}" name="Data Item" dataDxfId="443"/>
    <tableColumn id="2" xr3:uid="{33CB4439-442F-4CF6-B0A2-19AF3FCB25A5}" name="Factor Table Information" dataDxfId="442"/>
  </tableColumns>
  <tableStyleInfo name="factors_info_tables"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0A4CFD1-71D2-4297-9C6B-DE9F56B65FC4}" name="x_318_template_table_1" displayName="x_318_template_table_1" ref="A6:B21" totalsRowShown="0">
  <autoFilter ref="A6:B21" xr:uid="{C725761B-DC0A-4807-ABBB-1B10DF3821F0}">
    <filterColumn colId="0" hiddenButton="1"/>
    <filterColumn colId="1" hiddenButton="1"/>
  </autoFilter>
  <tableColumns count="2">
    <tableColumn id="1" xr3:uid="{AB609506-8533-45EC-B72F-8678F93D95D1}" name="Data Item" dataDxfId="429"/>
    <tableColumn id="2" xr3:uid="{69871C4F-33DE-433D-BA93-8E8A3D0B50E1}" name="Factor Table Information" dataDxfId="428"/>
  </tableColumns>
  <tableStyleInfo name="factors_info_tables"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BC952D5-D6BE-4E1E-AA46-26CE00B86DD3}" name="x_319_template_table_1" displayName="x_319_template_table_1" ref="A6:B21" totalsRowShown="0">
  <autoFilter ref="A6:B21" xr:uid="{C725761B-DC0A-4807-ABBB-1B10DF3821F0}">
    <filterColumn colId="0" hiddenButton="1"/>
    <filterColumn colId="1" hiddenButton="1"/>
  </autoFilter>
  <tableColumns count="2">
    <tableColumn id="1" xr3:uid="{DF72E17E-D24D-49DB-BB8D-B44AEE24FF97}" name="Data Item" dataDxfId="419"/>
    <tableColumn id="2" xr3:uid="{A704563E-8C1A-4A5D-B1F9-CF9B7DF76356}" name="Factor Table Information" dataDxfId="418"/>
  </tableColumns>
  <tableStyleInfo name="factors_info_tables"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5A340AA-1765-4FF3-885B-F5418F202D61}" name="x_401_template_table_1" displayName="x_401_template_table_1" ref="A6:B21" totalsRowShown="0">
  <autoFilter ref="A6:B21" xr:uid="{C725761B-DC0A-4807-ABBB-1B10DF3821F0}">
    <filterColumn colId="0" hiddenButton="1"/>
    <filterColumn colId="1" hiddenButton="1"/>
  </autoFilter>
  <tableColumns count="2">
    <tableColumn id="1" xr3:uid="{7D94B029-A703-4333-9F81-0D28E31A96F0}" name="Data Item" dataDxfId="409"/>
    <tableColumn id="2" xr3:uid="{5C1486F9-304E-4F18-9565-9E6F480408F6}" name="Factor Table Information" dataDxfId="408"/>
  </tableColumns>
  <tableStyleInfo name="factors_info_tables"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9B86D58-1100-4BC5-8D00-65867FBCCFE4}" name="x_402_template_table_1" displayName="x_402_template_table_1" ref="A6:B21" totalsRowShown="0">
  <autoFilter ref="A6:B21" xr:uid="{C725761B-DC0A-4807-ABBB-1B10DF3821F0}">
    <filterColumn colId="0" hiddenButton="1"/>
    <filterColumn colId="1" hiddenButton="1"/>
  </autoFilter>
  <tableColumns count="2">
    <tableColumn id="1" xr3:uid="{56DF850A-AC3D-4EAB-8481-02743823E7DF}" name="Data Item" dataDxfId="399"/>
    <tableColumn id="2" xr3:uid="{FFF4FF48-4533-41B4-85B3-FD779F88BE41}" name="Factor Table Information" dataDxfId="398"/>
  </tableColumns>
  <tableStyleInfo name="factors_info_tables"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FA0F720-6378-453F-9F29-02A77828F6D5}" name="x_501_template_table_1" displayName="x_501_template_table_1" ref="A6:B21" totalsRowShown="0">
  <autoFilter ref="A6:B21" xr:uid="{C725761B-DC0A-4807-ABBB-1B10DF3821F0}">
    <filterColumn colId="0" hiddenButton="1"/>
    <filterColumn colId="1" hiddenButton="1"/>
  </autoFilter>
  <tableColumns count="2">
    <tableColumn id="1" xr3:uid="{76A3EBC5-7122-4AEA-BBFB-9B94D010B0E5}" name="Data Item" dataDxfId="389"/>
    <tableColumn id="2" xr3:uid="{6407A2FB-E366-4629-8B76-57C6911568C9}" name="Factor Table Information" dataDxfId="388"/>
  </tableColumns>
  <tableStyleInfo name="factors_info_tables"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96BE30AD-A382-49DD-8A45-09703271BC78}" name="x_502_template_table_1" displayName="x_502_template_table_1" ref="A6:B21" totalsRowShown="0">
  <autoFilter ref="A6:B21" xr:uid="{C725761B-DC0A-4807-ABBB-1B10DF3821F0}">
    <filterColumn colId="0" hiddenButton="1"/>
    <filterColumn colId="1" hiddenButton="1"/>
  </autoFilter>
  <tableColumns count="2">
    <tableColumn id="1" xr3:uid="{BCF252F9-EFF3-457B-B212-E0E132C8547E}" name="Data Item" dataDxfId="379"/>
    <tableColumn id="2" xr3:uid="{C09C79E7-B547-46C9-A61C-CAFEA7C71EA8}" name="Factor Table Information" dataDxfId="378"/>
  </tableColumns>
  <tableStyleInfo name="factors_info_tables"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66E82FE-D022-4596-892E-E96D25CD0D21}" name="x_503_template_table_1" displayName="x_503_template_table_1" ref="A6:B21" totalsRowShown="0">
  <autoFilter ref="A6:B21" xr:uid="{C725761B-DC0A-4807-ABBB-1B10DF3821F0}">
    <filterColumn colId="0" hiddenButton="1"/>
    <filterColumn colId="1" hiddenButton="1"/>
  </autoFilter>
  <tableColumns count="2">
    <tableColumn id="1" xr3:uid="{DBA7C4E2-64BD-451A-BA02-4AA727BCC27E}" name="Data Item" dataDxfId="361"/>
    <tableColumn id="2" xr3:uid="{09401F52-04F4-4C27-8066-823C9B75F156}" name="Factor Table Information" dataDxfId="360"/>
  </tableColumns>
  <tableStyleInfo name="factors_info_tables"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11160DA-D058-463C-B076-C99379E6AF69}" name="x_503_template_table_2" displayName="x_503_template_table_2" ref="E6:F21" totalsRowShown="0">
  <tableColumns count="2">
    <tableColumn id="1" xr3:uid="{D4F39A24-A22F-4F21-8484-86F189CFD191}" name="Data Item" dataDxfId="359"/>
    <tableColumn id="2" xr3:uid="{F8B0E7BF-741B-4030-B800-5CDCF1C26EA9}" name="Factor Table Information" dataDxfId="358"/>
  </tableColumns>
  <tableStyleInfo name="factors_info_tables"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595D02B7-FD1E-4CF2-B958-F16B084F7C4C}" name="x_605_template_table_1" displayName="x_605_template_table_1" ref="A6:B21" totalsRowShown="0">
  <autoFilter ref="A6:B21" xr:uid="{C725761B-DC0A-4807-ABBB-1B10DF3821F0}">
    <filterColumn colId="0" hiddenButton="1"/>
    <filterColumn colId="1" hiddenButton="1"/>
  </autoFilter>
  <tableColumns count="2">
    <tableColumn id="1" xr3:uid="{F6AC6473-1A3F-484E-B391-8CA47FC66C01}" name="Data Item" dataDxfId="349"/>
    <tableColumn id="2" xr3:uid="{BDC8F34A-0BA8-4602-89A8-E7EB5DE1C497}" name="Factor Table Information" dataDxfId="348"/>
  </tableColumns>
  <tableStyleInfo name="factors_info_tables"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992A9A1-095B-4D5A-B4C0-1A0950DC2978}" name="x_607_template_table_1" displayName="x_607_template_table_1" ref="A6:B21" totalsRowShown="0">
  <autoFilter ref="A6:B21" xr:uid="{C725761B-DC0A-4807-ABBB-1B10DF3821F0}">
    <filterColumn colId="0" hiddenButton="1"/>
    <filterColumn colId="1" hiddenButton="1"/>
  </autoFilter>
  <tableColumns count="2">
    <tableColumn id="1" xr3:uid="{C5C15590-E3B8-4844-8FEE-352FA55457B4}" name="Data Item" dataDxfId="339"/>
    <tableColumn id="2" xr3:uid="{AD36F4DD-DA97-422A-8C9B-FC5C2D3270E1}" name="Factor Table Information" dataDxfId="338"/>
  </tableColumns>
  <tableStyleInfo name="factors_info_tables"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58FEB5D-01A3-4325-9E67-50529FAE278E}" name="x_608_template_table_1" displayName="x_608_template_table_1" ref="A6:B21" totalsRowShown="0">
  <autoFilter ref="A6:B21" xr:uid="{C725761B-DC0A-4807-ABBB-1B10DF3821F0}">
    <filterColumn colId="0" hiddenButton="1"/>
    <filterColumn colId="1" hiddenButton="1"/>
  </autoFilter>
  <tableColumns count="2">
    <tableColumn id="1" xr3:uid="{EAB8ED5F-0A70-4D6B-A1C5-EA651751DF39}" name="Data Item" dataDxfId="329"/>
    <tableColumn id="2" xr3:uid="{BE46EF3C-15A0-4BA2-9D3D-53E9B7D149C1}" name="Factor Table Information" dataDxfId="328"/>
  </tableColumns>
  <tableStyleInfo name="factors_info_tables"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48AA0B3D-C402-4CBD-8016-E3313C3DD54A}" name="x_609_template_table_1" displayName="x_609_template_table_1" ref="A6:B21" totalsRowShown="0">
  <autoFilter ref="A6:B21" xr:uid="{C725761B-DC0A-4807-ABBB-1B10DF3821F0}">
    <filterColumn colId="0" hiddenButton="1"/>
    <filterColumn colId="1" hiddenButton="1"/>
  </autoFilter>
  <tableColumns count="2">
    <tableColumn id="1" xr3:uid="{8D1613D8-2DF0-451E-B40B-79A00187AB7C}" name="Data Item" dataDxfId="319"/>
    <tableColumn id="2" xr3:uid="{0B34D743-DE1F-45E0-8558-C599D5026250}" name="Factor Table Information" dataDxfId="318"/>
  </tableColumns>
  <tableStyleInfo name="factors_info_tables"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607C6E39-A798-4F6D-BBCF-33AC095A1A23}" name="x_610_template_table_1" displayName="x_610_template_table_1" ref="A6:B21" totalsRowShown="0">
  <autoFilter ref="A6:B21" xr:uid="{C725761B-DC0A-4807-ABBB-1B10DF3821F0}">
    <filterColumn colId="0" hiddenButton="1"/>
    <filterColumn colId="1" hiddenButton="1"/>
  </autoFilter>
  <tableColumns count="2">
    <tableColumn id="1" xr3:uid="{07A053CA-EC6B-4938-B790-D453733912D1}" name="Data Item" dataDxfId="307"/>
    <tableColumn id="2" xr3:uid="{778C9BDD-DEF2-4D8A-BBBB-7C06072B60F0}" name="Factor Table Information" dataDxfId="306"/>
  </tableColumns>
  <tableStyleInfo name="factors_info_tables"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2DBA66DA-ABCF-4E6F-B6B9-24BA91E7B67C}" name="x_611_template_table_1" displayName="x_611_template_table_1" ref="A6:B21" totalsRowShown="0">
  <autoFilter ref="A6:B21" xr:uid="{C725761B-DC0A-4807-ABBB-1B10DF3821F0}">
    <filterColumn colId="0" hiddenButton="1"/>
    <filterColumn colId="1" hiddenButton="1"/>
  </autoFilter>
  <tableColumns count="2">
    <tableColumn id="1" xr3:uid="{7FC52BFA-BE7D-42CD-8718-78B67DCD322B}" name="Data Item" dataDxfId="295"/>
    <tableColumn id="2" xr3:uid="{8A57DFED-3418-4707-B9AE-886C20CD5F6B}" name="Factor Table Information" dataDxfId="294"/>
  </tableColumns>
  <tableStyleInfo name="factors_info_tables"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EB0171D-74FA-478B-9F99-4A55E0FAC025}" name="x_612_template_table_1" displayName="x_612_template_table_1" ref="A6:B21" totalsRowShown="0">
  <autoFilter ref="A6:B21" xr:uid="{C725761B-DC0A-4807-ABBB-1B10DF3821F0}">
    <filterColumn colId="0" hiddenButton="1"/>
    <filterColumn colId="1" hiddenButton="1"/>
  </autoFilter>
  <tableColumns count="2">
    <tableColumn id="1" xr3:uid="{972EE51B-E884-4ABD-8E69-1B387C38A879}" name="Data Item" dataDxfId="281"/>
    <tableColumn id="2" xr3:uid="{5B145874-30E0-42D1-968A-9DFF9CE9C2B0}" name="Factor Table Information" dataDxfId="280"/>
  </tableColumns>
  <tableStyleInfo name="factors_info_tables"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D397A20-FF59-43C1-85ED-C48C41BFDDB5}" name="x_613_template_table_1" displayName="x_613_template_table_1" ref="A6:B21" totalsRowShown="0">
  <autoFilter ref="A6:B21" xr:uid="{C725761B-DC0A-4807-ABBB-1B10DF3821F0}">
    <filterColumn colId="0" hiddenButton="1"/>
    <filterColumn colId="1" hiddenButton="1"/>
  </autoFilter>
  <tableColumns count="2">
    <tableColumn id="1" xr3:uid="{443F33EA-41E4-4CC7-94F1-B370799CA7A5}" name="Data Item" dataDxfId="271"/>
    <tableColumn id="2" xr3:uid="{F4EAFA21-0868-4DC0-A5F4-285B8E96CC37}" name="Factor Table Information" dataDxfId="270"/>
  </tableColumns>
  <tableStyleInfo name="factors_info_tables" showFirstColumn="1"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17029C2-88AA-4AB8-8A1A-C3BF3BB1D7F0}" name="x_614_template_table_1" displayName="x_614_template_table_1" ref="A6:B21" totalsRowShown="0">
  <autoFilter ref="A6:B21" xr:uid="{C725761B-DC0A-4807-ABBB-1B10DF3821F0}">
    <filterColumn colId="0" hiddenButton="1"/>
    <filterColumn colId="1" hiddenButton="1"/>
  </autoFilter>
  <tableColumns count="2">
    <tableColumn id="1" xr3:uid="{B9C6F2BF-C430-40AE-823C-5DBF20A4F86A}" name="Data Item" dataDxfId="261"/>
    <tableColumn id="2" xr3:uid="{99DF54B1-6C73-4B3F-A2C6-92CF1AA2AC6C}" name="Factor Table Information" dataDxfId="260"/>
  </tableColumns>
  <tableStyleInfo name="factors_info_tables" showFirstColumn="1"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1152CDA8-E88B-4CFE-9CE3-640B3759EBC8}" name="x_701_template_table_1" displayName="x_701_template_table_1" ref="A6:B21" totalsRowShown="0">
  <autoFilter ref="A6:B21" xr:uid="{C725761B-DC0A-4807-ABBB-1B10DF3821F0}">
    <filterColumn colId="0" hiddenButton="1"/>
    <filterColumn colId="1" hiddenButton="1"/>
  </autoFilter>
  <tableColumns count="2">
    <tableColumn id="1" xr3:uid="{22030834-32A1-412E-8DD0-F0058B2E8BB2}" name="Data Item" dataDxfId="251"/>
    <tableColumn id="2" xr3:uid="{8F4CE731-6F54-4CDB-9AD3-82FD67D54047}" name="Factor Table Information" dataDxfId="250"/>
  </tableColumns>
  <tableStyleInfo name="factors_info_tables" showFirstColumn="1"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22C46B95-B7BB-487D-9D91-428511995130}" name="x_702_template_table_1" displayName="x_702_template_table_1" ref="A6:B21" totalsRowShown="0">
  <autoFilter ref="A6:B21" xr:uid="{C725761B-DC0A-4807-ABBB-1B10DF3821F0}">
    <filterColumn colId="0" hiddenButton="1"/>
    <filterColumn colId="1" hiddenButton="1"/>
  </autoFilter>
  <tableColumns count="2">
    <tableColumn id="1" xr3:uid="{64849574-22BF-4D59-A5DA-9B16FD44483B}" name="Data Item" dataDxfId="241"/>
    <tableColumn id="2" xr3:uid="{C7BB752E-5911-496C-8044-8EDED88A5255}" name="Factor Table Information" dataDxfId="240"/>
  </tableColumns>
  <tableStyleInfo name="factors_info_tables" showFirstColumn="1"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2A84CFE3-CE85-48D3-9A7D-57F066E6625D}" name="x_703_template_table_1" displayName="x_703_template_table_1" ref="A6:B21" totalsRowShown="0">
  <autoFilter ref="A6:B21" xr:uid="{C725761B-DC0A-4807-ABBB-1B10DF3821F0}">
    <filterColumn colId="0" hiddenButton="1"/>
    <filterColumn colId="1" hiddenButton="1"/>
  </autoFilter>
  <tableColumns count="2">
    <tableColumn id="1" xr3:uid="{9D5B564A-24F5-476B-973B-44DDEC9F40A8}" name="Data Item" dataDxfId="231"/>
    <tableColumn id="2" xr3:uid="{4926AEC6-6D83-4CD9-B6B5-249C86BC15BF}" name="Factor Table Information" dataDxfId="230"/>
  </tableColumns>
  <tableStyleInfo name="factors_info_tables" showFirstColumn="1"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49A332B1-F9DE-4BAD-B066-467D8B43233F}" name="x_704_template_table_1" displayName="x_704_template_table_1" ref="A6:B21" totalsRowShown="0">
  <autoFilter ref="A6:B21" xr:uid="{C725761B-DC0A-4807-ABBB-1B10DF3821F0}">
    <filterColumn colId="0" hiddenButton="1"/>
    <filterColumn colId="1" hiddenButton="1"/>
  </autoFilter>
  <tableColumns count="2">
    <tableColumn id="1" xr3:uid="{6F75984E-EC0B-4E43-9B04-8712703BA789}" name="Data Item" dataDxfId="221"/>
    <tableColumn id="2" xr3:uid="{C1EBCFCB-8BCA-4091-830D-A2D76F384DAB}" name="Factor Table Information" dataDxfId="220"/>
  </tableColumns>
  <tableStyleInfo name="factors_info_tables" showFirstColumn="1"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C0DD3DAD-DF39-4270-83AB-6453A4C0A64C}" name="x_705_template_table_1" displayName="x_705_template_table_1" ref="A6:B21" totalsRowShown="0">
  <autoFilter ref="A6:B21" xr:uid="{C725761B-DC0A-4807-ABBB-1B10DF3821F0}">
    <filterColumn colId="0" hiddenButton="1"/>
    <filterColumn colId="1" hiddenButton="1"/>
  </autoFilter>
  <tableColumns count="2">
    <tableColumn id="1" xr3:uid="{27D4CFC2-80A9-43BC-9206-8C42A49C0CB4}" name="Data Item" dataDxfId="211"/>
    <tableColumn id="2" xr3:uid="{6BCCF3E3-779B-4944-BD71-EC7B2586DF29}" name="Factor Table Information" dataDxfId="210"/>
  </tableColumns>
  <tableStyleInfo name="factors_info_tables" showFirstColumn="1"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92D69F2-A2A4-496B-BB65-B3E7B9A556C0}" name="x_706_template_table_1" displayName="x_706_template_table_1" ref="A6:B21" totalsRowShown="0">
  <autoFilter ref="A6:B21" xr:uid="{C725761B-DC0A-4807-ABBB-1B10DF3821F0}">
    <filterColumn colId="0" hiddenButton="1"/>
    <filterColumn colId="1" hiddenButton="1"/>
  </autoFilter>
  <tableColumns count="2">
    <tableColumn id="1" xr3:uid="{D30ADCB8-BE0A-493E-B086-7DD128C47593}" name="Data Item" dataDxfId="201"/>
    <tableColumn id="2" xr3:uid="{773D81F8-FE98-420B-AC4C-6CDBD85E1B03}" name="Factor Table Information" dataDxfId="200"/>
  </tableColumns>
  <tableStyleInfo name="factors_info_tables" showFirstColumn="1"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DAB77B2-5786-433D-B738-F2F31187C413}" name="x_707_template_table_1" displayName="x_707_template_table_1" ref="A6:B21" totalsRowShown="0">
  <autoFilter ref="A6:B21" xr:uid="{C725761B-DC0A-4807-ABBB-1B10DF3821F0}">
    <filterColumn colId="0" hiddenButton="1"/>
    <filterColumn colId="1" hiddenButton="1"/>
  </autoFilter>
  <tableColumns count="2">
    <tableColumn id="1" xr3:uid="{635C43A8-2544-4E31-8F8B-1A1F6D940745}" name="Data Item" dataDxfId="191"/>
    <tableColumn id="2" xr3:uid="{F7F7727D-8899-4D2F-AAE9-3B1F6345E2AD}" name="Factor Table Information" dataDxfId="190"/>
  </tableColumns>
  <tableStyleInfo name="factors_info_tables" showFirstColumn="1"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1E94AFB3-7FDA-47B6-80E8-BB971475A4F9}" name="x_708_template_table_1" displayName="x_708_template_table_1" ref="A6:B21" totalsRowShown="0">
  <autoFilter ref="A6:B21" xr:uid="{C725761B-DC0A-4807-ABBB-1B10DF3821F0}">
    <filterColumn colId="0" hiddenButton="1"/>
    <filterColumn colId="1" hiddenButton="1"/>
  </autoFilter>
  <tableColumns count="2">
    <tableColumn id="1" xr3:uid="{E4D60D77-709C-46DE-B5D0-C4CC06C87061}" name="Data Item" dataDxfId="181"/>
    <tableColumn id="2" xr3:uid="{8D6BECEB-614E-4260-892C-972A879A411A}" name="Factor Table Information" dataDxfId="180"/>
  </tableColumns>
  <tableStyleInfo name="factors_info_tables" showFirstColumn="1"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F42ED61-2691-42C7-9946-406DA8E132F4}" name="x_711_template_table_1" displayName="x_711_template_table_1" ref="A6:B21" totalsRowShown="0">
  <autoFilter ref="A6:B21" xr:uid="{C725761B-DC0A-4807-ABBB-1B10DF3821F0}">
    <filterColumn colId="0" hiddenButton="1"/>
    <filterColumn colId="1" hiddenButton="1"/>
  </autoFilter>
  <tableColumns count="2">
    <tableColumn id="1" xr3:uid="{74AB8C7A-9A39-46DD-9ACD-4AF8BE01BFBD}" name="Data Item" dataDxfId="171"/>
    <tableColumn id="2" xr3:uid="{7D9CBB83-ED65-4398-B063-14EE9CC85735}" name="Factor Table Information" dataDxfId="170"/>
  </tableColumns>
  <tableStyleInfo name="factors_info_tables" showFirstColumn="1"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A980DD03-54CC-4F8C-8184-20813B8528A0}" name="x_712_template_table_1" displayName="x_712_template_table_1" ref="A6:B21" totalsRowShown="0">
  <autoFilter ref="A6:B21" xr:uid="{C725761B-DC0A-4807-ABBB-1B10DF3821F0}">
    <filterColumn colId="0" hiddenButton="1"/>
    <filterColumn colId="1" hiddenButton="1"/>
  </autoFilter>
  <tableColumns count="2">
    <tableColumn id="1" xr3:uid="{37CB5B0F-BE20-44FF-93D4-4B0D1634C226}" name="Data Item" dataDxfId="161"/>
    <tableColumn id="2" xr3:uid="{161C0B55-585E-47EB-8CFD-F6A88F5F0F67}" name="Factor Table Information" dataDxfId="160"/>
  </tableColumns>
  <tableStyleInfo name="factors_info_tables" showFirstColumn="1"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7FB70DB4-F145-496F-A2A1-F908544AAFB4}" name="x_713_template_table_1" displayName="x_713_template_table_1" ref="A6:B21" totalsRowShown="0">
  <autoFilter ref="A6:B21" xr:uid="{C725761B-DC0A-4807-ABBB-1B10DF3821F0}">
    <filterColumn colId="0" hiddenButton="1"/>
    <filterColumn colId="1" hiddenButton="1"/>
  </autoFilter>
  <tableColumns count="2">
    <tableColumn id="1" xr3:uid="{7E81BEDF-8EF5-4A73-AA15-C1D59D3DEC48}" name="Data Item" dataDxfId="151"/>
    <tableColumn id="2" xr3:uid="{04C53820-2586-4DBA-B6B9-1A1D7FE3E752}" name="Factor Table Information" dataDxfId="150"/>
  </tableColumns>
  <tableStyleInfo name="factors_info_tables" showFirstColumn="1"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7EF9C67-D3AA-454F-BEE4-5B2A76342649}" name="x_714_template_table_1" displayName="x_714_template_table_1" ref="A6:B21" totalsRowShown="0">
  <autoFilter ref="A6:B21" xr:uid="{C725761B-DC0A-4807-ABBB-1B10DF3821F0}">
    <filterColumn colId="0" hiddenButton="1"/>
    <filterColumn colId="1" hiddenButton="1"/>
  </autoFilter>
  <tableColumns count="2">
    <tableColumn id="1" xr3:uid="{DAD2D6D2-C4A1-4766-A9EE-CC36711AAEB5}" name="Data Item" dataDxfId="141"/>
    <tableColumn id="2" xr3:uid="{7BC55C26-8D57-4C10-BB14-8A3D6C2A4A11}" name="Factor Table Information" dataDxfId="140"/>
  </tableColumns>
  <tableStyleInfo name="factors_info_tables" showFirstColumn="1"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BB6EC0D5-A566-41BD-8330-A0FE5933943A}" name="x_715_template_table_1" displayName="x_715_template_table_1" ref="A6:B21" totalsRowShown="0">
  <autoFilter ref="A6:B21" xr:uid="{C725761B-DC0A-4807-ABBB-1B10DF3821F0}">
    <filterColumn colId="0" hiddenButton="1"/>
    <filterColumn colId="1" hiddenButton="1"/>
  </autoFilter>
  <tableColumns count="2">
    <tableColumn id="1" xr3:uid="{A9E49DF3-0BFE-4D9E-8BF5-71115444B08F}" name="Data Item" dataDxfId="131"/>
    <tableColumn id="2" xr3:uid="{A5FC8DE4-962C-4378-AEF4-8560744729A5}" name="Factor Table Information" dataDxfId="130"/>
  </tableColumns>
  <tableStyleInfo name="factors_info_tables" showFirstColumn="1"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423BE192-FBE3-4B07-9442-7CFC82DD2497}" name="x_716_template_table_1" displayName="x_716_template_table_1" ref="A6:B21" totalsRowShown="0">
  <autoFilter ref="A6:B21" xr:uid="{C725761B-DC0A-4807-ABBB-1B10DF3821F0}">
    <filterColumn colId="0" hiddenButton="1"/>
    <filterColumn colId="1" hiddenButton="1"/>
  </autoFilter>
  <tableColumns count="2">
    <tableColumn id="1" xr3:uid="{2779F952-40C9-4077-A172-2172EC926B56}" name="Data Item" dataDxfId="121"/>
    <tableColumn id="2" xr3:uid="{F6355F08-44D6-4031-9C7F-D3BABF8E5041}" name="Factor Table Information" dataDxfId="120"/>
  </tableColumns>
  <tableStyleInfo name="factors_info_tables" showFirstColumn="1"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7B39589E-FDF9-477A-BCDB-965D0D775EAB}" name="x_717_template_table_1" displayName="x_717_template_table_1" ref="A6:B21" totalsRowShown="0">
  <autoFilter ref="A6:B21" xr:uid="{C725761B-DC0A-4807-ABBB-1B10DF3821F0}">
    <filterColumn colId="0" hiddenButton="1"/>
    <filterColumn colId="1" hiddenButton="1"/>
  </autoFilter>
  <tableColumns count="2">
    <tableColumn id="1" xr3:uid="{69E9C974-61E0-462C-B80A-C663E2B6E3F6}" name="Data Item" dataDxfId="111"/>
    <tableColumn id="2" xr3:uid="{C7C73215-B02B-411A-99D6-3B02F7769F12}" name="Factor Table Information" dataDxfId="110"/>
  </tableColumns>
  <tableStyleInfo name="factors_info_tables" showFirstColumn="1"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7C689833-2AC4-4F85-87AF-FB23BF3F6638}" name="x_718_template_table_1" displayName="x_718_template_table_1" ref="A6:B21" totalsRowShown="0">
  <autoFilter ref="A6:B21" xr:uid="{C725761B-DC0A-4807-ABBB-1B10DF3821F0}">
    <filterColumn colId="0" hiddenButton="1"/>
    <filterColumn colId="1" hiddenButton="1"/>
  </autoFilter>
  <tableColumns count="2">
    <tableColumn id="1" xr3:uid="{6F107734-B11C-4E60-B445-859C291942FD}" name="Data Item" dataDxfId="101"/>
    <tableColumn id="2" xr3:uid="{0DF14EBD-E9FE-46F8-A3BB-E35B0E70AE23}" name="Factor Table Information" dataDxfId="100"/>
  </tableColumns>
  <tableStyleInfo name="factors_info_tables" showFirstColumn="1"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D3E415CD-5895-48F0-AA73-9818434E5DCA}" name="x_719_template_table_1" displayName="x_719_template_table_1" ref="A6:B21" totalsRowShown="0">
  <autoFilter ref="A6:B21" xr:uid="{C725761B-DC0A-4807-ABBB-1B10DF3821F0}">
    <filterColumn colId="0" hiddenButton="1"/>
    <filterColumn colId="1" hiddenButton="1"/>
  </autoFilter>
  <tableColumns count="2">
    <tableColumn id="1" xr3:uid="{CC48A528-3FDF-48ED-962F-5D2154DC7560}" name="Data Item" dataDxfId="91"/>
    <tableColumn id="2" xr3:uid="{9626AD30-7813-4C27-BC7B-1CFE96AD41EC}" name="Factor Table Information" dataDxfId="90"/>
  </tableColumns>
  <tableStyleInfo name="factors_info_tables" showFirstColumn="1"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A386585-7421-40FE-8455-696F6B2692E6}" name="x_720_template_table_1" displayName="x_720_template_table_1" ref="A6:B21" totalsRowShown="0">
  <autoFilter ref="A6:B21" xr:uid="{C725761B-DC0A-4807-ABBB-1B10DF3821F0}">
    <filterColumn colId="0" hiddenButton="1"/>
    <filterColumn colId="1" hiddenButton="1"/>
  </autoFilter>
  <tableColumns count="2">
    <tableColumn id="1" xr3:uid="{5F5CCF6A-BDE4-4A87-8C57-F91F69EA316A}" name="Data Item" dataDxfId="81"/>
    <tableColumn id="2" xr3:uid="{6CE14AC3-1415-4872-A201-F6D4DCEB61A5}" name="Factor Table Information" dataDxfId="80"/>
  </tableColumns>
  <tableStyleInfo name="factors_info_tables" showFirstColumn="1"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2E94DA3-A42B-4DF0-90EA-417CDCAF58B9}" name="x_801_template_table_1" displayName="x_801_template_table_1" ref="A6:B21" totalsRowShown="0">
  <autoFilter ref="A6:B21" xr:uid="{C725761B-DC0A-4807-ABBB-1B10DF3821F0}">
    <filterColumn colId="0" hiddenButton="1"/>
    <filterColumn colId="1" hiddenButton="1"/>
  </autoFilter>
  <tableColumns count="2">
    <tableColumn id="1" xr3:uid="{32D7A1CD-6C5B-41E7-942B-804E7BFD06EB}" name="Data Item" dataDxfId="67"/>
    <tableColumn id="2" xr3:uid="{3B420D78-B0EE-43C1-B448-0CCEF7340A7A}" name="Factor Table Information" dataDxfId="66"/>
  </tableColumns>
  <tableStyleInfo name="factors_info_tables" showFirstColumn="1"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CDFDCA42-671F-410A-9974-DD679AFB52E0}" name="x_802_template_table_1" displayName="x_802_template_table_1" ref="A6:B21" totalsRowShown="0">
  <autoFilter ref="A6:B21" xr:uid="{C725761B-DC0A-4807-ABBB-1B10DF3821F0}">
    <filterColumn colId="0" hiddenButton="1"/>
    <filterColumn colId="1" hiddenButton="1"/>
  </autoFilter>
  <tableColumns count="2">
    <tableColumn id="1" xr3:uid="{FA4CBB6F-8B96-4E60-B912-9A57051D6440}" name="Data Item" dataDxfId="53"/>
    <tableColumn id="2" xr3:uid="{7DEB7915-ABE0-4A4B-AF13-9337C17111B3}" name="Factor Table Information" dataDxfId="52"/>
  </tableColumns>
  <tableStyleInfo name="factors_info_tables" showFirstColumn="1"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DC3A9156-1C54-404A-B696-92BAB96C1D78}" name="x_803_template_table_1" displayName="x_803_template_table_1" ref="A6:B21" totalsRowShown="0">
  <autoFilter ref="A6:B21" xr:uid="{C725761B-DC0A-4807-ABBB-1B10DF3821F0}">
    <filterColumn colId="0" hiddenButton="1"/>
    <filterColumn colId="1" hiddenButton="1"/>
  </autoFilter>
  <tableColumns count="2">
    <tableColumn id="1" xr3:uid="{12D5FEBC-4912-471D-85D7-58429EC53026}" name="Data Item" dataDxfId="39"/>
    <tableColumn id="2" xr3:uid="{43ED39C9-AFD4-4880-9993-5F04EAD7D35D}" name="Factor Table Information" dataDxfId="38"/>
  </tableColumns>
  <tableStyleInfo name="factors_info_tables" showFirstColumn="1"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616EF950-A0E3-4B03-8BBC-3694C4CAE32A}" name="x_804_template_table_1" displayName="x_804_template_table_1" ref="A6:B21" totalsRowShown="0">
  <autoFilter ref="A6:B21" xr:uid="{C725761B-DC0A-4807-ABBB-1B10DF3821F0}">
    <filterColumn colId="0" hiddenButton="1"/>
    <filterColumn colId="1" hiddenButton="1"/>
  </autoFilter>
  <tableColumns count="2">
    <tableColumn id="1" xr3:uid="{BB1C2826-E213-4ACA-9F1A-FB8217E78875}" name="Data Item" dataDxfId="25"/>
    <tableColumn id="2" xr3:uid="{1DEB2ACF-D82B-4485-8971-4D7284EF7324}" name="Factor Table Information" dataDxfId="24"/>
  </tableColumns>
  <tableStyleInfo name="factors_info_tables" showFirstColumn="1"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9EA76368-4074-4C16-BF08-72ECD19918A1}" name="x_805_template_table_1" displayName="x_805_template_table_1" ref="A6:B21" totalsRowShown="0">
  <autoFilter ref="A6:B21" xr:uid="{C725761B-DC0A-4807-ABBB-1B10DF3821F0}">
    <filterColumn colId="0" hiddenButton="1"/>
    <filterColumn colId="1" hiddenButton="1"/>
  </autoFilter>
  <tableColumns count="2">
    <tableColumn id="1" xr3:uid="{381F1522-13F2-40D2-AE92-5C0D6046CE47}" name="Data Item" dataDxfId="13"/>
    <tableColumn id="2" xr3:uid="{A79888D1-46CC-4522-A930-B7816BF1B512}" name="Factor Table Information" dataDxfId="12"/>
  </tableColumns>
  <tableStyleInfo name="factors_info_tables" showFirstColumn="1"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BC8FEF4E-F9DA-4327-B76C-0767C59AF1AE}" name="x_806_template_table_1" displayName="x_806_template_table_1" ref="A6:B21" totalsRowShown="0">
  <autoFilter ref="A6:B21" xr:uid="{C725761B-DC0A-4807-ABBB-1B10DF3821F0}">
    <filterColumn colId="0" hiddenButton="1"/>
    <filterColumn colId="1" hiddenButton="1"/>
  </autoFilter>
  <tableColumns count="2">
    <tableColumn id="1" xr3:uid="{CF5EBE8E-9930-41B1-A4A7-F6C6DA0884FF}" name="Data Item" dataDxfId="1"/>
    <tableColumn id="2" xr3:uid="{3A799879-62FB-4838-9E1F-9A2CC187F45C}" name="Factor Table Information" dataDxfId="0"/>
  </tableColumns>
  <tableStyleInfo name="factors_info_tables" showFirstColumn="1"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25761B-DC0A-4807-ABBB-1B10DF3821F0}" name="x_template_table_1" displayName="x_template_table_1" ref="A6:B21" totalsRowShown="0">
  <autoFilter ref="A6:B21" xr:uid="{C725761B-DC0A-4807-ABBB-1B10DF3821F0}">
    <filterColumn colId="0" hiddenButton="1"/>
    <filterColumn colId="1" hiddenButton="1"/>
  </autoFilter>
  <tableColumns count="2">
    <tableColumn id="1" xr3:uid="{CF9C1E95-2192-41E7-A51E-9FBAB92F54E0}" name="Data Item"/>
    <tableColumn id="2" xr3:uid="{D0BF8362-1B49-49CF-A3F4-682A9DF6283E}" name="Factor Table Information"/>
  </tableColumns>
  <tableStyleInfo name="factors_info_tables" showFirstColumn="1" showLastColumn="0" showRowStripes="1" showColumnStripes="0"/>
</table>
</file>

<file path=xl/theme/theme1.xml><?xml version="1.0" encoding="utf-8"?>
<a:theme xmlns:a="http://schemas.openxmlformats.org/drawingml/2006/main" name="Accessible_21">
  <a:themeElements>
    <a:clrScheme name="GAD_theme25">
      <a:dk1>
        <a:srgbClr val="B85FB1"/>
      </a:dk1>
      <a:lt1>
        <a:srgbClr val="44163E"/>
      </a:lt1>
      <a:dk2>
        <a:srgbClr val="3E8989"/>
      </a:dk2>
      <a:lt2>
        <a:srgbClr val="50E28D"/>
      </a:lt2>
      <a:accent1>
        <a:srgbClr val="F1BE46"/>
      </a:accent1>
      <a:accent2>
        <a:srgbClr val="DD852C"/>
      </a:accent2>
      <a:accent3>
        <a:srgbClr val="E54A72"/>
      </a:accent3>
      <a:accent4>
        <a:srgbClr val="2E5266"/>
      </a:accent4>
      <a:accent5>
        <a:srgbClr val="42A1DB"/>
      </a:accent5>
      <a:accent6>
        <a:srgbClr val="8F8E8F"/>
      </a:accent6>
      <a:hlink>
        <a:srgbClr val="6B9F25"/>
      </a:hlink>
      <a:folHlink>
        <a:srgbClr val="B26B0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GAD" id="{FA26CC94-9AB8-43CF-9208-DAD2EEF8E84B}" vid="{AD10AD8E-362D-4DD0-B12A-007E90588632}"/>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dfactorguidancehub.co.uk/guidance/cl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table" Target="../tables/table39.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71.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2.xml.rels><?xml version="1.0" encoding="UTF-8" standalone="yes"?>
<Relationships xmlns="http://schemas.openxmlformats.org/package/2006/relationships"><Relationship Id="rId1" Type="http://schemas.openxmlformats.org/officeDocument/2006/relationships/table" Target="../tables/table70.xml"/></Relationships>
</file>

<file path=xl/worksheets/_rels/sheet73.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74.xml.rels><?xml version="1.0" encoding="UTF-8" standalone="yes"?>
<Relationships xmlns="http://schemas.openxmlformats.org/package/2006/relationships"><Relationship Id="rId1" Type="http://schemas.openxmlformats.org/officeDocument/2006/relationships/table" Target="../tables/table72.xml"/></Relationships>
</file>

<file path=xl/worksheets/_rels/sheet75.xml.rels><?xml version="1.0" encoding="UTF-8" standalone="yes"?>
<Relationships xmlns="http://schemas.openxmlformats.org/package/2006/relationships"><Relationship Id="rId1" Type="http://schemas.openxmlformats.org/officeDocument/2006/relationships/table" Target="../tables/table73.xml"/></Relationships>
</file>

<file path=xl/worksheets/_rels/sheet76.xml.rels><?xml version="1.0" encoding="UTF-8" standalone="yes"?>
<Relationships xmlns="http://schemas.openxmlformats.org/package/2006/relationships"><Relationship Id="rId1" Type="http://schemas.openxmlformats.org/officeDocument/2006/relationships/table" Target="../tables/table7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76E9B-4D5E-427B-971B-6F10C719760C}">
  <sheetPr codeName="Sheet5">
    <tabColor theme="2" tint="0.59999389629810485"/>
  </sheetPr>
  <dimension ref="A1:B21"/>
  <sheetViews>
    <sheetView showGridLines="0" zoomScaleNormal="100" workbookViewId="0">
      <pane xSplit="1" ySplit="10" topLeftCell="B11" activePane="bottomRight" state="frozen"/>
      <selection pane="topRight" activeCell="B1" sqref="B1"/>
      <selection pane="bottomLeft" activeCell="A12" sqref="A12"/>
      <selection pane="bottomRight" activeCell="A6" sqref="A6"/>
    </sheetView>
  </sheetViews>
  <sheetFormatPr defaultColWidth="9.1796875" defaultRowHeight="15.5" x14ac:dyDescent="0.35"/>
  <cols>
    <col min="1" max="1" width="24.54296875" style="12" customWidth="1"/>
    <col min="2" max="2" width="120.54296875" style="4" customWidth="1"/>
    <col min="3" max="16384" width="9.1796875" style="1"/>
  </cols>
  <sheetData>
    <row r="1" spans="1:2" ht="20" x14ac:dyDescent="0.4">
      <c r="A1" s="11" t="s">
        <v>0</v>
      </c>
    </row>
    <row r="2" spans="1:2" x14ac:dyDescent="0.35">
      <c r="A2" s="13" t="s">
        <v>1</v>
      </c>
      <c r="B2" s="5" t="str">
        <f>scheme_abbr &amp; " - Consolidated Factor Spreadsheet"</f>
        <v>LGPS_S - Consolidated Factor Spreadsheet</v>
      </c>
    </row>
    <row r="3" spans="1:2" x14ac:dyDescent="0.35">
      <c r="A3" s="13" t="s">
        <v>2</v>
      </c>
      <c r="B3" s="5" t="s">
        <v>3</v>
      </c>
    </row>
    <row r="6" spans="1:2" ht="31" x14ac:dyDescent="0.35">
      <c r="A6" s="13" t="s">
        <v>4</v>
      </c>
      <c r="B6" s="4" t="str">
        <f>"This spreadsheet contains the full suite of factors that are in force for the " &amp; scheme_name &amp; "."</f>
        <v>This spreadsheet contains the full suite of factors that are in force for the Local Government Pension Scheme (Scotland).</v>
      </c>
    </row>
    <row r="7" spans="1:2" x14ac:dyDescent="0.35">
      <c r="A7" s="13"/>
      <c r="B7" s="4" t="s">
        <v>658</v>
      </c>
    </row>
    <row r="8" spans="1:2" x14ac:dyDescent="0.35">
      <c r="A8" s="13"/>
      <c r="B8" s="74" t="s">
        <v>659</v>
      </c>
    </row>
    <row r="10" spans="1:2" x14ac:dyDescent="0.35">
      <c r="A10" s="13" t="s">
        <v>5</v>
      </c>
      <c r="B10" s="6" t="s">
        <v>6</v>
      </c>
    </row>
    <row r="11" spans="1:2" ht="31" x14ac:dyDescent="0.35">
      <c r="A11" s="73" t="s">
        <v>7</v>
      </c>
      <c r="B11" s="4" t="s">
        <v>8</v>
      </c>
    </row>
    <row r="12" spans="1:2" ht="31" x14ac:dyDescent="0.35">
      <c r="A12" s="14" t="s">
        <v>9</v>
      </c>
      <c r="B12" s="4" t="s">
        <v>10</v>
      </c>
    </row>
    <row r="13" spans="1:2" ht="28.5" customHeight="1" x14ac:dyDescent="0.35">
      <c r="A13" s="15" t="s">
        <v>11</v>
      </c>
      <c r="B13" s="4" t="s">
        <v>12</v>
      </c>
    </row>
    <row r="14" spans="1:2" ht="28.5" customHeight="1" x14ac:dyDescent="0.35">
      <c r="A14" s="15" t="s">
        <v>13</v>
      </c>
      <c r="B14" s="4" t="s">
        <v>14</v>
      </c>
    </row>
    <row r="15" spans="1:2" ht="31" x14ac:dyDescent="0.35">
      <c r="A15" s="12" t="s">
        <v>15</v>
      </c>
      <c r="B15" s="4" t="s">
        <v>16</v>
      </c>
    </row>
    <row r="16" spans="1:2" ht="33" customHeight="1" x14ac:dyDescent="0.35">
      <c r="A16" s="12" t="s">
        <v>17</v>
      </c>
      <c r="B16" s="4" t="s">
        <v>18</v>
      </c>
    </row>
    <row r="17" spans="1:2" ht="31" x14ac:dyDescent="0.35">
      <c r="A17" s="12" t="s">
        <v>19</v>
      </c>
      <c r="B17" s="4" t="s">
        <v>20</v>
      </c>
    </row>
    <row r="18" spans="1:2" ht="31" x14ac:dyDescent="0.35">
      <c r="A18" s="12" t="s">
        <v>21</v>
      </c>
      <c r="B18" s="4" t="s">
        <v>22</v>
      </c>
    </row>
    <row r="19" spans="1:2" ht="31" x14ac:dyDescent="0.35">
      <c r="A19" s="12" t="s">
        <v>23</v>
      </c>
      <c r="B19" s="4" t="s">
        <v>24</v>
      </c>
    </row>
    <row r="20" spans="1:2" ht="46.5" x14ac:dyDescent="0.35">
      <c r="A20" s="12" t="s">
        <v>25</v>
      </c>
      <c r="B20" s="4" t="s">
        <v>26</v>
      </c>
    </row>
    <row r="21" spans="1:2" ht="31" x14ac:dyDescent="0.35">
      <c r="A21" s="12" t="s">
        <v>27</v>
      </c>
      <c r="B21" s="4" t="s">
        <v>28</v>
      </c>
    </row>
  </sheetData>
  <sheetProtection algorithmName="SHA-512" hashValue="pMrgAqQPj4PluUudIvUGPnbmfzZAWgK12YUY8h5RdRWUONcx1DK6i3QTQY1fNSnvwbM+hHZrM+223esnU75h1A==" saltValue="mvJQtM5lKJsnqrbsUVLAFA==" spinCount="100000" sheet="1" objects="1" scenarios="1"/>
  <hyperlinks>
    <hyperlink ref="B8" r:id="rId1" xr:uid="{8C6E2623-D192-44ED-9391-D314BC273EE6}"/>
  </hyperlinks>
  <pageMargins left="0.7" right="0.7" top="0.75" bottom="0.75" header="0.3" footer="0.3"/>
  <pageSetup paperSize="9" orientation="portrait" r:id="rId2"/>
  <headerFooter>
    <oddHeader>&amp;L&amp;Z&amp;F  [&amp;A]</oddHeader>
    <oddFooter>&amp;LPage &amp;P of &amp;N&amp;R&amp;T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33D9E-D30C-4C9D-977A-0960A313CEF5}">
  <sheetPr codeName="Sheet4">
    <tabColor theme="2" tint="0.59999389629810485"/>
  </sheetPr>
  <dimension ref="A1:B16"/>
  <sheetViews>
    <sheetView showGridLines="0" showRowColHeaders="0" zoomScaleNormal="100" workbookViewId="0">
      <selection activeCell="A6" sqref="A6"/>
    </sheetView>
  </sheetViews>
  <sheetFormatPr defaultColWidth="9.1796875" defaultRowHeight="15.5" x14ac:dyDescent="0.35"/>
  <cols>
    <col min="1" max="1" width="16.54296875" style="12" customWidth="1"/>
    <col min="2" max="2" width="120.54296875" style="1" customWidth="1"/>
    <col min="3" max="16384" width="9.1796875" style="1"/>
  </cols>
  <sheetData>
    <row r="1" spans="1:2" ht="20" x14ac:dyDescent="0.4">
      <c r="A1" s="11" t="s">
        <v>0</v>
      </c>
    </row>
    <row r="2" spans="1:2" x14ac:dyDescent="0.35">
      <c r="A2" s="13" t="s">
        <v>1</v>
      </c>
      <c r="B2" s="3" t="str">
        <f>wb_title</f>
        <v>LGPS_S - Consolidated Factor Spreadsheet</v>
      </c>
    </row>
    <row r="3" spans="1:2" x14ac:dyDescent="0.35">
      <c r="A3" s="13" t="s">
        <v>2</v>
      </c>
      <c r="B3" s="3" t="s">
        <v>7</v>
      </c>
    </row>
    <row r="6" spans="1:2" x14ac:dyDescent="0.35">
      <c r="A6" s="16" t="str">
        <f>"Purpose of the " &amp; client_name &amp; " Consolidated Factor Spreadsheet"</f>
        <v>Purpose of the SPPA Consolidated Factor Spreadsheet</v>
      </c>
      <c r="B6" s="7"/>
    </row>
    <row r="7" spans="1:2" x14ac:dyDescent="0.35">
      <c r="A7" s="17"/>
      <c r="B7" s="8"/>
    </row>
    <row r="8" spans="1:2" ht="124" x14ac:dyDescent="0.35">
      <c r="A8" s="17"/>
      <c r="B8" s="9" t="str">
        <f>"This spreadsheet is provided by GAD at the request of " &amp; client_name &amp; " ('" &amp; client_abbr &amp; "').  Its purpose is to set out in one place for convenience the actuarial factors provided by GAD to " &amp; client_abbr &amp; " from time to time in respect of " &amp; scheme_name &amp; _xlfn._LONGTEXT("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 &amp; client_abbr &amp; ")]."</f>
        <v>This spreadsheet is provided by GAD at the request of SPPA ('Scottish Public Pensions Agency').  Its purpose is to set out in one place for convenience the actuarial factors provided by GAD to Scottish Public Pensions Agency from time to time in respect of Local Government Pension Scheme (Scotland)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Scottish Public Pensions Agency)].</v>
      </c>
    </row>
    <row r="9" spans="1:2" ht="31" x14ac:dyDescent="0.35">
      <c r="A9" s="17"/>
      <c r="B9" s="9" t="str">
        <f>"GAD has no liability for any changes made to this spreadsheet whilst being used by " &amp; client_abbr &amp; " or any other third party."</f>
        <v>GAD has no liability for any changes made to this spreadsheet whilst being used by Scottish Public Pensions Agency or any other third party.</v>
      </c>
    </row>
    <row r="10" spans="1:2" x14ac:dyDescent="0.35">
      <c r="A10" s="17"/>
      <c r="B10" s="9" t="s">
        <v>30</v>
      </c>
    </row>
    <row r="11" spans="1:2" x14ac:dyDescent="0.35">
      <c r="A11" s="18"/>
      <c r="B11" s="10" t="s">
        <v>31</v>
      </c>
    </row>
    <row r="13" spans="1:2" x14ac:dyDescent="0.35">
      <c r="A13" s="25"/>
      <c r="B13" s="26"/>
    </row>
    <row r="14" spans="1:2" x14ac:dyDescent="0.35">
      <c r="A14" s="27"/>
      <c r="B14" s="26"/>
    </row>
    <row r="15" spans="1:2" x14ac:dyDescent="0.35">
      <c r="A15" s="27"/>
      <c r="B15" s="28"/>
    </row>
    <row r="16" spans="1:2" x14ac:dyDescent="0.35">
      <c r="A16" s="27"/>
      <c r="B16" s="28"/>
    </row>
  </sheetData>
  <sheetProtection algorithmName="SHA-512" hashValue="vsEwM54hn10nmh+ReANW8wCoz5YtOMAgd6zbQMCwlekKzYTP8XuU1gqbiEFISQOEcjKDQP/enHyiE7HDtvzYyA==" saltValue="Di4MJWeg8j2lGeGjbqPn8g==" spinCount="100000" sheet="1" objects="1" scenarios="1"/>
  <pageMargins left="0.7" right="0.7" top="0.75" bottom="0.75" header="0.3" footer="0.3"/>
  <pageSetup paperSize="9" orientation="portrait" r:id="rId1"/>
  <headerFooter>
    <oddHeader>&amp;L&amp;Z&amp;F  [&amp;A]</oddHeader>
    <oddFooter>&amp;LPage &amp;P of &amp;N&amp;R&amp;T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103C2-F7B2-4261-915A-1147CD17758E}">
  <sheetPr codeName="Sheet7">
    <tabColor theme="4" tint="0.59999389629810485"/>
  </sheetPr>
  <dimension ref="A1:C83"/>
  <sheetViews>
    <sheetView showGridLines="0" workbookViewId="0">
      <selection activeCell="A6" sqref="A6"/>
    </sheetView>
  </sheetViews>
  <sheetFormatPr defaultColWidth="9.1796875" defaultRowHeight="12.5" x14ac:dyDescent="0.25"/>
  <cols>
    <col min="1" max="1" width="60.54296875" style="37" customWidth="1"/>
    <col min="2" max="2" width="2.54296875" style="37" customWidth="1"/>
    <col min="3" max="3" width="60.54296875" style="37" customWidth="1"/>
    <col min="4" max="16384" width="9.1796875" style="37"/>
  </cols>
  <sheetData>
    <row r="1" spans="1:3" s="20" customFormat="1" ht="20" x14ac:dyDescent="0.4">
      <c r="A1" s="19" t="s">
        <v>0</v>
      </c>
    </row>
    <row r="2" spans="1:3" s="20" customFormat="1" ht="15.5" x14ac:dyDescent="0.35">
      <c r="A2" s="24" t="s">
        <v>1</v>
      </c>
      <c r="B2" s="21" t="str">
        <f>wb_title</f>
        <v>LGPS_S - Consolidated Factor Spreadsheet</v>
      </c>
    </row>
    <row r="3" spans="1:3" s="20" customFormat="1" ht="15.5" x14ac:dyDescent="0.35">
      <c r="A3" s="24" t="s">
        <v>2</v>
      </c>
      <c r="B3" s="21" t="s">
        <v>32</v>
      </c>
    </row>
    <row r="6" spans="1:3" ht="13" x14ac:dyDescent="0.3">
      <c r="A6" s="38" t="s">
        <v>32</v>
      </c>
    </row>
    <row r="8" spans="1:3" x14ac:dyDescent="0.25">
      <c r="A8" s="37" t="str">
        <f>"This sheet is intended to assist " &amp; client_abbr &amp; " in understanding which factors have changed and when."</f>
        <v>This sheet is intended to assist Scottish Public Pensions Agency in understanding which factors have changed and when.</v>
      </c>
    </row>
    <row r="9" spans="1:3" x14ac:dyDescent="0.25">
      <c r="A9" s="37" t="s">
        <v>33</v>
      </c>
    </row>
    <row r="11" spans="1:3" x14ac:dyDescent="0.25">
      <c r="A11" s="47" t="s">
        <v>34</v>
      </c>
      <c r="B11" s="47"/>
      <c r="C11" s="47"/>
    </row>
    <row r="12" spans="1:3" x14ac:dyDescent="0.25">
      <c r="A12" s="47" t="s">
        <v>35</v>
      </c>
      <c r="B12" s="47"/>
      <c r="C12" s="47" t="s">
        <v>36</v>
      </c>
    </row>
    <row r="13" spans="1:3" x14ac:dyDescent="0.25">
      <c r="A13" s="47" t="s">
        <v>37</v>
      </c>
      <c r="B13" s="47"/>
      <c r="C13" s="47" t="s">
        <v>38</v>
      </c>
    </row>
    <row r="14" spans="1:3" x14ac:dyDescent="0.25">
      <c r="A14" s="47" t="s">
        <v>39</v>
      </c>
      <c r="B14" s="47"/>
      <c r="C14" s="47" t="s">
        <v>40</v>
      </c>
    </row>
    <row r="15" spans="1:3" x14ac:dyDescent="0.25">
      <c r="A15" s="47" t="s">
        <v>41</v>
      </c>
      <c r="B15" s="47"/>
      <c r="C15" s="47" t="s">
        <v>42</v>
      </c>
    </row>
    <row r="16" spans="1:3" x14ac:dyDescent="0.25">
      <c r="A16" s="47" t="s">
        <v>43</v>
      </c>
      <c r="B16" s="47"/>
      <c r="C16" s="47" t="s">
        <v>44</v>
      </c>
    </row>
    <row r="17" spans="1:3" x14ac:dyDescent="0.25">
      <c r="A17" s="47" t="s">
        <v>45</v>
      </c>
      <c r="B17" s="47"/>
      <c r="C17" s="47" t="s">
        <v>46</v>
      </c>
    </row>
    <row r="18" spans="1:3" x14ac:dyDescent="0.25">
      <c r="A18" s="47" t="s">
        <v>45</v>
      </c>
      <c r="B18" s="47"/>
      <c r="C18" s="47" t="s">
        <v>47</v>
      </c>
    </row>
    <row r="19" spans="1:3" x14ac:dyDescent="0.25">
      <c r="A19" s="47" t="s">
        <v>48</v>
      </c>
      <c r="B19" s="47"/>
      <c r="C19" s="47" t="s">
        <v>49</v>
      </c>
    </row>
    <row r="20" spans="1:3" x14ac:dyDescent="0.25">
      <c r="A20" s="47" t="s">
        <v>50</v>
      </c>
      <c r="B20" s="47"/>
      <c r="C20" s="47" t="s">
        <v>51</v>
      </c>
    </row>
    <row r="21" spans="1:3" x14ac:dyDescent="0.25">
      <c r="A21" s="47" t="s">
        <v>52</v>
      </c>
      <c r="B21" s="47"/>
      <c r="C21" s="47" t="s">
        <v>53</v>
      </c>
    </row>
    <row r="22" spans="1:3" x14ac:dyDescent="0.25">
      <c r="A22" s="47" t="s">
        <v>54</v>
      </c>
      <c r="B22" s="47"/>
      <c r="C22" s="47" t="s">
        <v>55</v>
      </c>
    </row>
    <row r="23" spans="1:3" x14ac:dyDescent="0.25">
      <c r="A23" s="47" t="s">
        <v>56</v>
      </c>
      <c r="B23" s="47"/>
      <c r="C23" s="47" t="s">
        <v>57</v>
      </c>
    </row>
    <row r="24" spans="1:3" x14ac:dyDescent="0.25">
      <c r="A24" s="47" t="s">
        <v>58</v>
      </c>
      <c r="B24" s="47"/>
      <c r="C24" s="47" t="s">
        <v>59</v>
      </c>
    </row>
    <row r="25" spans="1:3" x14ac:dyDescent="0.25">
      <c r="A25" s="47" t="s">
        <v>60</v>
      </c>
      <c r="B25" s="47"/>
      <c r="C25" s="47" t="s">
        <v>61</v>
      </c>
    </row>
    <row r="26" spans="1:3" x14ac:dyDescent="0.25">
      <c r="A26" s="47" t="s">
        <v>62</v>
      </c>
      <c r="B26" s="47"/>
      <c r="C26" s="47"/>
    </row>
    <row r="27" spans="1:3" x14ac:dyDescent="0.25">
      <c r="A27" s="47"/>
      <c r="B27" s="47"/>
      <c r="C27" s="47"/>
    </row>
    <row r="29" spans="1:3" x14ac:dyDescent="0.25">
      <c r="A29" s="47" t="s">
        <v>63</v>
      </c>
      <c r="B29" s="47"/>
      <c r="C29" s="47"/>
    </row>
    <row r="30" spans="1:3" x14ac:dyDescent="0.25">
      <c r="A30" s="47" t="s">
        <v>35</v>
      </c>
      <c r="B30" s="47"/>
      <c r="C30" s="47"/>
    </row>
    <row r="31" spans="1:3" x14ac:dyDescent="0.25">
      <c r="A31" s="47" t="s">
        <v>64</v>
      </c>
      <c r="B31" s="47"/>
      <c r="C31" s="47" t="s">
        <v>65</v>
      </c>
    </row>
    <row r="32" spans="1:3" x14ac:dyDescent="0.25">
      <c r="A32" s="47" t="s">
        <v>66</v>
      </c>
      <c r="B32" s="47"/>
      <c r="C32" s="47"/>
    </row>
    <row r="33" spans="1:3" x14ac:dyDescent="0.25">
      <c r="A33" s="47" t="s">
        <v>67</v>
      </c>
      <c r="B33" s="47"/>
      <c r="C33" s="47"/>
    </row>
    <row r="34" spans="1:3" x14ac:dyDescent="0.25">
      <c r="A34" s="47" t="s">
        <v>68</v>
      </c>
      <c r="B34" s="47"/>
      <c r="C34" s="48">
        <v>45072</v>
      </c>
    </row>
    <row r="36" spans="1:3" x14ac:dyDescent="0.25">
      <c r="A36" s="47" t="s">
        <v>69</v>
      </c>
      <c r="B36" s="47"/>
      <c r="C36" s="47"/>
    </row>
    <row r="37" spans="1:3" x14ac:dyDescent="0.25">
      <c r="A37" s="47" t="s">
        <v>35</v>
      </c>
      <c r="B37" s="47"/>
      <c r="C37" s="47"/>
    </row>
    <row r="38" spans="1:3" x14ac:dyDescent="0.25">
      <c r="A38" s="47" t="s">
        <v>64</v>
      </c>
      <c r="B38" s="47"/>
      <c r="C38" s="47" t="s">
        <v>70</v>
      </c>
    </row>
    <row r="39" spans="1:3" x14ac:dyDescent="0.25">
      <c r="A39" s="47" t="s">
        <v>67</v>
      </c>
      <c r="B39" s="47"/>
      <c r="C39" s="47"/>
    </row>
    <row r="40" spans="1:3" x14ac:dyDescent="0.25">
      <c r="A40" s="47" t="s">
        <v>68</v>
      </c>
      <c r="B40" s="47"/>
      <c r="C40" s="48">
        <v>45107</v>
      </c>
    </row>
    <row r="42" spans="1:3" x14ac:dyDescent="0.25">
      <c r="A42" s="47" t="s">
        <v>71</v>
      </c>
      <c r="B42" s="47"/>
      <c r="C42" s="47"/>
    </row>
    <row r="43" spans="1:3" x14ac:dyDescent="0.25">
      <c r="A43" s="47" t="s">
        <v>35</v>
      </c>
      <c r="B43" s="47"/>
      <c r="C43" s="47"/>
    </row>
    <row r="44" spans="1:3" x14ac:dyDescent="0.25">
      <c r="A44" s="47" t="s">
        <v>64</v>
      </c>
      <c r="B44" s="47"/>
      <c r="C44" s="47" t="s">
        <v>72</v>
      </c>
    </row>
    <row r="45" spans="1:3" x14ac:dyDescent="0.25">
      <c r="A45" s="47" t="s">
        <v>73</v>
      </c>
      <c r="B45" s="47"/>
      <c r="C45" s="47" t="s">
        <v>74</v>
      </c>
    </row>
    <row r="46" spans="1:3" x14ac:dyDescent="0.25">
      <c r="A46" s="47" t="s">
        <v>67</v>
      </c>
      <c r="B46" s="47"/>
      <c r="C46" s="47"/>
    </row>
    <row r="47" spans="1:3" x14ac:dyDescent="0.25">
      <c r="A47" s="47" t="s">
        <v>68</v>
      </c>
      <c r="B47" s="47"/>
      <c r="C47" s="48">
        <v>45134</v>
      </c>
    </row>
    <row r="49" spans="1:3" x14ac:dyDescent="0.25">
      <c r="A49" s="47" t="s">
        <v>75</v>
      </c>
      <c r="B49" s="47"/>
      <c r="C49" s="47"/>
    </row>
    <row r="50" spans="1:3" x14ac:dyDescent="0.25">
      <c r="A50" s="47" t="s">
        <v>35</v>
      </c>
      <c r="B50" s="47"/>
      <c r="C50" s="47" t="s">
        <v>76</v>
      </c>
    </row>
    <row r="51" spans="1:3" x14ac:dyDescent="0.25">
      <c r="A51" s="47" t="s">
        <v>64</v>
      </c>
      <c r="B51" s="47"/>
      <c r="C51" s="47" t="s">
        <v>77</v>
      </c>
    </row>
    <row r="52" spans="1:3" x14ac:dyDescent="0.25">
      <c r="A52" s="47" t="s">
        <v>66</v>
      </c>
      <c r="B52" s="47"/>
      <c r="C52" s="47" t="s">
        <v>78</v>
      </c>
    </row>
    <row r="53" spans="1:3" x14ac:dyDescent="0.25">
      <c r="A53" s="47" t="s">
        <v>67</v>
      </c>
      <c r="B53" s="47"/>
      <c r="C53" s="47"/>
    </row>
    <row r="54" spans="1:3" x14ac:dyDescent="0.25">
      <c r="A54" s="47" t="s">
        <v>68</v>
      </c>
      <c r="B54" s="47"/>
      <c r="C54" s="48">
        <v>45195</v>
      </c>
    </row>
    <row r="56" spans="1:3" x14ac:dyDescent="0.25">
      <c r="A56" s="47" t="s">
        <v>79</v>
      </c>
      <c r="B56" s="47"/>
      <c r="C56" s="47"/>
    </row>
    <row r="57" spans="1:3" x14ac:dyDescent="0.25">
      <c r="A57" s="47" t="s">
        <v>35</v>
      </c>
      <c r="B57" s="47"/>
      <c r="C57" s="47"/>
    </row>
    <row r="58" spans="1:3" x14ac:dyDescent="0.25">
      <c r="A58" s="47" t="s">
        <v>64</v>
      </c>
      <c r="B58" s="47"/>
      <c r="C58" s="47"/>
    </row>
    <row r="59" spans="1:3" x14ac:dyDescent="0.25">
      <c r="A59" s="47" t="s">
        <v>73</v>
      </c>
      <c r="B59" s="47"/>
      <c r="C59" s="47"/>
    </row>
    <row r="60" spans="1:3" x14ac:dyDescent="0.25">
      <c r="A60" s="47" t="s">
        <v>67</v>
      </c>
      <c r="B60" s="47"/>
      <c r="C60" s="47"/>
    </row>
    <row r="61" spans="1:3" x14ac:dyDescent="0.25">
      <c r="A61" s="47" t="s">
        <v>80</v>
      </c>
      <c r="B61" s="47"/>
      <c r="C61" s="47" t="s">
        <v>81</v>
      </c>
    </row>
    <row r="62" spans="1:3" x14ac:dyDescent="0.25">
      <c r="A62" s="47" t="s">
        <v>68</v>
      </c>
      <c r="B62" s="47"/>
      <c r="C62" s="48">
        <v>45688</v>
      </c>
    </row>
    <row r="64" spans="1:3" ht="13" x14ac:dyDescent="0.3">
      <c r="A64" s="60" t="s">
        <v>82</v>
      </c>
      <c r="B64" s="47"/>
      <c r="C64" s="47"/>
    </row>
    <row r="65" spans="1:3" x14ac:dyDescent="0.25">
      <c r="A65" s="47" t="s">
        <v>35</v>
      </c>
      <c r="B65" s="47"/>
      <c r="C65" s="61"/>
    </row>
    <row r="66" spans="1:3" x14ac:dyDescent="0.25">
      <c r="A66" s="47" t="s">
        <v>64</v>
      </c>
      <c r="B66" s="47"/>
      <c r="C66" s="61" t="s">
        <v>83</v>
      </c>
    </row>
    <row r="67" spans="1:3" x14ac:dyDescent="0.25">
      <c r="A67" s="47" t="s">
        <v>66</v>
      </c>
      <c r="B67" s="47"/>
      <c r="C67" s="47"/>
    </row>
    <row r="68" spans="1:3" x14ac:dyDescent="0.25">
      <c r="A68" s="47" t="s">
        <v>67</v>
      </c>
      <c r="B68" s="47"/>
      <c r="C68" s="47"/>
    </row>
    <row r="69" spans="1:3" x14ac:dyDescent="0.25">
      <c r="A69" s="47" t="s">
        <v>68</v>
      </c>
      <c r="B69" s="47"/>
      <c r="C69" s="48">
        <v>46175</v>
      </c>
    </row>
    <row r="71" spans="1:3" ht="13" x14ac:dyDescent="0.3">
      <c r="A71" s="60" t="s">
        <v>84</v>
      </c>
      <c r="B71" s="47"/>
      <c r="C71" s="47"/>
    </row>
    <row r="72" spans="1:3" x14ac:dyDescent="0.25">
      <c r="A72" s="47" t="s">
        <v>35</v>
      </c>
      <c r="B72" s="47"/>
      <c r="C72" s="61"/>
    </row>
    <row r="73" spans="1:3" ht="25" x14ac:dyDescent="0.25">
      <c r="A73" s="47" t="s">
        <v>64</v>
      </c>
      <c r="B73" s="47"/>
      <c r="C73" s="61" t="s">
        <v>85</v>
      </c>
    </row>
    <row r="74" spans="1:3" x14ac:dyDescent="0.25">
      <c r="A74" s="47" t="s">
        <v>66</v>
      </c>
      <c r="B74" s="47"/>
      <c r="C74" s="47"/>
    </row>
    <row r="75" spans="1:3" x14ac:dyDescent="0.25">
      <c r="A75" s="47" t="s">
        <v>67</v>
      </c>
      <c r="B75" s="47"/>
      <c r="C75" s="47"/>
    </row>
    <row r="76" spans="1:3" x14ac:dyDescent="0.25">
      <c r="A76" s="47" t="s">
        <v>68</v>
      </c>
      <c r="B76" s="47"/>
      <c r="C76" s="48">
        <v>46218</v>
      </c>
    </row>
    <row r="78" spans="1:3" ht="13" x14ac:dyDescent="0.3">
      <c r="A78" s="49" t="s">
        <v>657</v>
      </c>
      <c r="B78" s="50"/>
      <c r="C78" s="50"/>
    </row>
    <row r="79" spans="1:3" x14ac:dyDescent="0.25">
      <c r="A79" s="50" t="s">
        <v>35</v>
      </c>
      <c r="B79" s="50"/>
      <c r="C79" s="51"/>
    </row>
    <row r="80" spans="1:3" x14ac:dyDescent="0.25">
      <c r="A80" s="50" t="s">
        <v>64</v>
      </c>
      <c r="B80" s="50"/>
      <c r="C80" s="51" t="s">
        <v>661</v>
      </c>
    </row>
    <row r="81" spans="1:3" x14ac:dyDescent="0.25">
      <c r="A81" s="50" t="s">
        <v>66</v>
      </c>
      <c r="B81" s="50"/>
      <c r="C81" s="50"/>
    </row>
    <row r="82" spans="1:3" x14ac:dyDescent="0.25">
      <c r="A82" s="50" t="s">
        <v>67</v>
      </c>
      <c r="B82" s="50"/>
      <c r="C82" s="50"/>
    </row>
    <row r="83" spans="1:3" x14ac:dyDescent="0.25">
      <c r="A83" s="50" t="s">
        <v>68</v>
      </c>
      <c r="B83" s="50"/>
      <c r="C83" s="68">
        <v>46269</v>
      </c>
    </row>
  </sheetData>
  <sheetProtection algorithmName="SHA-512" hashValue="NWsribsE5lvjNDz9BkuFq1yFxFbRvMIOLZ4YqsN9rygLOIGyeZcgqoVhDjJrwAif5bAE1JZf3hEzLD7bPoWAPA==" saltValue="GtoMk1ccoNhyG0u3Zk82YA==" spinCount="100000" sheet="1" objects="1" scenarios="1"/>
  <conditionalFormatting sqref="A11:A27">
    <cfRule type="expression" dxfId="782" priority="103" stopIfTrue="1">
      <formula>MOD(ROW(),2)=0</formula>
    </cfRule>
    <cfRule type="expression" dxfId="781" priority="104" stopIfTrue="1">
      <formula>MOD(ROW(),2)&lt;&gt;0</formula>
    </cfRule>
  </conditionalFormatting>
  <conditionalFormatting sqref="A29:A34">
    <cfRule type="expression" dxfId="780" priority="107" stopIfTrue="1">
      <formula>MOD(ROW(),2)=0</formula>
    </cfRule>
    <cfRule type="expression" dxfId="779" priority="108" stopIfTrue="1">
      <formula>MOD(ROW(),2)&lt;&gt;0</formula>
    </cfRule>
  </conditionalFormatting>
  <conditionalFormatting sqref="A36:A40">
    <cfRule type="expression" dxfId="778" priority="111" stopIfTrue="1">
      <formula>MOD(ROW(),2)=0</formula>
    </cfRule>
    <cfRule type="expression" dxfId="777" priority="112" stopIfTrue="1">
      <formula>MOD(ROW(),2)&lt;&gt;0</formula>
    </cfRule>
  </conditionalFormatting>
  <conditionalFormatting sqref="A42:A47">
    <cfRule type="expression" dxfId="776" priority="115" stopIfTrue="1">
      <formula>MOD(ROW(),2)=0</formula>
    </cfRule>
    <cfRule type="expression" dxfId="775" priority="116" stopIfTrue="1">
      <formula>MOD(ROW(),2)&lt;&gt;0</formula>
    </cfRule>
  </conditionalFormatting>
  <conditionalFormatting sqref="A49:A54">
    <cfRule type="expression" dxfId="774" priority="119" stopIfTrue="1">
      <formula>MOD(ROW(),2)=0</formula>
    </cfRule>
    <cfRule type="expression" dxfId="773" priority="120" stopIfTrue="1">
      <formula>MOD(ROW(),2)&lt;&gt;0</formula>
    </cfRule>
  </conditionalFormatting>
  <conditionalFormatting sqref="A56:A62">
    <cfRule type="expression" dxfId="772" priority="123" stopIfTrue="1">
      <formula>MOD(ROW(),2)=0</formula>
    </cfRule>
    <cfRule type="expression" dxfId="771" priority="124" stopIfTrue="1">
      <formula>MOD(ROW(),2)&lt;&gt;0</formula>
    </cfRule>
  </conditionalFormatting>
  <conditionalFormatting sqref="A64:A69">
    <cfRule type="expression" dxfId="770" priority="127" stopIfTrue="1">
      <formula>MOD(ROW(),2)=0</formula>
    </cfRule>
    <cfRule type="expression" dxfId="769" priority="128" stopIfTrue="1">
      <formula>MOD(ROW(),2)&lt;&gt;0</formula>
    </cfRule>
  </conditionalFormatting>
  <conditionalFormatting sqref="A71:A76">
    <cfRule type="expression" dxfId="768" priority="131" stopIfTrue="1">
      <formula>MOD(ROW(),2)=0</formula>
    </cfRule>
    <cfRule type="expression" dxfId="767" priority="132" stopIfTrue="1">
      <formula>MOD(ROW(),2)&lt;&gt;0</formula>
    </cfRule>
  </conditionalFormatting>
  <conditionalFormatting sqref="A78:A83">
    <cfRule type="expression" dxfId="766" priority="135" stopIfTrue="1">
      <formula>MOD(ROW(),2)=0</formula>
    </cfRule>
    <cfRule type="expression" dxfId="765" priority="136" stopIfTrue="1">
      <formula>MOD(ROW(),2)&lt;&gt;0</formula>
    </cfRule>
  </conditionalFormatting>
  <conditionalFormatting sqref="B11:C27">
    <cfRule type="expression" dxfId="764" priority="105" stopIfTrue="1">
      <formula>MOD(ROW(),2)=0</formula>
    </cfRule>
    <cfRule type="expression" dxfId="763" priority="106" stopIfTrue="1">
      <formula>MOD(ROW(),2)&lt;&gt;0</formula>
    </cfRule>
  </conditionalFormatting>
  <conditionalFormatting sqref="B29:C34">
    <cfRule type="expression" dxfId="762" priority="109" stopIfTrue="1">
      <formula>MOD(ROW(),2)=0</formula>
    </cfRule>
    <cfRule type="expression" dxfId="761" priority="110" stopIfTrue="1">
      <formula>MOD(ROW(),2)&lt;&gt;0</formula>
    </cfRule>
  </conditionalFormatting>
  <conditionalFormatting sqref="B36:C40">
    <cfRule type="expression" dxfId="760" priority="113" stopIfTrue="1">
      <formula>MOD(ROW(),2)=0</formula>
    </cfRule>
    <cfRule type="expression" dxfId="759" priority="114" stopIfTrue="1">
      <formula>MOD(ROW(),2)&lt;&gt;0</formula>
    </cfRule>
  </conditionalFormatting>
  <conditionalFormatting sqref="B42:C47">
    <cfRule type="expression" dxfId="758" priority="117" stopIfTrue="1">
      <formula>MOD(ROW(),2)=0</formula>
    </cfRule>
    <cfRule type="expression" dxfId="757" priority="118" stopIfTrue="1">
      <formula>MOD(ROW(),2)&lt;&gt;0</formula>
    </cfRule>
  </conditionalFormatting>
  <conditionalFormatting sqref="B49:C54">
    <cfRule type="expression" dxfId="756" priority="121" stopIfTrue="1">
      <formula>MOD(ROW(),2)=0</formula>
    </cfRule>
    <cfRule type="expression" dxfId="755" priority="122" stopIfTrue="1">
      <formula>MOD(ROW(),2)&lt;&gt;0</formula>
    </cfRule>
  </conditionalFormatting>
  <conditionalFormatting sqref="B56:C62">
    <cfRule type="expression" dxfId="754" priority="125" stopIfTrue="1">
      <formula>MOD(ROW(),2)=0</formula>
    </cfRule>
    <cfRule type="expression" dxfId="753" priority="126" stopIfTrue="1">
      <formula>MOD(ROW(),2)&lt;&gt;0</formula>
    </cfRule>
  </conditionalFormatting>
  <conditionalFormatting sqref="B64:C69">
    <cfRule type="expression" dxfId="752" priority="129" stopIfTrue="1">
      <formula>MOD(ROW(),2)=0</formula>
    </cfRule>
    <cfRule type="expression" dxfId="751" priority="130" stopIfTrue="1">
      <formula>MOD(ROW(),2)&lt;&gt;0</formula>
    </cfRule>
  </conditionalFormatting>
  <conditionalFormatting sqref="B71:C76">
    <cfRule type="expression" dxfId="750" priority="133" stopIfTrue="1">
      <formula>MOD(ROW(),2)=0</formula>
    </cfRule>
    <cfRule type="expression" dxfId="749" priority="134" stopIfTrue="1">
      <formula>MOD(ROW(),2)&lt;&gt;0</formula>
    </cfRule>
  </conditionalFormatting>
  <conditionalFormatting sqref="B78:C83">
    <cfRule type="expression" dxfId="748" priority="137" stopIfTrue="1">
      <formula>MOD(ROW(),2)=0</formula>
    </cfRule>
    <cfRule type="expression" dxfId="747" priority="138" stopIfTrue="1">
      <formula>MOD(ROW(),2)&lt;&gt;0</formula>
    </cfRule>
  </conditionalFormatting>
  <pageMargins left="0.7" right="0.7" top="0.75" bottom="0.75" header="0.3" footer="0.3"/>
  <pageSetup paperSize="9" orientation="portrait" r:id="rId1"/>
  <headerFooter>
    <oddHeader>&amp;L&amp;Z&amp;F  [&amp;A]</oddHeader>
    <oddFooter>&amp;LPage &amp;P of &amp;N&amp;R&amp;T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E9A3E-2118-411F-A800-49823767BCDF}">
  <sheetPr codeName="Sheet2">
    <tabColor theme="8" tint="0.59999389629810485"/>
  </sheetPr>
  <dimension ref="A1:C36"/>
  <sheetViews>
    <sheetView showGridLines="0" zoomScaleNormal="100" workbookViewId="0">
      <selection activeCell="A6" sqref="A6"/>
    </sheetView>
  </sheetViews>
  <sheetFormatPr defaultColWidth="9.1796875" defaultRowHeight="15.5" x14ac:dyDescent="0.35"/>
  <cols>
    <col min="1" max="1" width="48.54296875" style="4" customWidth="1"/>
    <col min="2" max="3" width="36.54296875" style="4" customWidth="1"/>
    <col min="4" max="16384" width="9.1796875" style="1"/>
  </cols>
  <sheetData>
    <row r="1" spans="1:3" s="20" customFormat="1" ht="20" x14ac:dyDescent="0.4">
      <c r="A1" s="19" t="s">
        <v>0</v>
      </c>
    </row>
    <row r="2" spans="1:3" s="20" customFormat="1" x14ac:dyDescent="0.35">
      <c r="A2" s="24" t="s">
        <v>1</v>
      </c>
      <c r="B2" s="3" t="str">
        <f>wb_title</f>
        <v>LGPS_S - Consolidated Factor Spreadsheet</v>
      </c>
    </row>
    <row r="3" spans="1:3" s="20" customFormat="1" x14ac:dyDescent="0.35">
      <c r="A3" s="24" t="s">
        <v>2</v>
      </c>
      <c r="B3" s="21" t="s">
        <v>11</v>
      </c>
    </row>
    <row r="4" spans="1:3" s="31" customFormat="1" ht="12.5" x14ac:dyDescent="0.25">
      <c r="A4" s="34"/>
      <c r="B4" s="34"/>
      <c r="C4" s="34"/>
    </row>
    <row r="5" spans="1:3" s="31" customFormat="1" ht="12.5" x14ac:dyDescent="0.25">
      <c r="A5" s="34"/>
      <c r="B5" s="34"/>
      <c r="C5" s="34"/>
    </row>
    <row r="6" spans="1:3" s="31" customFormat="1" ht="13" x14ac:dyDescent="0.3">
      <c r="A6" s="36" t="s">
        <v>86</v>
      </c>
      <c r="B6" s="36" t="s">
        <v>87</v>
      </c>
      <c r="C6" s="36" t="s">
        <v>88</v>
      </c>
    </row>
    <row r="7" spans="1:3" s="31" customFormat="1" ht="12.5" x14ac:dyDescent="0.25">
      <c r="A7" s="34" t="s">
        <v>89</v>
      </c>
      <c r="B7" s="34" t="s">
        <v>90</v>
      </c>
      <c r="C7" s="34" t="s">
        <v>91</v>
      </c>
    </row>
    <row r="8" spans="1:3" s="31" customFormat="1" ht="12.5" x14ac:dyDescent="0.25">
      <c r="A8" s="34" t="s">
        <v>92</v>
      </c>
      <c r="B8" s="34" t="s">
        <v>93</v>
      </c>
      <c r="C8" s="34" t="s">
        <v>94</v>
      </c>
    </row>
    <row r="9" spans="1:3" s="31" customFormat="1" ht="12.5" x14ac:dyDescent="0.25">
      <c r="A9" s="34" t="s">
        <v>95</v>
      </c>
      <c r="B9" s="34" t="s">
        <v>96</v>
      </c>
      <c r="C9" s="34" t="s">
        <v>97</v>
      </c>
    </row>
    <row r="10" spans="1:3" s="31" customFormat="1" ht="12.5" x14ac:dyDescent="0.25">
      <c r="A10" s="34" t="s">
        <v>98</v>
      </c>
      <c r="B10" s="34" t="s">
        <v>90</v>
      </c>
      <c r="C10" s="34" t="s">
        <v>90</v>
      </c>
    </row>
    <row r="11" spans="1:3" s="31" customFormat="1" ht="12.5" x14ac:dyDescent="0.25">
      <c r="A11" s="34" t="s">
        <v>99</v>
      </c>
      <c r="B11" s="34" t="s">
        <v>100</v>
      </c>
      <c r="C11" s="34" t="s">
        <v>101</v>
      </c>
    </row>
    <row r="12" spans="1:3" s="31" customFormat="1" ht="25" x14ac:dyDescent="0.25">
      <c r="A12" s="34" t="s">
        <v>102</v>
      </c>
      <c r="B12" s="34" t="s">
        <v>103</v>
      </c>
      <c r="C12" s="34" t="s">
        <v>104</v>
      </c>
    </row>
    <row r="13" spans="1:3" s="31" customFormat="1" ht="12.5" x14ac:dyDescent="0.25">
      <c r="A13" s="34" t="s">
        <v>105</v>
      </c>
      <c r="B13" s="34" t="s">
        <v>106</v>
      </c>
      <c r="C13" s="34" t="s">
        <v>106</v>
      </c>
    </row>
    <row r="14" spans="1:3" s="31" customFormat="1" ht="12.5" x14ac:dyDescent="0.25">
      <c r="A14" s="34" t="s">
        <v>107</v>
      </c>
      <c r="B14" s="34" t="s">
        <v>108</v>
      </c>
      <c r="C14" s="34" t="s">
        <v>108</v>
      </c>
    </row>
    <row r="15" spans="1:3" s="31" customFormat="1" ht="12.5" x14ac:dyDescent="0.25">
      <c r="A15" s="34" t="s">
        <v>109</v>
      </c>
      <c r="B15" s="34" t="s">
        <v>110</v>
      </c>
      <c r="C15" s="34" t="s">
        <v>110</v>
      </c>
    </row>
    <row r="16" spans="1:3" s="31" customFormat="1" ht="12.5" x14ac:dyDescent="0.25">
      <c r="A16" s="34" t="s">
        <v>111</v>
      </c>
      <c r="B16" s="34" t="s">
        <v>90</v>
      </c>
      <c r="C16" s="34" t="s">
        <v>90</v>
      </c>
    </row>
    <row r="17" spans="1:3" s="31" customFormat="1" ht="12.5" x14ac:dyDescent="0.25">
      <c r="A17" s="34" t="s">
        <v>112</v>
      </c>
      <c r="B17" s="34" t="s">
        <v>113</v>
      </c>
      <c r="C17" s="34" t="s">
        <v>113</v>
      </c>
    </row>
    <row r="18" spans="1:3" s="31" customFormat="1" ht="12.5" x14ac:dyDescent="0.25">
      <c r="A18" s="34" t="s">
        <v>114</v>
      </c>
      <c r="B18" s="34" t="s">
        <v>115</v>
      </c>
      <c r="C18" s="34" t="s">
        <v>115</v>
      </c>
    </row>
    <row r="19" spans="1:3" s="31" customFormat="1" ht="12.5" x14ac:dyDescent="0.25">
      <c r="A19" s="34" t="s">
        <v>116</v>
      </c>
      <c r="B19" s="34" t="s">
        <v>117</v>
      </c>
      <c r="C19" s="34" t="s">
        <v>117</v>
      </c>
    </row>
    <row r="20" spans="1:3" s="31" customFormat="1" ht="12.5" x14ac:dyDescent="0.25">
      <c r="A20" s="34" t="s">
        <v>118</v>
      </c>
      <c r="B20" s="34" t="s">
        <v>119</v>
      </c>
      <c r="C20" s="34" t="s">
        <v>119</v>
      </c>
    </row>
    <row r="21" spans="1:3" s="31" customFormat="1" ht="12.5" x14ac:dyDescent="0.25">
      <c r="A21" s="34" t="s">
        <v>120</v>
      </c>
      <c r="B21" s="34" t="s">
        <v>121</v>
      </c>
      <c r="C21" s="34" t="s">
        <v>121</v>
      </c>
    </row>
    <row r="22" spans="1:3" s="31" customFormat="1" ht="12.5" x14ac:dyDescent="0.25">
      <c r="A22" s="34" t="s">
        <v>122</v>
      </c>
      <c r="B22" s="34" t="s">
        <v>123</v>
      </c>
      <c r="C22" s="34" t="s">
        <v>123</v>
      </c>
    </row>
    <row r="23" spans="1:3" s="31" customFormat="1" ht="25" x14ac:dyDescent="0.25">
      <c r="A23" s="34" t="s">
        <v>124</v>
      </c>
      <c r="B23" s="34" t="s">
        <v>125</v>
      </c>
      <c r="C23" s="34" t="s">
        <v>126</v>
      </c>
    </row>
    <row r="24" spans="1:3" s="31" customFormat="1" ht="62.5" x14ac:dyDescent="0.25">
      <c r="A24" s="34" t="s">
        <v>127</v>
      </c>
      <c r="B24" s="34" t="s">
        <v>128</v>
      </c>
      <c r="C24" s="34" t="s">
        <v>129</v>
      </c>
    </row>
    <row r="25" spans="1:3" s="31" customFormat="1" ht="25" x14ac:dyDescent="0.25">
      <c r="A25" s="34" t="s">
        <v>130</v>
      </c>
      <c r="B25" s="34" t="s">
        <v>131</v>
      </c>
      <c r="C25" s="34" t="s">
        <v>131</v>
      </c>
    </row>
    <row r="26" spans="1:3" s="31" customFormat="1" ht="12.5" x14ac:dyDescent="0.25">
      <c r="A26" s="34" t="s">
        <v>132</v>
      </c>
      <c r="B26" s="34" t="s">
        <v>110</v>
      </c>
      <c r="C26" s="34" t="s">
        <v>110</v>
      </c>
    </row>
    <row r="27" spans="1:3" s="31" customFormat="1" ht="12.5" x14ac:dyDescent="0.25">
      <c r="A27" s="34" t="s">
        <v>133</v>
      </c>
      <c r="B27" s="34" t="s">
        <v>110</v>
      </c>
      <c r="C27" s="34" t="s">
        <v>110</v>
      </c>
    </row>
    <row r="28" spans="1:3" s="31" customFormat="1" ht="12.5" x14ac:dyDescent="0.25">
      <c r="A28" s="34" t="s">
        <v>134</v>
      </c>
      <c r="B28" s="34" t="s">
        <v>135</v>
      </c>
      <c r="C28" s="34" t="s">
        <v>135</v>
      </c>
    </row>
    <row r="29" spans="1:3" s="31" customFormat="1" ht="50" x14ac:dyDescent="0.25">
      <c r="A29" s="34" t="s">
        <v>136</v>
      </c>
      <c r="B29" s="34" t="s">
        <v>137</v>
      </c>
      <c r="C29" s="34" t="s">
        <v>137</v>
      </c>
    </row>
    <row r="30" spans="1:3" s="31" customFormat="1" ht="25" x14ac:dyDescent="0.25">
      <c r="A30" s="34" t="s">
        <v>138</v>
      </c>
      <c r="B30" s="34" t="s">
        <v>139</v>
      </c>
      <c r="C30" s="34" t="s">
        <v>139</v>
      </c>
    </row>
    <row r="31" spans="1:3" s="31" customFormat="1" ht="12.5" x14ac:dyDescent="0.25">
      <c r="A31" s="34" t="s">
        <v>140</v>
      </c>
      <c r="B31" s="34" t="s">
        <v>141</v>
      </c>
      <c r="C31" s="34" t="s">
        <v>141</v>
      </c>
    </row>
    <row r="32" spans="1:3" s="31" customFormat="1" ht="12.5" x14ac:dyDescent="0.25">
      <c r="A32" s="34" t="s">
        <v>142</v>
      </c>
      <c r="B32" s="34" t="s">
        <v>141</v>
      </c>
      <c r="C32" s="34" t="s">
        <v>141</v>
      </c>
    </row>
    <row r="33" spans="1:3" s="31" customFormat="1" ht="12.5" x14ac:dyDescent="0.25">
      <c r="A33" s="34" t="s">
        <v>143</v>
      </c>
      <c r="B33" s="34" t="s">
        <v>110</v>
      </c>
      <c r="C33" s="34" t="s">
        <v>110</v>
      </c>
    </row>
    <row r="34" spans="1:3" s="31" customFormat="1" ht="25" x14ac:dyDescent="0.25">
      <c r="A34" s="34" t="s">
        <v>144</v>
      </c>
      <c r="B34" s="34" t="s">
        <v>145</v>
      </c>
      <c r="C34" s="34" t="s">
        <v>145</v>
      </c>
    </row>
    <row r="35" spans="1:3" s="31" customFormat="1" ht="12.5" x14ac:dyDescent="0.25">
      <c r="A35" s="34" t="s">
        <v>146</v>
      </c>
      <c r="B35" s="34" t="s">
        <v>147</v>
      </c>
      <c r="C35" s="34" t="s">
        <v>147</v>
      </c>
    </row>
    <row r="36" spans="1:3" s="31" customFormat="1" ht="12.5" x14ac:dyDescent="0.25">
      <c r="A36" s="34" t="s">
        <v>148</v>
      </c>
      <c r="B36" s="34" t="s">
        <v>110</v>
      </c>
      <c r="C36" s="34" t="s">
        <v>110</v>
      </c>
    </row>
  </sheetData>
  <sheetProtection algorithmName="SHA-512" hashValue="mZ0mO/mI5eubsGw+Ektqn0QW63PSghLrXeIItzzdYeRi7m83jQ6zD3KuQQJ46NR651qGJFXKKKOJ5Aa+qbFJFg==" saltValue="1+O55rjDf6bV6/62YlN1ew==" spinCount="100000" sheet="1" objects="1" scenarios="1"/>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45E7-850F-4917-BC8C-3B548600CB0D}">
  <sheetPr codeName="Sheet6">
    <tabColor theme="8" tint="0.59999389629810485"/>
  </sheetPr>
  <dimension ref="A1:P78"/>
  <sheetViews>
    <sheetView showGridLines="0" tabSelected="1" zoomScaleNormal="100" workbookViewId="0">
      <selection activeCell="A6" sqref="A6"/>
    </sheetView>
  </sheetViews>
  <sheetFormatPr defaultColWidth="9.1796875" defaultRowHeight="12.5" x14ac:dyDescent="0.25"/>
  <cols>
    <col min="1" max="4" width="12.54296875" style="31" customWidth="1"/>
    <col min="5" max="5" width="48.54296875" style="31" customWidth="1"/>
    <col min="6" max="6" width="12.54296875" style="31" customWidth="1"/>
    <col min="7" max="7" width="48.54296875" style="31" customWidth="1"/>
    <col min="8" max="9" width="12.54296875" style="31" customWidth="1"/>
    <col min="10" max="10" width="18.54296875" style="31" customWidth="1"/>
    <col min="11" max="11" width="12.54296875" style="31" customWidth="1"/>
    <col min="12" max="12" width="48.54296875" style="31" hidden="1" customWidth="1"/>
    <col min="13" max="14" width="12.54296875" style="32" customWidth="1"/>
    <col min="15" max="16" width="12.54296875" style="31" customWidth="1"/>
    <col min="17" max="16384" width="9.1796875" style="31"/>
  </cols>
  <sheetData>
    <row r="1" spans="1:16" s="1" customFormat="1" ht="20" x14ac:dyDescent="0.4">
      <c r="A1" s="2" t="s">
        <v>0</v>
      </c>
      <c r="M1" s="30"/>
      <c r="N1" s="30"/>
    </row>
    <row r="2" spans="1:16" s="1" customFormat="1" ht="15.5" x14ac:dyDescent="0.35">
      <c r="A2" s="29" t="s">
        <v>1</v>
      </c>
      <c r="B2" s="3" t="str">
        <f>wb_title</f>
        <v>LGPS_S - Consolidated Factor Spreadsheet</v>
      </c>
      <c r="M2" s="30"/>
      <c r="N2" s="30"/>
    </row>
    <row r="3" spans="1:16" s="1" customFormat="1" ht="15.5" x14ac:dyDescent="0.35">
      <c r="A3" s="29" t="s">
        <v>2</v>
      </c>
      <c r="B3" s="3" t="s">
        <v>149</v>
      </c>
      <c r="M3" s="30"/>
      <c r="N3" s="30"/>
    </row>
    <row r="6" spans="1:16" ht="13" x14ac:dyDescent="0.3">
      <c r="A6" s="33" t="s">
        <v>149</v>
      </c>
    </row>
    <row r="7" spans="1:16" s="34" customFormat="1" ht="39" x14ac:dyDescent="0.3">
      <c r="A7" s="34" t="s">
        <v>150</v>
      </c>
      <c r="B7" s="34" t="s">
        <v>151</v>
      </c>
      <c r="C7" s="34" t="s">
        <v>152</v>
      </c>
      <c r="D7" s="34" t="s">
        <v>153</v>
      </c>
      <c r="E7" s="34" t="s">
        <v>6</v>
      </c>
      <c r="F7" s="34" t="s">
        <v>154</v>
      </c>
      <c r="G7" s="34" t="s">
        <v>155</v>
      </c>
      <c r="H7" s="34" t="s">
        <v>156</v>
      </c>
      <c r="I7" s="34" t="s">
        <v>157</v>
      </c>
      <c r="J7" s="34" t="s">
        <v>158</v>
      </c>
      <c r="K7" s="34" t="s">
        <v>159</v>
      </c>
      <c r="L7" s="34" t="s">
        <v>160</v>
      </c>
      <c r="M7" s="35" t="s">
        <v>161</v>
      </c>
      <c r="N7" s="35" t="s">
        <v>162</v>
      </c>
      <c r="O7" s="34" t="s">
        <v>163</v>
      </c>
      <c r="P7" s="34" t="s">
        <v>164</v>
      </c>
    </row>
    <row r="8" spans="1:16" ht="25" x14ac:dyDescent="0.25">
      <c r="A8" s="56" t="str">
        <f>HYPERLINK("#'x-" &amp; factor_list_table[[#This Row],[Series Number]] &amp; "'!A1", "x-" &amp; factor_list_table[[#This Row],[Series Number]])</f>
        <v>x-201</v>
      </c>
      <c r="B8" s="70" t="s">
        <v>29</v>
      </c>
      <c r="C8" s="71" t="s">
        <v>165</v>
      </c>
      <c r="D8" s="70" t="s">
        <v>166</v>
      </c>
      <c r="E8" s="70" t="s">
        <v>167</v>
      </c>
      <c r="F8" s="70" t="s">
        <v>168</v>
      </c>
      <c r="G8" s="70" t="s">
        <v>169</v>
      </c>
      <c r="H8" s="58">
        <v>0</v>
      </c>
      <c r="I8" s="58">
        <v>201</v>
      </c>
      <c r="J8" s="71" t="s">
        <v>170</v>
      </c>
      <c r="K8" s="71" t="s">
        <v>171</v>
      </c>
      <c r="L8" s="57"/>
      <c r="M8" s="72">
        <v>46175</v>
      </c>
      <c r="N8" s="72">
        <v>46161</v>
      </c>
      <c r="O8" s="70" t="s">
        <v>172</v>
      </c>
      <c r="P8" s="70" t="s">
        <v>87</v>
      </c>
    </row>
    <row r="9" spans="1:16" ht="25" x14ac:dyDescent="0.25">
      <c r="A9" s="56" t="str">
        <f>HYPERLINK("#'x-" &amp; factor_list_table[[#This Row],[Series Number]] &amp; "'!A1", "x-" &amp; factor_list_table[[#This Row],[Series Number]])</f>
        <v>x-202</v>
      </c>
      <c r="B9" s="70" t="s">
        <v>29</v>
      </c>
      <c r="C9" s="71" t="s">
        <v>165</v>
      </c>
      <c r="D9" s="70" t="s">
        <v>166</v>
      </c>
      <c r="E9" s="70" t="s">
        <v>167</v>
      </c>
      <c r="F9" s="70" t="s">
        <v>173</v>
      </c>
      <c r="G9" s="70" t="s">
        <v>169</v>
      </c>
      <c r="H9" s="58">
        <v>0</v>
      </c>
      <c r="I9" s="58">
        <v>202</v>
      </c>
      <c r="J9" s="71" t="s">
        <v>174</v>
      </c>
      <c r="K9" s="71" t="s">
        <v>175</v>
      </c>
      <c r="L9" s="57"/>
      <c r="M9" s="72">
        <v>46175</v>
      </c>
      <c r="N9" s="72">
        <v>46161</v>
      </c>
      <c r="O9" s="70" t="s">
        <v>172</v>
      </c>
      <c r="P9" s="70" t="s">
        <v>87</v>
      </c>
    </row>
    <row r="10" spans="1:16" ht="25" x14ac:dyDescent="0.25">
      <c r="A10" s="56" t="str">
        <f>HYPERLINK("#'x-" &amp; factor_list_table[[#This Row],[Series Number]] &amp; "'!A1", "x-" &amp; factor_list_table[[#This Row],[Series Number]])</f>
        <v>x-203</v>
      </c>
      <c r="B10" s="70" t="s">
        <v>29</v>
      </c>
      <c r="C10" s="71" t="s">
        <v>165</v>
      </c>
      <c r="D10" s="70" t="s">
        <v>166</v>
      </c>
      <c r="E10" s="70" t="s">
        <v>176</v>
      </c>
      <c r="F10" s="70" t="s">
        <v>168</v>
      </c>
      <c r="G10" s="70" t="s">
        <v>169</v>
      </c>
      <c r="H10" s="58">
        <v>0</v>
      </c>
      <c r="I10" s="58">
        <v>203</v>
      </c>
      <c r="J10" s="71" t="s">
        <v>177</v>
      </c>
      <c r="K10" s="71" t="s">
        <v>178</v>
      </c>
      <c r="L10" s="57"/>
      <c r="M10" s="72">
        <v>46175</v>
      </c>
      <c r="N10" s="72">
        <v>46161</v>
      </c>
      <c r="O10" s="70" t="s">
        <v>172</v>
      </c>
      <c r="P10" s="70" t="s">
        <v>87</v>
      </c>
    </row>
    <row r="11" spans="1:16" ht="25" x14ac:dyDescent="0.25">
      <c r="A11" s="56" t="str">
        <f>HYPERLINK("#'x-" &amp; factor_list_table[[#This Row],[Series Number]] &amp; "'!A1", "x-" &amp; factor_list_table[[#This Row],[Series Number]])</f>
        <v>x-204</v>
      </c>
      <c r="B11" s="70" t="s">
        <v>29</v>
      </c>
      <c r="C11" s="71" t="s">
        <v>165</v>
      </c>
      <c r="D11" s="70" t="s">
        <v>166</v>
      </c>
      <c r="E11" s="70" t="s">
        <v>176</v>
      </c>
      <c r="F11" s="70" t="s">
        <v>173</v>
      </c>
      <c r="G11" s="70" t="s">
        <v>169</v>
      </c>
      <c r="H11" s="58">
        <v>0</v>
      </c>
      <c r="I11" s="58">
        <v>204</v>
      </c>
      <c r="J11" s="71" t="s">
        <v>179</v>
      </c>
      <c r="K11" s="71" t="s">
        <v>180</v>
      </c>
      <c r="L11" s="57"/>
      <c r="M11" s="72">
        <v>46175</v>
      </c>
      <c r="N11" s="72">
        <v>46161</v>
      </c>
      <c r="O11" s="70" t="s">
        <v>172</v>
      </c>
      <c r="P11" s="70" t="s">
        <v>87</v>
      </c>
    </row>
    <row r="12" spans="1:16" ht="25" x14ac:dyDescent="0.25">
      <c r="A12" s="56" t="str">
        <f>HYPERLINK("#'x-" &amp; factor_list_table[[#This Row],[Series Number]] &amp; "'!A1", "x-" &amp; factor_list_table[[#This Row],[Series Number]])</f>
        <v>x-205</v>
      </c>
      <c r="B12" s="70" t="s">
        <v>29</v>
      </c>
      <c r="C12" s="71" t="s">
        <v>165</v>
      </c>
      <c r="D12" s="70" t="s">
        <v>166</v>
      </c>
      <c r="E12" s="70" t="s">
        <v>181</v>
      </c>
      <c r="F12" s="70" t="s">
        <v>168</v>
      </c>
      <c r="G12" s="70" t="s">
        <v>169</v>
      </c>
      <c r="H12" s="58">
        <v>0</v>
      </c>
      <c r="I12" s="58">
        <v>205</v>
      </c>
      <c r="J12" s="71" t="s">
        <v>182</v>
      </c>
      <c r="K12" s="71" t="s">
        <v>183</v>
      </c>
      <c r="L12" s="57"/>
      <c r="M12" s="72">
        <v>46175</v>
      </c>
      <c r="N12" s="72">
        <v>46161</v>
      </c>
      <c r="O12" s="70" t="s">
        <v>172</v>
      </c>
      <c r="P12" s="70" t="s">
        <v>87</v>
      </c>
    </row>
    <row r="13" spans="1:16" ht="25" x14ac:dyDescent="0.25">
      <c r="A13" s="56" t="str">
        <f>HYPERLINK("#'x-" &amp; factor_list_table[[#This Row],[Series Number]] &amp; "'!A1", "x-" &amp; factor_list_table[[#This Row],[Series Number]])</f>
        <v>x-206</v>
      </c>
      <c r="B13" s="70" t="s">
        <v>29</v>
      </c>
      <c r="C13" s="71" t="s">
        <v>165</v>
      </c>
      <c r="D13" s="70" t="s">
        <v>166</v>
      </c>
      <c r="E13" s="70" t="s">
        <v>181</v>
      </c>
      <c r="F13" s="70" t="s">
        <v>173</v>
      </c>
      <c r="G13" s="70" t="s">
        <v>169</v>
      </c>
      <c r="H13" s="58">
        <v>0</v>
      </c>
      <c r="I13" s="58">
        <v>206</v>
      </c>
      <c r="J13" s="71" t="s">
        <v>184</v>
      </c>
      <c r="K13" s="71" t="s">
        <v>185</v>
      </c>
      <c r="L13" s="57"/>
      <c r="M13" s="72">
        <v>46175</v>
      </c>
      <c r="N13" s="72">
        <v>46161</v>
      </c>
      <c r="O13" s="70" t="s">
        <v>172</v>
      </c>
      <c r="P13" s="70" t="s">
        <v>87</v>
      </c>
    </row>
    <row r="14" spans="1:16" ht="25" x14ac:dyDescent="0.25">
      <c r="A14" s="56" t="str">
        <f>HYPERLINK("#'x-" &amp; factor_list_table[[#This Row],[Series Number]] &amp; "'!A1", "x-" &amp; factor_list_table[[#This Row],[Series Number]])</f>
        <v>x-207</v>
      </c>
      <c r="B14" s="70" t="s">
        <v>29</v>
      </c>
      <c r="C14" s="71" t="s">
        <v>165</v>
      </c>
      <c r="D14" s="70" t="s">
        <v>166</v>
      </c>
      <c r="E14" s="70" t="s">
        <v>186</v>
      </c>
      <c r="F14" s="70" t="s">
        <v>168</v>
      </c>
      <c r="G14" s="70" t="s">
        <v>169</v>
      </c>
      <c r="H14" s="58">
        <v>0</v>
      </c>
      <c r="I14" s="58">
        <v>207</v>
      </c>
      <c r="J14" s="71" t="s">
        <v>187</v>
      </c>
      <c r="K14" s="71" t="s">
        <v>188</v>
      </c>
      <c r="L14" s="57"/>
      <c r="M14" s="72">
        <v>46175</v>
      </c>
      <c r="N14" s="72">
        <v>46161</v>
      </c>
      <c r="O14" s="70" t="s">
        <v>172</v>
      </c>
      <c r="P14" s="70" t="s">
        <v>87</v>
      </c>
    </row>
    <row r="15" spans="1:16" ht="25" x14ac:dyDescent="0.25">
      <c r="A15" s="56" t="str">
        <f>HYPERLINK("#'x-" &amp; factor_list_table[[#This Row],[Series Number]] &amp; "'!A1", "x-" &amp; factor_list_table[[#This Row],[Series Number]])</f>
        <v>x-208</v>
      </c>
      <c r="B15" s="70" t="s">
        <v>29</v>
      </c>
      <c r="C15" s="71" t="s">
        <v>165</v>
      </c>
      <c r="D15" s="70" t="s">
        <v>166</v>
      </c>
      <c r="E15" s="70" t="s">
        <v>186</v>
      </c>
      <c r="F15" s="70" t="s">
        <v>173</v>
      </c>
      <c r="G15" s="70" t="s">
        <v>169</v>
      </c>
      <c r="H15" s="58">
        <v>0</v>
      </c>
      <c r="I15" s="58">
        <v>208</v>
      </c>
      <c r="J15" s="71" t="s">
        <v>189</v>
      </c>
      <c r="K15" s="71" t="s">
        <v>190</v>
      </c>
      <c r="L15" s="57"/>
      <c r="M15" s="72">
        <v>46175</v>
      </c>
      <c r="N15" s="72">
        <v>46161</v>
      </c>
      <c r="O15" s="70" t="s">
        <v>172</v>
      </c>
      <c r="P15" s="70" t="s">
        <v>87</v>
      </c>
    </row>
    <row r="16" spans="1:16" ht="25" x14ac:dyDescent="0.25">
      <c r="A16" s="56" t="str">
        <f>HYPERLINK("#'x-" &amp; factor_list_table[[#This Row],[Series Number]] &amp; "'!A1", "x-" &amp; factor_list_table[[#This Row],[Series Number]])</f>
        <v>x-209</v>
      </c>
      <c r="B16" s="70" t="s">
        <v>29</v>
      </c>
      <c r="C16" s="71">
        <v>2014</v>
      </c>
      <c r="D16" s="70" t="s">
        <v>191</v>
      </c>
      <c r="E16" s="70" t="s">
        <v>192</v>
      </c>
      <c r="F16" s="70" t="s">
        <v>168</v>
      </c>
      <c r="G16" s="70" t="s">
        <v>169</v>
      </c>
      <c r="H16" s="58">
        <v>0</v>
      </c>
      <c r="I16" s="58">
        <v>209</v>
      </c>
      <c r="J16" s="71" t="s">
        <v>193</v>
      </c>
      <c r="K16" s="71" t="s">
        <v>194</v>
      </c>
      <c r="L16" s="57"/>
      <c r="M16" s="72">
        <v>46218</v>
      </c>
      <c r="N16" s="72">
        <v>46161</v>
      </c>
      <c r="O16" s="70" t="s">
        <v>172</v>
      </c>
      <c r="P16" s="70" t="s">
        <v>87</v>
      </c>
    </row>
    <row r="17" spans="1:16" ht="25" x14ac:dyDescent="0.25">
      <c r="A17" s="56" t="str">
        <f>HYPERLINK("#'x-" &amp; factor_list_table[[#This Row],[Series Number]] &amp; "'!A1", "x-" &amp; factor_list_table[[#This Row],[Series Number]])</f>
        <v>x-210</v>
      </c>
      <c r="B17" s="70" t="s">
        <v>29</v>
      </c>
      <c r="C17" s="71">
        <v>2014</v>
      </c>
      <c r="D17" s="70" t="s">
        <v>191</v>
      </c>
      <c r="E17" s="70" t="s">
        <v>192</v>
      </c>
      <c r="F17" s="70" t="s">
        <v>173</v>
      </c>
      <c r="G17" s="70" t="s">
        <v>169</v>
      </c>
      <c r="H17" s="58">
        <v>0</v>
      </c>
      <c r="I17" s="58">
        <v>210</v>
      </c>
      <c r="J17" s="71" t="s">
        <v>195</v>
      </c>
      <c r="K17" s="71" t="s">
        <v>196</v>
      </c>
      <c r="L17" s="57"/>
      <c r="M17" s="72">
        <v>46218</v>
      </c>
      <c r="N17" s="72">
        <v>46161</v>
      </c>
      <c r="O17" s="70" t="s">
        <v>172</v>
      </c>
      <c r="P17" s="70" t="s">
        <v>87</v>
      </c>
    </row>
    <row r="18" spans="1:16" ht="25" x14ac:dyDescent="0.25">
      <c r="A18" s="56" t="str">
        <f>HYPERLINK("#'x-" &amp; factor_list_table[[#This Row],[Series Number]] &amp; "'!A1", "x-" &amp; factor_list_table[[#This Row],[Series Number]])</f>
        <v>x-211</v>
      </c>
      <c r="B18" s="70" t="s">
        <v>29</v>
      </c>
      <c r="C18" s="71">
        <v>2014</v>
      </c>
      <c r="D18" s="70" t="s">
        <v>191</v>
      </c>
      <c r="E18" s="70" t="s">
        <v>197</v>
      </c>
      <c r="F18" s="70" t="s">
        <v>168</v>
      </c>
      <c r="G18" s="70" t="s">
        <v>169</v>
      </c>
      <c r="H18" s="58">
        <v>0</v>
      </c>
      <c r="I18" s="58">
        <v>211</v>
      </c>
      <c r="J18" s="71" t="s">
        <v>198</v>
      </c>
      <c r="K18" s="71" t="s">
        <v>199</v>
      </c>
      <c r="L18" s="57"/>
      <c r="M18" s="72">
        <v>46218</v>
      </c>
      <c r="N18" s="72">
        <v>46161</v>
      </c>
      <c r="O18" s="70" t="s">
        <v>172</v>
      </c>
      <c r="P18" s="70" t="s">
        <v>87</v>
      </c>
    </row>
    <row r="19" spans="1:16" ht="25" x14ac:dyDescent="0.25">
      <c r="A19" s="56" t="str">
        <f>HYPERLINK("#'x-" &amp; factor_list_table[[#This Row],[Series Number]] &amp; "'!A1", "x-" &amp; factor_list_table[[#This Row],[Series Number]])</f>
        <v>x-212</v>
      </c>
      <c r="B19" s="70" t="s">
        <v>29</v>
      </c>
      <c r="C19" s="71">
        <v>2014</v>
      </c>
      <c r="D19" s="70" t="s">
        <v>191</v>
      </c>
      <c r="E19" s="70" t="s">
        <v>197</v>
      </c>
      <c r="F19" s="70" t="s">
        <v>173</v>
      </c>
      <c r="G19" s="70" t="s">
        <v>169</v>
      </c>
      <c r="H19" s="58">
        <v>0</v>
      </c>
      <c r="I19" s="58">
        <v>212</v>
      </c>
      <c r="J19" s="71" t="s">
        <v>200</v>
      </c>
      <c r="K19" s="71" t="s">
        <v>201</v>
      </c>
      <c r="L19" s="57"/>
      <c r="M19" s="72">
        <v>46218</v>
      </c>
      <c r="N19" s="72">
        <v>46161</v>
      </c>
      <c r="O19" s="70" t="s">
        <v>172</v>
      </c>
      <c r="P19" s="70" t="s">
        <v>87</v>
      </c>
    </row>
    <row r="20" spans="1:16" ht="25" x14ac:dyDescent="0.25">
      <c r="A20" s="56" t="str">
        <f>HYPERLINK("#'x-" &amp; factor_list_table[[#This Row],[Series Number]] &amp; "'!A1", "x-" &amp; factor_list_table[[#This Row],[Series Number]])</f>
        <v>x-213</v>
      </c>
      <c r="B20" s="70" t="s">
        <v>29</v>
      </c>
      <c r="C20" s="71">
        <v>2014</v>
      </c>
      <c r="D20" s="70" t="s">
        <v>191</v>
      </c>
      <c r="E20" s="70" t="s">
        <v>202</v>
      </c>
      <c r="F20" s="70" t="s">
        <v>168</v>
      </c>
      <c r="G20" s="70" t="s">
        <v>169</v>
      </c>
      <c r="H20" s="58">
        <v>0</v>
      </c>
      <c r="I20" s="58">
        <v>213</v>
      </c>
      <c r="J20" s="71" t="s">
        <v>203</v>
      </c>
      <c r="K20" s="71" t="s">
        <v>204</v>
      </c>
      <c r="L20" s="57"/>
      <c r="M20" s="72">
        <v>46218</v>
      </c>
      <c r="N20" s="72">
        <v>46161</v>
      </c>
      <c r="O20" s="70" t="s">
        <v>172</v>
      </c>
      <c r="P20" s="70" t="s">
        <v>87</v>
      </c>
    </row>
    <row r="21" spans="1:16" ht="25" x14ac:dyDescent="0.25">
      <c r="A21" s="56" t="str">
        <f>HYPERLINK("#'x-" &amp; factor_list_table[[#This Row],[Series Number]] &amp; "'!A1", "x-" &amp; factor_list_table[[#This Row],[Series Number]])</f>
        <v>x-214</v>
      </c>
      <c r="B21" s="70" t="s">
        <v>29</v>
      </c>
      <c r="C21" s="71">
        <v>2014</v>
      </c>
      <c r="D21" s="70" t="s">
        <v>191</v>
      </c>
      <c r="E21" s="70" t="s">
        <v>202</v>
      </c>
      <c r="F21" s="70" t="s">
        <v>173</v>
      </c>
      <c r="G21" s="70" t="s">
        <v>169</v>
      </c>
      <c r="H21" s="58">
        <v>0</v>
      </c>
      <c r="I21" s="58">
        <v>214</v>
      </c>
      <c r="J21" s="71" t="s">
        <v>205</v>
      </c>
      <c r="K21" s="71" t="s">
        <v>206</v>
      </c>
      <c r="L21" s="57"/>
      <c r="M21" s="72">
        <v>46218</v>
      </c>
      <c r="N21" s="72">
        <v>46161</v>
      </c>
      <c r="O21" s="70" t="s">
        <v>172</v>
      </c>
      <c r="P21" s="70" t="s">
        <v>87</v>
      </c>
    </row>
    <row r="22" spans="1:16" ht="25" x14ac:dyDescent="0.25">
      <c r="A22" s="56" t="str">
        <f>HYPERLINK("#'x-" &amp; factor_list_table[[#This Row],[Series Number]] &amp; "'!A1", "x-" &amp; factor_list_table[[#This Row],[Series Number]])</f>
        <v>x-215</v>
      </c>
      <c r="B22" s="70" t="s">
        <v>29</v>
      </c>
      <c r="C22" s="71">
        <v>2014</v>
      </c>
      <c r="D22" s="70" t="s">
        <v>191</v>
      </c>
      <c r="E22" s="70" t="s">
        <v>207</v>
      </c>
      <c r="F22" s="70" t="s">
        <v>168</v>
      </c>
      <c r="G22" s="70" t="s">
        <v>169</v>
      </c>
      <c r="H22" s="58">
        <v>0</v>
      </c>
      <c r="I22" s="58">
        <v>215</v>
      </c>
      <c r="J22" s="71" t="s">
        <v>208</v>
      </c>
      <c r="K22" s="71" t="s">
        <v>209</v>
      </c>
      <c r="L22" s="57"/>
      <c r="M22" s="72">
        <v>46218</v>
      </c>
      <c r="N22" s="72">
        <v>46161</v>
      </c>
      <c r="O22" s="70" t="s">
        <v>172</v>
      </c>
      <c r="P22" s="70" t="s">
        <v>87</v>
      </c>
    </row>
    <row r="23" spans="1:16" ht="25" x14ac:dyDescent="0.25">
      <c r="A23" s="56" t="str">
        <f>HYPERLINK("#'x-" &amp; factor_list_table[[#This Row],[Series Number]] &amp; "'!A1", "x-" &amp; factor_list_table[[#This Row],[Series Number]])</f>
        <v>x-216</v>
      </c>
      <c r="B23" s="70" t="s">
        <v>29</v>
      </c>
      <c r="C23" s="71">
        <v>2014</v>
      </c>
      <c r="D23" s="70" t="s">
        <v>191</v>
      </c>
      <c r="E23" s="70" t="s">
        <v>207</v>
      </c>
      <c r="F23" s="70" t="s">
        <v>173</v>
      </c>
      <c r="G23" s="70" t="s">
        <v>169</v>
      </c>
      <c r="H23" s="58">
        <v>0</v>
      </c>
      <c r="I23" s="58">
        <v>216</v>
      </c>
      <c r="J23" s="71" t="s">
        <v>210</v>
      </c>
      <c r="K23" s="71" t="s">
        <v>211</v>
      </c>
      <c r="L23" s="57"/>
      <c r="M23" s="72">
        <v>46218</v>
      </c>
      <c r="N23" s="72">
        <v>46161</v>
      </c>
      <c r="O23" s="70" t="s">
        <v>172</v>
      </c>
      <c r="P23" s="70" t="s">
        <v>87</v>
      </c>
    </row>
    <row r="24" spans="1:16" ht="25" x14ac:dyDescent="0.25">
      <c r="A24" s="56" t="str">
        <f>HYPERLINK("#'x-" &amp; factor_list_table[[#This Row],[Series Number]] &amp; "'!A1", "x-" &amp; factor_list_table[[#This Row],[Series Number]])</f>
        <v>x-217</v>
      </c>
      <c r="B24" s="70" t="s">
        <v>29</v>
      </c>
      <c r="C24" s="71">
        <v>2014</v>
      </c>
      <c r="D24" s="70" t="s">
        <v>191</v>
      </c>
      <c r="E24" s="70" t="s">
        <v>212</v>
      </c>
      <c r="F24" s="70" t="s">
        <v>168</v>
      </c>
      <c r="G24" s="70" t="s">
        <v>169</v>
      </c>
      <c r="H24" s="58">
        <v>0</v>
      </c>
      <c r="I24" s="58">
        <v>217</v>
      </c>
      <c r="J24" s="71" t="s">
        <v>213</v>
      </c>
      <c r="K24" s="71" t="s">
        <v>214</v>
      </c>
      <c r="L24" s="57"/>
      <c r="M24" s="72">
        <v>46218</v>
      </c>
      <c r="N24" s="72">
        <v>46161</v>
      </c>
      <c r="O24" s="70" t="s">
        <v>172</v>
      </c>
      <c r="P24" s="70" t="s">
        <v>87</v>
      </c>
    </row>
    <row r="25" spans="1:16" ht="25" x14ac:dyDescent="0.25">
      <c r="A25" s="56" t="str">
        <f>HYPERLINK("#'x-" &amp; factor_list_table[[#This Row],[Series Number]] &amp; "'!A1", "x-" &amp; factor_list_table[[#This Row],[Series Number]])</f>
        <v>x-218</v>
      </c>
      <c r="B25" s="70" t="s">
        <v>29</v>
      </c>
      <c r="C25" s="71">
        <v>2015</v>
      </c>
      <c r="D25" s="70" t="s">
        <v>191</v>
      </c>
      <c r="E25" s="70" t="s">
        <v>212</v>
      </c>
      <c r="F25" s="70" t="s">
        <v>173</v>
      </c>
      <c r="G25" s="70" t="s">
        <v>169</v>
      </c>
      <c r="H25" s="58">
        <v>0</v>
      </c>
      <c r="I25" s="58">
        <v>218</v>
      </c>
      <c r="J25" s="71" t="s">
        <v>215</v>
      </c>
      <c r="K25" s="71" t="s">
        <v>216</v>
      </c>
      <c r="L25" s="57"/>
      <c r="M25" s="72">
        <v>46218</v>
      </c>
      <c r="N25" s="72">
        <v>46161</v>
      </c>
      <c r="O25" s="70" t="s">
        <v>172</v>
      </c>
      <c r="P25" s="70" t="s">
        <v>87</v>
      </c>
    </row>
    <row r="26" spans="1:16" ht="25" x14ac:dyDescent="0.25">
      <c r="A26" s="56" t="str">
        <f>HYPERLINK("#'x-" &amp; factor_list_table[[#This Row],[Series Number]] &amp; "'!A1", "x-" &amp; factor_list_table[[#This Row],[Series Number]])</f>
        <v>x-219</v>
      </c>
      <c r="B26" s="70" t="s">
        <v>29</v>
      </c>
      <c r="C26" s="71">
        <v>2015</v>
      </c>
      <c r="D26" s="70" t="s">
        <v>166</v>
      </c>
      <c r="E26" s="70" t="s">
        <v>217</v>
      </c>
      <c r="F26" s="70" t="s">
        <v>218</v>
      </c>
      <c r="G26" s="70" t="s">
        <v>219</v>
      </c>
      <c r="H26" s="58">
        <v>0</v>
      </c>
      <c r="I26" s="58">
        <v>219</v>
      </c>
      <c r="J26" s="71" t="s">
        <v>220</v>
      </c>
      <c r="K26" s="71" t="s">
        <v>221</v>
      </c>
      <c r="L26" s="57"/>
      <c r="M26" s="72">
        <v>46175</v>
      </c>
      <c r="N26" s="72">
        <v>46161</v>
      </c>
      <c r="O26" s="70" t="s">
        <v>172</v>
      </c>
      <c r="P26" s="70" t="s">
        <v>87</v>
      </c>
    </row>
    <row r="27" spans="1:16" ht="25" x14ac:dyDescent="0.25">
      <c r="A27" s="56" t="str">
        <f>HYPERLINK("#'x-" &amp; factor_list_table[[#This Row],[Series Number]] &amp; "'!A1", "x-" &amp; factor_list_table[[#This Row],[Series Number]])</f>
        <v>x-301</v>
      </c>
      <c r="B27" s="70" t="s">
        <v>29</v>
      </c>
      <c r="C27" s="71">
        <v>2015</v>
      </c>
      <c r="D27" s="70" t="s">
        <v>222</v>
      </c>
      <c r="E27" s="70" t="s">
        <v>223</v>
      </c>
      <c r="F27" s="70" t="s">
        <v>168</v>
      </c>
      <c r="G27" s="70" t="s">
        <v>169</v>
      </c>
      <c r="H27" s="58">
        <v>0</v>
      </c>
      <c r="I27" s="58">
        <v>301</v>
      </c>
      <c r="J27" s="71" t="s">
        <v>224</v>
      </c>
      <c r="K27" s="71" t="s">
        <v>225</v>
      </c>
      <c r="L27" s="57"/>
      <c r="M27" s="72">
        <v>46175</v>
      </c>
      <c r="N27" s="72">
        <v>46161</v>
      </c>
      <c r="O27" s="70" t="s">
        <v>172</v>
      </c>
      <c r="P27" s="70" t="s">
        <v>87</v>
      </c>
    </row>
    <row r="28" spans="1:16" ht="25" x14ac:dyDescent="0.25">
      <c r="A28" s="56" t="str">
        <f>HYPERLINK("#'x-" &amp; factor_list_table[[#This Row],[Series Number]] &amp; "'!A1", "x-" &amp; factor_list_table[[#This Row],[Series Number]])</f>
        <v>x-302</v>
      </c>
      <c r="B28" s="70" t="s">
        <v>29</v>
      </c>
      <c r="C28" s="71">
        <v>2015</v>
      </c>
      <c r="D28" s="70" t="s">
        <v>222</v>
      </c>
      <c r="E28" s="70" t="s">
        <v>223</v>
      </c>
      <c r="F28" s="70" t="s">
        <v>173</v>
      </c>
      <c r="G28" s="70" t="s">
        <v>169</v>
      </c>
      <c r="H28" s="58">
        <v>0</v>
      </c>
      <c r="I28" s="58">
        <v>302</v>
      </c>
      <c r="J28" s="71" t="s">
        <v>226</v>
      </c>
      <c r="K28" s="71" t="s">
        <v>227</v>
      </c>
      <c r="L28" s="57"/>
      <c r="M28" s="72">
        <v>46175</v>
      </c>
      <c r="N28" s="72">
        <v>46161</v>
      </c>
      <c r="O28" s="70" t="s">
        <v>172</v>
      </c>
      <c r="P28" s="70" t="s">
        <v>87</v>
      </c>
    </row>
    <row r="29" spans="1:16" ht="25" x14ac:dyDescent="0.25">
      <c r="A29" s="56" t="str">
        <f>HYPERLINK("#'x-" &amp; factor_list_table[[#This Row],[Series Number]] &amp; "'!A1", "x-" &amp; factor_list_table[[#This Row],[Series Number]])</f>
        <v>x-303</v>
      </c>
      <c r="B29" s="70" t="s">
        <v>29</v>
      </c>
      <c r="C29" s="71">
        <v>2015</v>
      </c>
      <c r="D29" s="70" t="s">
        <v>222</v>
      </c>
      <c r="E29" s="70" t="s">
        <v>228</v>
      </c>
      <c r="F29" s="70" t="s">
        <v>168</v>
      </c>
      <c r="G29" s="70" t="s">
        <v>169</v>
      </c>
      <c r="H29" s="58">
        <v>0</v>
      </c>
      <c r="I29" s="58">
        <v>303</v>
      </c>
      <c r="J29" s="71" t="s">
        <v>229</v>
      </c>
      <c r="K29" s="71" t="s">
        <v>230</v>
      </c>
      <c r="L29" s="57"/>
      <c r="M29" s="72">
        <v>46175</v>
      </c>
      <c r="N29" s="72">
        <v>46161</v>
      </c>
      <c r="O29" s="70" t="s">
        <v>172</v>
      </c>
      <c r="P29" s="70" t="s">
        <v>87</v>
      </c>
    </row>
    <row r="30" spans="1:16" ht="25" x14ac:dyDescent="0.25">
      <c r="A30" s="56" t="str">
        <f>HYPERLINK("#'x-" &amp; factor_list_table[[#This Row],[Series Number]] &amp; "'!A1", "x-" &amp; factor_list_table[[#This Row],[Series Number]])</f>
        <v>x-304</v>
      </c>
      <c r="B30" s="70" t="s">
        <v>29</v>
      </c>
      <c r="C30" s="71">
        <v>2015</v>
      </c>
      <c r="D30" s="70" t="s">
        <v>222</v>
      </c>
      <c r="E30" s="70" t="s">
        <v>228</v>
      </c>
      <c r="F30" s="70" t="s">
        <v>173</v>
      </c>
      <c r="G30" s="70" t="s">
        <v>169</v>
      </c>
      <c r="H30" s="58">
        <v>0</v>
      </c>
      <c r="I30" s="58">
        <v>304</v>
      </c>
      <c r="J30" s="71" t="s">
        <v>231</v>
      </c>
      <c r="K30" s="71" t="s">
        <v>232</v>
      </c>
      <c r="L30" s="57"/>
      <c r="M30" s="72">
        <v>46175</v>
      </c>
      <c r="N30" s="72">
        <v>46161</v>
      </c>
      <c r="O30" s="70" t="s">
        <v>172</v>
      </c>
      <c r="P30" s="70" t="s">
        <v>87</v>
      </c>
    </row>
    <row r="31" spans="1:16" ht="25" x14ac:dyDescent="0.25">
      <c r="A31" s="56" t="str">
        <f>HYPERLINK("#'x-" &amp; factor_list_table[[#This Row],[Series Number]] &amp; "'!A1", "x-" &amp; factor_list_table[[#This Row],[Series Number]])</f>
        <v>x-306</v>
      </c>
      <c r="B31" s="70" t="s">
        <v>29</v>
      </c>
      <c r="C31" s="71">
        <v>2015</v>
      </c>
      <c r="D31" s="70" t="s">
        <v>233</v>
      </c>
      <c r="E31" s="70" t="s">
        <v>234</v>
      </c>
      <c r="F31" s="70" t="s">
        <v>168</v>
      </c>
      <c r="G31" s="70" t="s">
        <v>169</v>
      </c>
      <c r="H31" s="58">
        <v>0</v>
      </c>
      <c r="I31" s="58">
        <v>306</v>
      </c>
      <c r="J31" s="71" t="s">
        <v>235</v>
      </c>
      <c r="K31" s="71" t="s">
        <v>236</v>
      </c>
      <c r="L31" s="57"/>
      <c r="M31" s="72">
        <v>46175</v>
      </c>
      <c r="N31" s="72">
        <v>46161</v>
      </c>
      <c r="O31" s="70" t="s">
        <v>172</v>
      </c>
      <c r="P31" s="70" t="s">
        <v>87</v>
      </c>
    </row>
    <row r="32" spans="1:16" ht="25" x14ac:dyDescent="0.25">
      <c r="A32" s="56" t="str">
        <f>HYPERLINK("#'x-" &amp; factor_list_table[[#This Row],[Series Number]] &amp; "'!A1", "x-" &amp; factor_list_table[[#This Row],[Series Number]])</f>
        <v>x-307</v>
      </c>
      <c r="B32" s="70" t="s">
        <v>29</v>
      </c>
      <c r="C32" s="71">
        <v>2015</v>
      </c>
      <c r="D32" s="70" t="s">
        <v>233</v>
      </c>
      <c r="E32" s="70" t="s">
        <v>234</v>
      </c>
      <c r="F32" s="70" t="s">
        <v>173</v>
      </c>
      <c r="G32" s="70" t="s">
        <v>169</v>
      </c>
      <c r="H32" s="58">
        <v>0</v>
      </c>
      <c r="I32" s="58">
        <v>307</v>
      </c>
      <c r="J32" s="71" t="s">
        <v>237</v>
      </c>
      <c r="K32" s="71" t="s">
        <v>238</v>
      </c>
      <c r="L32" s="57"/>
      <c r="M32" s="72">
        <v>46175</v>
      </c>
      <c r="N32" s="72">
        <v>46161</v>
      </c>
      <c r="O32" s="70" t="s">
        <v>172</v>
      </c>
      <c r="P32" s="70" t="s">
        <v>87</v>
      </c>
    </row>
    <row r="33" spans="1:16" ht="25" x14ac:dyDescent="0.25">
      <c r="A33" s="56" t="str">
        <f>HYPERLINK("#'x-" &amp; factor_list_table[[#This Row],[Series Number]] &amp; "'!A1", "x-" &amp; factor_list_table[[#This Row],[Series Number]])</f>
        <v>x-308</v>
      </c>
      <c r="B33" s="70" t="s">
        <v>29</v>
      </c>
      <c r="C33" s="71">
        <v>2015</v>
      </c>
      <c r="D33" s="70" t="s">
        <v>233</v>
      </c>
      <c r="E33" s="70" t="s">
        <v>239</v>
      </c>
      <c r="F33" s="70" t="s">
        <v>168</v>
      </c>
      <c r="G33" s="70" t="s">
        <v>169</v>
      </c>
      <c r="H33" s="58">
        <v>0</v>
      </c>
      <c r="I33" s="58">
        <v>308</v>
      </c>
      <c r="J33" s="71" t="s">
        <v>240</v>
      </c>
      <c r="K33" s="71" t="s">
        <v>241</v>
      </c>
      <c r="L33" s="57"/>
      <c r="M33" s="72">
        <v>46175</v>
      </c>
      <c r="N33" s="72">
        <v>46161</v>
      </c>
      <c r="O33" s="70" t="s">
        <v>172</v>
      </c>
      <c r="P33" s="70" t="s">
        <v>87</v>
      </c>
    </row>
    <row r="34" spans="1:16" ht="25" x14ac:dyDescent="0.25">
      <c r="A34" s="56" t="str">
        <f>HYPERLINK("#'x-" &amp; factor_list_table[[#This Row],[Series Number]] &amp; "'!A1", "x-" &amp; factor_list_table[[#This Row],[Series Number]])</f>
        <v>x-309</v>
      </c>
      <c r="B34" s="70" t="s">
        <v>29</v>
      </c>
      <c r="C34" s="71">
        <v>2015</v>
      </c>
      <c r="D34" s="70" t="s">
        <v>233</v>
      </c>
      <c r="E34" s="70" t="s">
        <v>239</v>
      </c>
      <c r="F34" s="70" t="s">
        <v>173</v>
      </c>
      <c r="G34" s="70" t="s">
        <v>169</v>
      </c>
      <c r="H34" s="58">
        <v>0</v>
      </c>
      <c r="I34" s="58">
        <v>309</v>
      </c>
      <c r="J34" s="71" t="s">
        <v>242</v>
      </c>
      <c r="K34" s="71" t="s">
        <v>243</v>
      </c>
      <c r="L34" s="57"/>
      <c r="M34" s="72">
        <v>46175</v>
      </c>
      <c r="N34" s="72">
        <v>46161</v>
      </c>
      <c r="O34" s="70" t="s">
        <v>172</v>
      </c>
      <c r="P34" s="70" t="s">
        <v>87</v>
      </c>
    </row>
    <row r="35" spans="1:16" ht="25" x14ac:dyDescent="0.25">
      <c r="A35" s="56" t="str">
        <f>HYPERLINK("#'x-" &amp; factor_list_table[[#This Row],[Series Number]] &amp; "'!A1", "x-" &amp; factor_list_table[[#This Row],[Series Number]])</f>
        <v>x-310</v>
      </c>
      <c r="B35" s="70" t="s">
        <v>29</v>
      </c>
      <c r="C35" s="71">
        <v>2015</v>
      </c>
      <c r="D35" s="70" t="s">
        <v>233</v>
      </c>
      <c r="E35" s="70" t="s">
        <v>244</v>
      </c>
      <c r="F35" s="70" t="s">
        <v>245</v>
      </c>
      <c r="G35" s="70" t="s">
        <v>169</v>
      </c>
      <c r="H35" s="58">
        <v>0</v>
      </c>
      <c r="I35" s="58">
        <v>310</v>
      </c>
      <c r="J35" s="71" t="s">
        <v>246</v>
      </c>
      <c r="K35" s="71" t="s">
        <v>247</v>
      </c>
      <c r="L35" s="57"/>
      <c r="M35" s="72">
        <v>46175</v>
      </c>
      <c r="N35" s="72">
        <v>46161</v>
      </c>
      <c r="O35" s="70" t="s">
        <v>172</v>
      </c>
      <c r="P35" s="70" t="s">
        <v>87</v>
      </c>
    </row>
    <row r="36" spans="1:16" ht="25" x14ac:dyDescent="0.25">
      <c r="A36" s="56" t="str">
        <f>HYPERLINK("#'x-" &amp; factor_list_table[[#This Row],[Series Number]] &amp; "'!A1", "x-" &amp; factor_list_table[[#This Row],[Series Number]])</f>
        <v>x-316</v>
      </c>
      <c r="B36" s="70" t="s">
        <v>29</v>
      </c>
      <c r="C36" s="71">
        <v>2015</v>
      </c>
      <c r="D36" s="70" t="s">
        <v>248</v>
      </c>
      <c r="E36" s="70" t="s">
        <v>249</v>
      </c>
      <c r="F36" s="70" t="s">
        <v>250</v>
      </c>
      <c r="G36" s="70" t="s">
        <v>251</v>
      </c>
      <c r="H36" s="58">
        <v>0</v>
      </c>
      <c r="I36" s="58">
        <v>316</v>
      </c>
      <c r="J36" s="71" t="s">
        <v>252</v>
      </c>
      <c r="K36" s="71" t="s">
        <v>253</v>
      </c>
      <c r="L36" s="57"/>
      <c r="M36" s="72">
        <v>46218</v>
      </c>
      <c r="N36" s="72">
        <v>46235</v>
      </c>
      <c r="O36" s="70" t="s">
        <v>172</v>
      </c>
      <c r="P36" s="70" t="s">
        <v>87</v>
      </c>
    </row>
    <row r="37" spans="1:16" ht="25" x14ac:dyDescent="0.25">
      <c r="A37" s="56" t="str">
        <f>HYPERLINK("#'x-" &amp; factor_list_table[[#This Row],[Series Number]] &amp; "'!A1", "x-" &amp; factor_list_table[[#This Row],[Series Number]])</f>
        <v>x-317</v>
      </c>
      <c r="B37" s="70" t="s">
        <v>29</v>
      </c>
      <c r="C37" s="71">
        <v>2015</v>
      </c>
      <c r="D37" s="70" t="s">
        <v>248</v>
      </c>
      <c r="E37" s="70" t="s">
        <v>254</v>
      </c>
      <c r="F37" s="70" t="s">
        <v>250</v>
      </c>
      <c r="G37" s="70" t="s">
        <v>251</v>
      </c>
      <c r="H37" s="58">
        <v>0</v>
      </c>
      <c r="I37" s="58">
        <v>317</v>
      </c>
      <c r="J37" s="71" t="s">
        <v>255</v>
      </c>
      <c r="K37" s="71" t="s">
        <v>256</v>
      </c>
      <c r="L37" s="57"/>
      <c r="M37" s="72">
        <v>46218</v>
      </c>
      <c r="N37" s="72">
        <v>46235</v>
      </c>
      <c r="O37" s="70" t="s">
        <v>172</v>
      </c>
      <c r="P37" s="70" t="s">
        <v>87</v>
      </c>
    </row>
    <row r="38" spans="1:16" ht="25" x14ac:dyDescent="0.25">
      <c r="A38" s="56" t="str">
        <f>HYPERLINK("#'x-" &amp; factor_list_table[[#This Row],[Series Number]] &amp; "'!A1", "x-" &amp; factor_list_table[[#This Row],[Series Number]])</f>
        <v>x-318</v>
      </c>
      <c r="B38" s="70" t="s">
        <v>29</v>
      </c>
      <c r="C38" s="71">
        <v>2015</v>
      </c>
      <c r="D38" s="70" t="s">
        <v>248</v>
      </c>
      <c r="E38" s="70" t="s">
        <v>257</v>
      </c>
      <c r="F38" s="70" t="s">
        <v>250</v>
      </c>
      <c r="G38" s="70" t="s">
        <v>251</v>
      </c>
      <c r="H38" s="58">
        <v>0</v>
      </c>
      <c r="I38" s="58">
        <v>318</v>
      </c>
      <c r="J38" s="71" t="s">
        <v>258</v>
      </c>
      <c r="K38" s="71" t="s">
        <v>253</v>
      </c>
      <c r="L38" s="57"/>
      <c r="M38" s="72">
        <v>46218</v>
      </c>
      <c r="N38" s="72">
        <v>46235</v>
      </c>
      <c r="O38" s="70" t="s">
        <v>172</v>
      </c>
      <c r="P38" s="70" t="s">
        <v>87</v>
      </c>
    </row>
    <row r="39" spans="1:16" ht="25" x14ac:dyDescent="0.25">
      <c r="A39" s="56" t="str">
        <f>HYPERLINK("#'x-" &amp; factor_list_table[[#This Row],[Series Number]] &amp; "'!A1", "x-" &amp; factor_list_table[[#This Row],[Series Number]])</f>
        <v>x-319</v>
      </c>
      <c r="B39" s="70" t="s">
        <v>29</v>
      </c>
      <c r="C39" s="71">
        <v>2015</v>
      </c>
      <c r="D39" s="70" t="s">
        <v>248</v>
      </c>
      <c r="E39" s="70" t="s">
        <v>259</v>
      </c>
      <c r="F39" s="70" t="s">
        <v>250</v>
      </c>
      <c r="G39" s="70" t="s">
        <v>251</v>
      </c>
      <c r="H39" s="58">
        <v>0</v>
      </c>
      <c r="I39" s="58">
        <v>319</v>
      </c>
      <c r="J39" s="71" t="s">
        <v>260</v>
      </c>
      <c r="K39" s="71" t="s">
        <v>256</v>
      </c>
      <c r="L39" s="57"/>
      <c r="M39" s="72">
        <v>46218</v>
      </c>
      <c r="N39" s="72">
        <v>46235</v>
      </c>
      <c r="O39" s="70" t="s">
        <v>172</v>
      </c>
      <c r="P39" s="70" t="s">
        <v>87</v>
      </c>
    </row>
    <row r="40" spans="1:16" ht="25" x14ac:dyDescent="0.25">
      <c r="A40" s="56" t="str">
        <f>HYPERLINK("#'x-" &amp; factor_list_table[[#This Row],[Series Number]] &amp; "'!A1", "x-" &amp; factor_list_table[[#This Row],[Series Number]])</f>
        <v>x-401</v>
      </c>
      <c r="B40" s="70" t="s">
        <v>29</v>
      </c>
      <c r="C40" s="71">
        <v>2015</v>
      </c>
      <c r="D40" s="70" t="s">
        <v>248</v>
      </c>
      <c r="E40" s="70" t="s">
        <v>261</v>
      </c>
      <c r="F40" s="70" t="s">
        <v>218</v>
      </c>
      <c r="G40" s="70" t="s">
        <v>251</v>
      </c>
      <c r="H40" s="58">
        <v>0</v>
      </c>
      <c r="I40" s="58">
        <v>401</v>
      </c>
      <c r="J40" s="71" t="s">
        <v>262</v>
      </c>
      <c r="K40" s="71" t="s">
        <v>263</v>
      </c>
      <c r="L40" s="57"/>
      <c r="M40" s="72">
        <v>46218</v>
      </c>
      <c r="N40" s="72">
        <v>46235</v>
      </c>
      <c r="O40" s="70" t="s">
        <v>172</v>
      </c>
      <c r="P40" s="70" t="s">
        <v>87</v>
      </c>
    </row>
    <row r="41" spans="1:16" ht="25" x14ac:dyDescent="0.25">
      <c r="A41" s="56" t="str">
        <f>HYPERLINK("#'x-" &amp; factor_list_table[[#This Row],[Series Number]] &amp; "'!A1", "x-" &amp; factor_list_table[[#This Row],[Series Number]])</f>
        <v>x-402</v>
      </c>
      <c r="B41" s="70" t="s">
        <v>29</v>
      </c>
      <c r="C41" s="71">
        <v>2015</v>
      </c>
      <c r="D41" s="70" t="s">
        <v>264</v>
      </c>
      <c r="E41" s="70" t="s">
        <v>265</v>
      </c>
      <c r="F41" s="70" t="s">
        <v>245</v>
      </c>
      <c r="G41" s="70" t="s">
        <v>266</v>
      </c>
      <c r="H41" s="58">
        <v>0</v>
      </c>
      <c r="I41" s="58">
        <v>402</v>
      </c>
      <c r="J41" s="71" t="s">
        <v>267</v>
      </c>
      <c r="K41" s="71" t="s">
        <v>268</v>
      </c>
      <c r="L41" s="57"/>
      <c r="M41" s="72">
        <v>46218</v>
      </c>
      <c r="N41" s="72">
        <v>46225</v>
      </c>
      <c r="O41" s="70" t="s">
        <v>172</v>
      </c>
      <c r="P41" s="70" t="s">
        <v>87</v>
      </c>
    </row>
    <row r="42" spans="1:16" ht="25" x14ac:dyDescent="0.25">
      <c r="A42" s="56" t="str">
        <f>HYPERLINK("#'x-" &amp; factor_list_table[[#This Row],[Series Number]] &amp; "'!A1", "x-" &amp; factor_list_table[[#This Row],[Series Number]])</f>
        <v>x-501</v>
      </c>
      <c r="B42" s="70" t="s">
        <v>29</v>
      </c>
      <c r="C42" s="71">
        <v>2015</v>
      </c>
      <c r="D42" s="70" t="s">
        <v>269</v>
      </c>
      <c r="E42" s="70" t="s">
        <v>270</v>
      </c>
      <c r="F42" s="70" t="s">
        <v>218</v>
      </c>
      <c r="G42" s="70" t="s">
        <v>271</v>
      </c>
      <c r="H42" s="58">
        <v>0</v>
      </c>
      <c r="I42" s="58">
        <v>501</v>
      </c>
      <c r="J42" s="71" t="s">
        <v>272</v>
      </c>
      <c r="K42" s="71" t="s">
        <v>253</v>
      </c>
      <c r="L42" s="57"/>
      <c r="M42" s="72">
        <v>46218</v>
      </c>
      <c r="N42" s="72">
        <v>46225</v>
      </c>
      <c r="O42" s="70" t="s">
        <v>172</v>
      </c>
      <c r="P42" s="70" t="s">
        <v>87</v>
      </c>
    </row>
    <row r="43" spans="1:16" ht="25" x14ac:dyDescent="0.25">
      <c r="A43" s="56" t="str">
        <f>HYPERLINK("#'x-" &amp; factor_list_table[[#This Row],[Series Number]] &amp; "'!A1", "x-" &amp; factor_list_table[[#This Row],[Series Number]])</f>
        <v>x-502</v>
      </c>
      <c r="B43" s="70" t="s">
        <v>29</v>
      </c>
      <c r="C43" s="71">
        <v>2015</v>
      </c>
      <c r="D43" s="70" t="s">
        <v>269</v>
      </c>
      <c r="E43" s="70" t="s">
        <v>273</v>
      </c>
      <c r="F43" s="70" t="s">
        <v>218</v>
      </c>
      <c r="G43" s="70" t="s">
        <v>274</v>
      </c>
      <c r="H43" s="58">
        <v>0</v>
      </c>
      <c r="I43" s="58">
        <v>502</v>
      </c>
      <c r="J43" s="71" t="s">
        <v>275</v>
      </c>
      <c r="K43" s="71" t="s">
        <v>256</v>
      </c>
      <c r="L43" s="57"/>
      <c r="M43" s="72">
        <v>46218</v>
      </c>
      <c r="N43" s="72">
        <v>46225</v>
      </c>
      <c r="O43" s="70" t="s">
        <v>172</v>
      </c>
      <c r="P43" s="70" t="s">
        <v>87</v>
      </c>
    </row>
    <row r="44" spans="1:16" ht="37.5" x14ac:dyDescent="0.25">
      <c r="A44" s="56" t="str">
        <f>HYPERLINK("#'x-" &amp; factor_list_table[[#This Row],[Series Number]] &amp; "'!A1", "x-" &amp; factor_list_table[[#This Row],[Series Number]])</f>
        <v>x-503</v>
      </c>
      <c r="B44" s="70" t="s">
        <v>29</v>
      </c>
      <c r="C44" s="71">
        <v>2015</v>
      </c>
      <c r="D44" s="70" t="s">
        <v>269</v>
      </c>
      <c r="E44" s="70" t="s">
        <v>276</v>
      </c>
      <c r="F44" s="70" t="s">
        <v>245</v>
      </c>
      <c r="G44" s="70" t="s">
        <v>277</v>
      </c>
      <c r="H44" s="58">
        <v>0</v>
      </c>
      <c r="I44" s="58">
        <v>503</v>
      </c>
      <c r="J44" s="71" t="s">
        <v>278</v>
      </c>
      <c r="K44" s="71" t="s">
        <v>279</v>
      </c>
      <c r="L44" s="57"/>
      <c r="M44" s="72">
        <v>46218</v>
      </c>
      <c r="N44" s="72">
        <v>46225</v>
      </c>
      <c r="O44" s="70" t="s">
        <v>172</v>
      </c>
      <c r="P44" s="70" t="s">
        <v>87</v>
      </c>
    </row>
    <row r="45" spans="1:16" ht="37.5" x14ac:dyDescent="0.25">
      <c r="A45" s="56" t="str">
        <f>HYPERLINK("#'x-" &amp; factor_list_table[[#This Row],[Series Number]] &amp; "'!A1", "x-" &amp; factor_list_table[[#This Row],[Series Number]])</f>
        <v>x-503</v>
      </c>
      <c r="B45" s="70" t="s">
        <v>29</v>
      </c>
      <c r="C45" s="71">
        <v>2015</v>
      </c>
      <c r="D45" s="70" t="s">
        <v>269</v>
      </c>
      <c r="E45" s="70" t="s">
        <v>280</v>
      </c>
      <c r="F45" s="70" t="s">
        <v>245</v>
      </c>
      <c r="G45" s="70" t="s">
        <v>281</v>
      </c>
      <c r="H45" s="58">
        <v>0</v>
      </c>
      <c r="I45" s="58">
        <v>503</v>
      </c>
      <c r="J45" s="71" t="s">
        <v>282</v>
      </c>
      <c r="K45" s="71" t="s">
        <v>279</v>
      </c>
      <c r="L45" s="57"/>
      <c r="M45" s="72">
        <v>46218</v>
      </c>
      <c r="N45" s="72">
        <v>46225</v>
      </c>
      <c r="O45" s="70" t="s">
        <v>172</v>
      </c>
      <c r="P45" s="70" t="s">
        <v>87</v>
      </c>
    </row>
    <row r="46" spans="1:16" ht="25" x14ac:dyDescent="0.25">
      <c r="A46" s="56" t="str">
        <f>HYPERLINK("#'x-" &amp; factor_list_table[[#This Row],[Series Number]] &amp; "'!A1", "x-" &amp; factor_list_table[[#This Row],[Series Number]])</f>
        <v>x-605</v>
      </c>
      <c r="B46" s="70" t="s">
        <v>29</v>
      </c>
      <c r="C46" s="71">
        <v>2015</v>
      </c>
      <c r="D46" s="70" t="s">
        <v>283</v>
      </c>
      <c r="E46" s="70" t="s">
        <v>660</v>
      </c>
      <c r="F46" s="70" t="s">
        <v>218</v>
      </c>
      <c r="G46" s="70" t="s">
        <v>169</v>
      </c>
      <c r="H46" s="58">
        <v>0</v>
      </c>
      <c r="I46" s="58">
        <v>605</v>
      </c>
      <c r="J46" s="71" t="s">
        <v>284</v>
      </c>
      <c r="K46" s="71" t="s">
        <v>285</v>
      </c>
      <c r="L46" s="57"/>
      <c r="M46" s="72">
        <v>46269</v>
      </c>
      <c r="N46" s="72">
        <v>46273</v>
      </c>
      <c r="O46" s="70" t="s">
        <v>172</v>
      </c>
      <c r="P46" s="70" t="s">
        <v>87</v>
      </c>
    </row>
    <row r="47" spans="1:16" ht="25" x14ac:dyDescent="0.25">
      <c r="A47" s="56" t="str">
        <f>HYPERLINK("#'x-" &amp; factor_list_table[[#This Row],[Series Number]] &amp; "'!A1", "x-" &amp; factor_list_table[[#This Row],[Series Number]])</f>
        <v>x-607</v>
      </c>
      <c r="B47" s="70" t="s">
        <v>29</v>
      </c>
      <c r="C47" s="71">
        <v>2015</v>
      </c>
      <c r="D47" s="70" t="s">
        <v>283</v>
      </c>
      <c r="E47" s="70" t="s">
        <v>286</v>
      </c>
      <c r="F47" s="70" t="s">
        <v>218</v>
      </c>
      <c r="G47" s="70" t="s">
        <v>169</v>
      </c>
      <c r="H47" s="58">
        <v>0</v>
      </c>
      <c r="I47" s="58">
        <v>607</v>
      </c>
      <c r="J47" s="71" t="s">
        <v>287</v>
      </c>
      <c r="K47" s="71" t="s">
        <v>288</v>
      </c>
      <c r="L47" s="57"/>
      <c r="M47" s="72">
        <v>46269</v>
      </c>
      <c r="N47" s="72">
        <v>46273</v>
      </c>
      <c r="O47" s="70" t="s">
        <v>172</v>
      </c>
      <c r="P47" s="70" t="s">
        <v>87</v>
      </c>
    </row>
    <row r="48" spans="1:16" ht="25" x14ac:dyDescent="0.25">
      <c r="A48" s="56" t="str">
        <f>HYPERLINK("#'x-" &amp; factor_list_table[[#This Row],[Series Number]] &amp; "'!A1", "x-" &amp; factor_list_table[[#This Row],[Series Number]])</f>
        <v>x-608</v>
      </c>
      <c r="B48" s="70" t="s">
        <v>29</v>
      </c>
      <c r="C48" s="71">
        <v>2015</v>
      </c>
      <c r="D48" s="70" t="s">
        <v>283</v>
      </c>
      <c r="E48" s="70" t="s">
        <v>289</v>
      </c>
      <c r="F48" s="70" t="s">
        <v>218</v>
      </c>
      <c r="G48" s="70" t="s">
        <v>169</v>
      </c>
      <c r="H48" s="58">
        <v>0</v>
      </c>
      <c r="I48" s="58">
        <v>608</v>
      </c>
      <c r="J48" s="71" t="s">
        <v>290</v>
      </c>
      <c r="K48" s="71" t="s">
        <v>291</v>
      </c>
      <c r="L48" s="57"/>
      <c r="M48" s="72">
        <v>46269</v>
      </c>
      <c r="N48" s="72">
        <v>46273</v>
      </c>
      <c r="O48" s="70" t="s">
        <v>172</v>
      </c>
      <c r="P48" s="70" t="s">
        <v>87</v>
      </c>
    </row>
    <row r="49" spans="1:16" ht="25" x14ac:dyDescent="0.25">
      <c r="A49" s="56" t="str">
        <f>HYPERLINK("#'x-" &amp; factor_list_table[[#This Row],[Series Number]] &amp; "'!A1", "x-" &amp; factor_list_table[[#This Row],[Series Number]])</f>
        <v>x-609</v>
      </c>
      <c r="B49" s="70" t="s">
        <v>29</v>
      </c>
      <c r="C49" s="71" t="s">
        <v>292</v>
      </c>
      <c r="D49" s="70" t="s">
        <v>283</v>
      </c>
      <c r="E49" s="70" t="s">
        <v>293</v>
      </c>
      <c r="F49" s="70" t="s">
        <v>218</v>
      </c>
      <c r="G49" s="70" t="s">
        <v>294</v>
      </c>
      <c r="H49" s="58">
        <v>0</v>
      </c>
      <c r="I49" s="58">
        <v>609</v>
      </c>
      <c r="J49" s="71" t="s">
        <v>295</v>
      </c>
      <c r="K49" s="71" t="s">
        <v>296</v>
      </c>
      <c r="L49" s="57"/>
      <c r="M49" s="72">
        <v>46218</v>
      </c>
      <c r="N49" s="72">
        <v>46235</v>
      </c>
      <c r="O49" s="70" t="s">
        <v>172</v>
      </c>
      <c r="P49" s="70" t="s">
        <v>87</v>
      </c>
    </row>
    <row r="50" spans="1:16" ht="25" x14ac:dyDescent="0.25">
      <c r="A50" s="56" t="str">
        <f>HYPERLINK("#'x-" &amp; factor_list_table[[#This Row],[Series Number]] &amp; "'!A1", "x-" &amp; factor_list_table[[#This Row],[Series Number]])</f>
        <v>x-610</v>
      </c>
      <c r="B50" s="70" t="s">
        <v>29</v>
      </c>
      <c r="C50" s="71" t="s">
        <v>292</v>
      </c>
      <c r="D50" s="70" t="s">
        <v>283</v>
      </c>
      <c r="E50" s="70" t="s">
        <v>297</v>
      </c>
      <c r="F50" s="70" t="s">
        <v>218</v>
      </c>
      <c r="G50" s="70" t="s">
        <v>294</v>
      </c>
      <c r="H50" s="58">
        <v>0</v>
      </c>
      <c r="I50" s="58">
        <v>610</v>
      </c>
      <c r="J50" s="71" t="s">
        <v>298</v>
      </c>
      <c r="K50" s="71" t="s">
        <v>299</v>
      </c>
      <c r="L50" s="57"/>
      <c r="M50" s="72">
        <v>46218</v>
      </c>
      <c r="N50" s="72">
        <v>46235</v>
      </c>
      <c r="O50" s="70" t="s">
        <v>172</v>
      </c>
      <c r="P50" s="70" t="s">
        <v>87</v>
      </c>
    </row>
    <row r="51" spans="1:16" ht="25" x14ac:dyDescent="0.25">
      <c r="A51" s="56" t="str">
        <f>HYPERLINK("#'x-" &amp; factor_list_table[[#This Row],[Series Number]] &amp; "'!A1", "x-" &amp; factor_list_table[[#This Row],[Series Number]])</f>
        <v>x-611</v>
      </c>
      <c r="B51" s="70" t="s">
        <v>29</v>
      </c>
      <c r="C51" s="71">
        <v>2015</v>
      </c>
      <c r="D51" s="70" t="s">
        <v>283</v>
      </c>
      <c r="E51" s="70" t="s">
        <v>300</v>
      </c>
      <c r="F51" s="70" t="s">
        <v>218</v>
      </c>
      <c r="G51" s="70" t="s">
        <v>301</v>
      </c>
      <c r="H51" s="58">
        <v>0</v>
      </c>
      <c r="I51" s="58">
        <v>611</v>
      </c>
      <c r="J51" s="71" t="s">
        <v>302</v>
      </c>
      <c r="K51" s="71" t="s">
        <v>296</v>
      </c>
      <c r="L51" s="57"/>
      <c r="M51" s="72">
        <v>46218</v>
      </c>
      <c r="N51" s="72">
        <v>46235</v>
      </c>
      <c r="O51" s="70" t="s">
        <v>172</v>
      </c>
      <c r="P51" s="70" t="s">
        <v>87</v>
      </c>
    </row>
    <row r="52" spans="1:16" ht="25" x14ac:dyDescent="0.25">
      <c r="A52" s="56" t="str">
        <f>HYPERLINK("#'x-" &amp; factor_list_table[[#This Row],[Series Number]] &amp; "'!A1", "x-" &amp; factor_list_table[[#This Row],[Series Number]])</f>
        <v>x-612</v>
      </c>
      <c r="B52" s="70" t="s">
        <v>29</v>
      </c>
      <c r="C52" s="71">
        <v>2015</v>
      </c>
      <c r="D52" s="70" t="s">
        <v>283</v>
      </c>
      <c r="E52" s="70" t="s">
        <v>303</v>
      </c>
      <c r="F52" s="70" t="s">
        <v>218</v>
      </c>
      <c r="G52" s="70" t="s">
        <v>301</v>
      </c>
      <c r="H52" s="58">
        <v>0</v>
      </c>
      <c r="I52" s="58">
        <v>612</v>
      </c>
      <c r="J52" s="71" t="s">
        <v>304</v>
      </c>
      <c r="K52" s="71" t="s">
        <v>299</v>
      </c>
      <c r="L52" s="57"/>
      <c r="M52" s="72">
        <v>46253</v>
      </c>
      <c r="N52" s="72">
        <v>46235</v>
      </c>
      <c r="O52" s="70" t="s">
        <v>172</v>
      </c>
      <c r="P52" s="70" t="s">
        <v>87</v>
      </c>
    </row>
    <row r="53" spans="1:16" ht="25" x14ac:dyDescent="0.25">
      <c r="A53" s="56" t="str">
        <f>HYPERLINK("#'x-" &amp; factor_list_table[[#This Row],[Series Number]] &amp; "'!A1", "x-" &amp; factor_list_table[[#This Row],[Series Number]])</f>
        <v>x-613</v>
      </c>
      <c r="B53" s="70" t="s">
        <v>29</v>
      </c>
      <c r="C53" s="71">
        <v>2015</v>
      </c>
      <c r="D53" s="70" t="s">
        <v>305</v>
      </c>
      <c r="E53" s="70" t="s">
        <v>306</v>
      </c>
      <c r="F53" s="70" t="s">
        <v>218</v>
      </c>
      <c r="G53" s="70" t="s">
        <v>307</v>
      </c>
      <c r="H53" s="58">
        <v>0</v>
      </c>
      <c r="I53" s="58">
        <v>613</v>
      </c>
      <c r="J53" s="71" t="s">
        <v>308</v>
      </c>
      <c r="K53" s="71" t="s">
        <v>253</v>
      </c>
      <c r="L53" s="57"/>
      <c r="M53" s="72">
        <v>46269</v>
      </c>
      <c r="N53" s="72">
        <v>46273</v>
      </c>
      <c r="O53" s="70" t="s">
        <v>172</v>
      </c>
      <c r="P53" s="70" t="s">
        <v>87</v>
      </c>
    </row>
    <row r="54" spans="1:16" ht="25" x14ac:dyDescent="0.25">
      <c r="A54" s="56" t="str">
        <f>HYPERLINK("#'x-" &amp; factor_list_table[[#This Row],[Series Number]] &amp; "'!A1", "x-" &amp; factor_list_table[[#This Row],[Series Number]])</f>
        <v>x-614</v>
      </c>
      <c r="B54" s="70" t="s">
        <v>29</v>
      </c>
      <c r="C54" s="71">
        <v>2015</v>
      </c>
      <c r="D54" s="70" t="s">
        <v>305</v>
      </c>
      <c r="E54" s="70" t="s">
        <v>309</v>
      </c>
      <c r="F54" s="70" t="s">
        <v>218</v>
      </c>
      <c r="G54" s="70" t="s">
        <v>307</v>
      </c>
      <c r="H54" s="58">
        <v>0</v>
      </c>
      <c r="I54" s="58">
        <v>614</v>
      </c>
      <c r="J54" s="71" t="s">
        <v>310</v>
      </c>
      <c r="K54" s="71" t="s">
        <v>256</v>
      </c>
      <c r="L54" s="57"/>
      <c r="M54" s="72">
        <v>46269</v>
      </c>
      <c r="N54" s="72">
        <v>46273</v>
      </c>
      <c r="O54" s="70" t="s">
        <v>172</v>
      </c>
      <c r="P54" s="70" t="s">
        <v>87</v>
      </c>
    </row>
    <row r="55" spans="1:16" ht="37.5" x14ac:dyDescent="0.25">
      <c r="A55" s="56" t="str">
        <f>HYPERLINK("#'x-" &amp; factor_list_table[[#This Row],[Series Number]] &amp; "'!A1", "x-" &amp; factor_list_table[[#This Row],[Series Number]])</f>
        <v>x-701</v>
      </c>
      <c r="B55" s="70" t="s">
        <v>29</v>
      </c>
      <c r="C55" s="71" t="s">
        <v>311</v>
      </c>
      <c r="D55" s="70" t="s">
        <v>312</v>
      </c>
      <c r="E55" s="70" t="s">
        <v>313</v>
      </c>
      <c r="F55" s="70" t="s">
        <v>168</v>
      </c>
      <c r="G55" s="70" t="s">
        <v>314</v>
      </c>
      <c r="H55" s="58">
        <v>0</v>
      </c>
      <c r="I55" s="58">
        <v>701</v>
      </c>
      <c r="J55" s="71" t="s">
        <v>315</v>
      </c>
      <c r="K55" s="71" t="s">
        <v>253</v>
      </c>
      <c r="L55" s="57"/>
      <c r="M55" s="72">
        <v>46224</v>
      </c>
      <c r="N55" s="72">
        <v>46225</v>
      </c>
      <c r="O55" s="70" t="s">
        <v>172</v>
      </c>
      <c r="P55" s="70" t="s">
        <v>87</v>
      </c>
    </row>
    <row r="56" spans="1:16" ht="37.5" x14ac:dyDescent="0.25">
      <c r="A56" s="56" t="str">
        <f>HYPERLINK("#'x-" &amp; factor_list_table[[#This Row],[Series Number]] &amp; "'!A1", "x-" &amp; factor_list_table[[#This Row],[Series Number]])</f>
        <v>x-702</v>
      </c>
      <c r="B56" s="70" t="s">
        <v>29</v>
      </c>
      <c r="C56" s="71" t="s">
        <v>311</v>
      </c>
      <c r="D56" s="70" t="s">
        <v>312</v>
      </c>
      <c r="E56" s="70" t="s">
        <v>316</v>
      </c>
      <c r="F56" s="70" t="s">
        <v>173</v>
      </c>
      <c r="G56" s="70" t="s">
        <v>314</v>
      </c>
      <c r="H56" s="58">
        <v>0</v>
      </c>
      <c r="I56" s="58">
        <v>702</v>
      </c>
      <c r="J56" s="71" t="s">
        <v>317</v>
      </c>
      <c r="K56" s="71" t="s">
        <v>256</v>
      </c>
      <c r="L56" s="57"/>
      <c r="M56" s="72">
        <v>46224</v>
      </c>
      <c r="N56" s="72">
        <v>46225</v>
      </c>
      <c r="O56" s="70" t="s">
        <v>172</v>
      </c>
      <c r="P56" s="70" t="s">
        <v>87</v>
      </c>
    </row>
    <row r="57" spans="1:16" ht="37.5" x14ac:dyDescent="0.25">
      <c r="A57" s="56" t="str">
        <f>HYPERLINK("#'x-" &amp; factor_list_table[[#This Row],[Series Number]] &amp; "'!A1", "x-" &amp; factor_list_table[[#This Row],[Series Number]])</f>
        <v>x-703</v>
      </c>
      <c r="B57" s="70" t="s">
        <v>29</v>
      </c>
      <c r="C57" s="71" t="s">
        <v>311</v>
      </c>
      <c r="D57" s="70" t="s">
        <v>312</v>
      </c>
      <c r="E57" s="70" t="s">
        <v>318</v>
      </c>
      <c r="F57" s="70" t="s">
        <v>168</v>
      </c>
      <c r="G57" s="70" t="s">
        <v>314</v>
      </c>
      <c r="H57" s="58">
        <v>0</v>
      </c>
      <c r="I57" s="58">
        <v>703</v>
      </c>
      <c r="J57" s="71" t="s">
        <v>319</v>
      </c>
      <c r="K57" s="71" t="s">
        <v>253</v>
      </c>
      <c r="L57" s="57"/>
      <c r="M57" s="72">
        <v>46224</v>
      </c>
      <c r="N57" s="72">
        <v>46225</v>
      </c>
      <c r="O57" s="70" t="s">
        <v>172</v>
      </c>
      <c r="P57" s="70" t="s">
        <v>87</v>
      </c>
    </row>
    <row r="58" spans="1:16" ht="37.5" x14ac:dyDescent="0.25">
      <c r="A58" s="56" t="str">
        <f>HYPERLINK("#'x-" &amp; factor_list_table[[#This Row],[Series Number]] &amp; "'!A1", "x-" &amp; factor_list_table[[#This Row],[Series Number]])</f>
        <v>x-704</v>
      </c>
      <c r="B58" s="70" t="s">
        <v>29</v>
      </c>
      <c r="C58" s="71" t="s">
        <v>311</v>
      </c>
      <c r="D58" s="70" t="s">
        <v>312</v>
      </c>
      <c r="E58" s="70" t="s">
        <v>320</v>
      </c>
      <c r="F58" s="70" t="s">
        <v>173</v>
      </c>
      <c r="G58" s="70" t="s">
        <v>314</v>
      </c>
      <c r="H58" s="58">
        <v>0</v>
      </c>
      <c r="I58" s="58">
        <v>704</v>
      </c>
      <c r="J58" s="71" t="s">
        <v>321</v>
      </c>
      <c r="K58" s="71" t="s">
        <v>256</v>
      </c>
      <c r="L58" s="57"/>
      <c r="M58" s="72">
        <v>46224</v>
      </c>
      <c r="N58" s="72">
        <v>46225</v>
      </c>
      <c r="O58" s="70" t="s">
        <v>172</v>
      </c>
      <c r="P58" s="70" t="s">
        <v>87</v>
      </c>
    </row>
    <row r="59" spans="1:16" ht="50" x14ac:dyDescent="0.25">
      <c r="A59" s="56" t="str">
        <f>HYPERLINK("#'x-" &amp; factor_list_table[[#This Row],[Series Number]] &amp; "'!A1", "x-" &amp; factor_list_table[[#This Row],[Series Number]])</f>
        <v>x-705</v>
      </c>
      <c r="B59" s="70" t="s">
        <v>29</v>
      </c>
      <c r="C59" s="71" t="s">
        <v>322</v>
      </c>
      <c r="D59" s="70" t="s">
        <v>312</v>
      </c>
      <c r="E59" s="70" t="s">
        <v>323</v>
      </c>
      <c r="F59" s="70" t="s">
        <v>168</v>
      </c>
      <c r="G59" s="70" t="s">
        <v>314</v>
      </c>
      <c r="H59" s="58">
        <v>0</v>
      </c>
      <c r="I59" s="58">
        <v>705</v>
      </c>
      <c r="J59" s="71" t="s">
        <v>324</v>
      </c>
      <c r="K59" s="71" t="s">
        <v>279</v>
      </c>
      <c r="L59" s="57"/>
      <c r="M59" s="72">
        <v>46224</v>
      </c>
      <c r="N59" s="72">
        <v>46225</v>
      </c>
      <c r="O59" s="70" t="s">
        <v>172</v>
      </c>
      <c r="P59" s="70" t="s">
        <v>87</v>
      </c>
    </row>
    <row r="60" spans="1:16" ht="50" x14ac:dyDescent="0.25">
      <c r="A60" s="56" t="str">
        <f>HYPERLINK("#'x-" &amp; factor_list_table[[#This Row],[Series Number]] &amp; "'!A1", "x-" &amp; factor_list_table[[#This Row],[Series Number]])</f>
        <v>x-706</v>
      </c>
      <c r="B60" s="70" t="s">
        <v>29</v>
      </c>
      <c r="C60" s="71" t="s">
        <v>322</v>
      </c>
      <c r="D60" s="70" t="s">
        <v>312</v>
      </c>
      <c r="E60" s="70" t="s">
        <v>325</v>
      </c>
      <c r="F60" s="70" t="s">
        <v>173</v>
      </c>
      <c r="G60" s="70" t="s">
        <v>314</v>
      </c>
      <c r="H60" s="58">
        <v>0</v>
      </c>
      <c r="I60" s="58">
        <v>706</v>
      </c>
      <c r="J60" s="71" t="s">
        <v>326</v>
      </c>
      <c r="K60" s="71" t="s">
        <v>327</v>
      </c>
      <c r="L60" s="57"/>
      <c r="M60" s="72">
        <v>46224</v>
      </c>
      <c r="N60" s="72">
        <v>46225</v>
      </c>
      <c r="O60" s="70" t="s">
        <v>172</v>
      </c>
      <c r="P60" s="70" t="s">
        <v>87</v>
      </c>
    </row>
    <row r="61" spans="1:16" ht="50" x14ac:dyDescent="0.25">
      <c r="A61" s="56" t="str">
        <f>HYPERLINK("#'x-" &amp; factor_list_table[[#This Row],[Series Number]] &amp; "'!A1", "x-" &amp; factor_list_table[[#This Row],[Series Number]])</f>
        <v>x-707</v>
      </c>
      <c r="B61" s="70" t="s">
        <v>29</v>
      </c>
      <c r="C61" s="71" t="s">
        <v>322</v>
      </c>
      <c r="D61" s="70" t="s">
        <v>312</v>
      </c>
      <c r="E61" s="70" t="s">
        <v>328</v>
      </c>
      <c r="F61" s="70" t="s">
        <v>168</v>
      </c>
      <c r="G61" s="70" t="s">
        <v>314</v>
      </c>
      <c r="H61" s="58">
        <v>0</v>
      </c>
      <c r="I61" s="58">
        <v>707</v>
      </c>
      <c r="J61" s="71" t="s">
        <v>329</v>
      </c>
      <c r="K61" s="71" t="s">
        <v>330</v>
      </c>
      <c r="L61" s="57"/>
      <c r="M61" s="72">
        <v>46224</v>
      </c>
      <c r="N61" s="72">
        <v>46225</v>
      </c>
      <c r="O61" s="70" t="s">
        <v>172</v>
      </c>
      <c r="P61" s="70" t="s">
        <v>87</v>
      </c>
    </row>
    <row r="62" spans="1:16" ht="50" x14ac:dyDescent="0.25">
      <c r="A62" s="56" t="str">
        <f>HYPERLINK("#'x-" &amp; factor_list_table[[#This Row],[Series Number]] &amp; "'!A1", "x-" &amp; factor_list_table[[#This Row],[Series Number]])</f>
        <v>x-708</v>
      </c>
      <c r="B62" s="70" t="s">
        <v>29</v>
      </c>
      <c r="C62" s="71" t="s">
        <v>322</v>
      </c>
      <c r="D62" s="70" t="s">
        <v>312</v>
      </c>
      <c r="E62" s="70" t="s">
        <v>331</v>
      </c>
      <c r="F62" s="70" t="s">
        <v>173</v>
      </c>
      <c r="G62" s="70" t="s">
        <v>314</v>
      </c>
      <c r="H62" s="58">
        <v>0</v>
      </c>
      <c r="I62" s="58">
        <v>708</v>
      </c>
      <c r="J62" s="71" t="s">
        <v>332</v>
      </c>
      <c r="K62" s="71" t="s">
        <v>333</v>
      </c>
      <c r="L62" s="57"/>
      <c r="M62" s="72">
        <v>46224</v>
      </c>
      <c r="N62" s="72">
        <v>46225</v>
      </c>
      <c r="O62" s="70" t="s">
        <v>172</v>
      </c>
      <c r="P62" s="70" t="s">
        <v>87</v>
      </c>
    </row>
    <row r="63" spans="1:16" ht="25" x14ac:dyDescent="0.25">
      <c r="A63" s="56" t="str">
        <f>HYPERLINK("#'x-" &amp; factor_list_table[[#This Row],[Series Number]] &amp; "'!A1", "x-" &amp; factor_list_table[[#This Row],[Series Number]])</f>
        <v>x-711</v>
      </c>
      <c r="B63" s="70" t="s">
        <v>29</v>
      </c>
      <c r="C63" s="71" t="s">
        <v>334</v>
      </c>
      <c r="D63" s="70" t="s">
        <v>312</v>
      </c>
      <c r="E63" s="70" t="s">
        <v>335</v>
      </c>
      <c r="F63" s="70" t="s">
        <v>168</v>
      </c>
      <c r="G63" s="70" t="s">
        <v>336</v>
      </c>
      <c r="H63" s="58">
        <v>0</v>
      </c>
      <c r="I63" s="58">
        <v>711</v>
      </c>
      <c r="J63" s="71" t="s">
        <v>337</v>
      </c>
      <c r="K63" s="71" t="s">
        <v>253</v>
      </c>
      <c r="L63" s="57"/>
      <c r="M63" s="72">
        <v>46224</v>
      </c>
      <c r="N63" s="72">
        <v>46225</v>
      </c>
      <c r="O63" s="70" t="s">
        <v>172</v>
      </c>
      <c r="P63" s="70" t="s">
        <v>87</v>
      </c>
    </row>
    <row r="64" spans="1:16" ht="25" x14ac:dyDescent="0.25">
      <c r="A64" s="56" t="str">
        <f>HYPERLINK("#'x-" &amp; factor_list_table[[#This Row],[Series Number]] &amp; "'!A1", "x-" &amp; factor_list_table[[#This Row],[Series Number]])</f>
        <v>x-712</v>
      </c>
      <c r="B64" s="70" t="s">
        <v>29</v>
      </c>
      <c r="C64" s="71" t="s">
        <v>334</v>
      </c>
      <c r="D64" s="70" t="s">
        <v>312</v>
      </c>
      <c r="E64" s="70" t="s">
        <v>338</v>
      </c>
      <c r="F64" s="70" t="s">
        <v>173</v>
      </c>
      <c r="G64" s="70" t="s">
        <v>336</v>
      </c>
      <c r="H64" s="58">
        <v>0</v>
      </c>
      <c r="I64" s="58">
        <v>712</v>
      </c>
      <c r="J64" s="71" t="s">
        <v>339</v>
      </c>
      <c r="K64" s="71" t="s">
        <v>256</v>
      </c>
      <c r="L64" s="57"/>
      <c r="M64" s="72">
        <v>46224</v>
      </c>
      <c r="N64" s="72">
        <v>46225</v>
      </c>
      <c r="O64" s="70" t="s">
        <v>172</v>
      </c>
      <c r="P64" s="70" t="s">
        <v>87</v>
      </c>
    </row>
    <row r="65" spans="1:16" ht="37.5" x14ac:dyDescent="0.25">
      <c r="A65" s="56" t="str">
        <f>HYPERLINK("#'x-" &amp; factor_list_table[[#This Row],[Series Number]] &amp; "'!A1", "x-" &amp; factor_list_table[[#This Row],[Series Number]])</f>
        <v>x-713</v>
      </c>
      <c r="B65" s="70" t="s">
        <v>29</v>
      </c>
      <c r="C65" s="71" t="s">
        <v>334</v>
      </c>
      <c r="D65" s="70" t="s">
        <v>312</v>
      </c>
      <c r="E65" s="70" t="s">
        <v>340</v>
      </c>
      <c r="F65" s="70" t="s">
        <v>168</v>
      </c>
      <c r="G65" s="70" t="s">
        <v>314</v>
      </c>
      <c r="H65" s="58">
        <v>0</v>
      </c>
      <c r="I65" s="58">
        <v>713</v>
      </c>
      <c r="J65" s="71" t="s">
        <v>341</v>
      </c>
      <c r="K65" s="71" t="s">
        <v>279</v>
      </c>
      <c r="L65" s="57"/>
      <c r="M65" s="72">
        <v>46224</v>
      </c>
      <c r="N65" s="72">
        <v>46225</v>
      </c>
      <c r="O65" s="70" t="s">
        <v>172</v>
      </c>
      <c r="P65" s="70" t="s">
        <v>87</v>
      </c>
    </row>
    <row r="66" spans="1:16" ht="37.5" x14ac:dyDescent="0.25">
      <c r="A66" s="56" t="str">
        <f>HYPERLINK("#'x-" &amp; factor_list_table[[#This Row],[Series Number]] &amp; "'!A1", "x-" &amp; factor_list_table[[#This Row],[Series Number]])</f>
        <v>x-714</v>
      </c>
      <c r="B66" s="70" t="s">
        <v>29</v>
      </c>
      <c r="C66" s="71" t="s">
        <v>334</v>
      </c>
      <c r="D66" s="70" t="s">
        <v>312</v>
      </c>
      <c r="E66" s="70" t="s">
        <v>342</v>
      </c>
      <c r="F66" s="70" t="s">
        <v>173</v>
      </c>
      <c r="G66" s="70" t="s">
        <v>314</v>
      </c>
      <c r="H66" s="58">
        <v>0</v>
      </c>
      <c r="I66" s="58">
        <v>714</v>
      </c>
      <c r="J66" s="71" t="s">
        <v>343</v>
      </c>
      <c r="K66" s="71" t="s">
        <v>327</v>
      </c>
      <c r="L66" s="57"/>
      <c r="M66" s="72">
        <v>46224</v>
      </c>
      <c r="N66" s="72">
        <v>46225</v>
      </c>
      <c r="O66" s="70" t="s">
        <v>172</v>
      </c>
      <c r="P66" s="70" t="s">
        <v>87</v>
      </c>
    </row>
    <row r="67" spans="1:16" ht="37.5" x14ac:dyDescent="0.25">
      <c r="A67" s="56" t="str">
        <f>HYPERLINK("#'x-" &amp; factor_list_table[[#This Row],[Series Number]] &amp; "'!A1", "x-" &amp; factor_list_table[[#This Row],[Series Number]])</f>
        <v>x-715</v>
      </c>
      <c r="B67" s="70" t="s">
        <v>29</v>
      </c>
      <c r="C67" s="71" t="s">
        <v>334</v>
      </c>
      <c r="D67" s="70" t="s">
        <v>312</v>
      </c>
      <c r="E67" s="70" t="s">
        <v>344</v>
      </c>
      <c r="F67" s="70" t="s">
        <v>168</v>
      </c>
      <c r="G67" s="70" t="s">
        <v>314</v>
      </c>
      <c r="H67" s="58">
        <v>0</v>
      </c>
      <c r="I67" s="58">
        <v>715</v>
      </c>
      <c r="J67" s="71" t="s">
        <v>345</v>
      </c>
      <c r="K67" s="71" t="s">
        <v>330</v>
      </c>
      <c r="L67" s="57"/>
      <c r="M67" s="72">
        <v>46224</v>
      </c>
      <c r="N67" s="72">
        <v>46225</v>
      </c>
      <c r="O67" s="70" t="s">
        <v>172</v>
      </c>
      <c r="P67" s="70" t="s">
        <v>87</v>
      </c>
    </row>
    <row r="68" spans="1:16" ht="37.5" x14ac:dyDescent="0.25">
      <c r="A68" s="56" t="str">
        <f>HYPERLINK("#'x-" &amp; factor_list_table[[#This Row],[Series Number]] &amp; "'!A1", "x-" &amp; factor_list_table[[#This Row],[Series Number]])</f>
        <v>x-716</v>
      </c>
      <c r="B68" s="70" t="s">
        <v>29</v>
      </c>
      <c r="C68" s="71" t="s">
        <v>334</v>
      </c>
      <c r="D68" s="70" t="s">
        <v>312</v>
      </c>
      <c r="E68" s="70" t="s">
        <v>346</v>
      </c>
      <c r="F68" s="70" t="s">
        <v>173</v>
      </c>
      <c r="G68" s="70" t="s">
        <v>314</v>
      </c>
      <c r="H68" s="58">
        <v>0</v>
      </c>
      <c r="I68" s="58">
        <v>716</v>
      </c>
      <c r="J68" s="71" t="s">
        <v>347</v>
      </c>
      <c r="K68" s="71" t="s">
        <v>333</v>
      </c>
      <c r="L68" s="57"/>
      <c r="M68" s="72">
        <v>46224</v>
      </c>
      <c r="N68" s="72">
        <v>46225</v>
      </c>
      <c r="O68" s="70" t="s">
        <v>172</v>
      </c>
      <c r="P68" s="70" t="s">
        <v>87</v>
      </c>
    </row>
    <row r="69" spans="1:16" ht="37.5" x14ac:dyDescent="0.25">
      <c r="A69" s="56" t="str">
        <f>HYPERLINK("#'x-" &amp; factor_list_table[[#This Row],[Series Number]] &amp; "'!A1", "x-" &amp; factor_list_table[[#This Row],[Series Number]])</f>
        <v>x-717</v>
      </c>
      <c r="B69" s="70" t="s">
        <v>29</v>
      </c>
      <c r="C69" s="71" t="s">
        <v>334</v>
      </c>
      <c r="D69" s="70" t="s">
        <v>312</v>
      </c>
      <c r="E69" s="70" t="s">
        <v>348</v>
      </c>
      <c r="F69" s="70" t="s">
        <v>168</v>
      </c>
      <c r="G69" s="70" t="s">
        <v>314</v>
      </c>
      <c r="H69" s="58">
        <v>0</v>
      </c>
      <c r="I69" s="58">
        <v>717</v>
      </c>
      <c r="J69" s="71" t="s">
        <v>349</v>
      </c>
      <c r="K69" s="71" t="s">
        <v>350</v>
      </c>
      <c r="L69" s="57"/>
      <c r="M69" s="72">
        <v>46224</v>
      </c>
      <c r="N69" s="72">
        <v>46225</v>
      </c>
      <c r="O69" s="70" t="s">
        <v>172</v>
      </c>
      <c r="P69" s="70" t="s">
        <v>87</v>
      </c>
    </row>
    <row r="70" spans="1:16" ht="37.5" x14ac:dyDescent="0.25">
      <c r="A70" s="56" t="str">
        <f>HYPERLINK("#'x-" &amp; factor_list_table[[#This Row],[Series Number]] &amp; "'!A1", "x-" &amp; factor_list_table[[#This Row],[Series Number]])</f>
        <v>x-718</v>
      </c>
      <c r="B70" s="70" t="s">
        <v>29</v>
      </c>
      <c r="C70" s="71" t="s">
        <v>334</v>
      </c>
      <c r="D70" s="70" t="s">
        <v>312</v>
      </c>
      <c r="E70" s="70" t="s">
        <v>351</v>
      </c>
      <c r="F70" s="70" t="s">
        <v>173</v>
      </c>
      <c r="G70" s="70" t="s">
        <v>314</v>
      </c>
      <c r="H70" s="58">
        <v>0</v>
      </c>
      <c r="I70" s="58">
        <v>718</v>
      </c>
      <c r="J70" s="71" t="s">
        <v>352</v>
      </c>
      <c r="K70" s="71" t="s">
        <v>353</v>
      </c>
      <c r="L70" s="57"/>
      <c r="M70" s="72">
        <v>46224</v>
      </c>
      <c r="N70" s="72">
        <v>46225</v>
      </c>
      <c r="O70" s="70" t="s">
        <v>172</v>
      </c>
      <c r="P70" s="70" t="s">
        <v>87</v>
      </c>
    </row>
    <row r="71" spans="1:16" ht="37.5" x14ac:dyDescent="0.25">
      <c r="A71" s="56" t="str">
        <f>HYPERLINK("#'x-" &amp; factor_list_table[[#This Row],[Series Number]] &amp; "'!A1", "x-" &amp; factor_list_table[[#This Row],[Series Number]])</f>
        <v>x-719</v>
      </c>
      <c r="B71" s="70" t="s">
        <v>29</v>
      </c>
      <c r="C71" s="71" t="s">
        <v>334</v>
      </c>
      <c r="D71" s="70" t="s">
        <v>312</v>
      </c>
      <c r="E71" s="70" t="s">
        <v>354</v>
      </c>
      <c r="F71" s="70" t="s">
        <v>168</v>
      </c>
      <c r="G71" s="70" t="s">
        <v>314</v>
      </c>
      <c r="H71" s="58">
        <v>0</v>
      </c>
      <c r="I71" s="58">
        <v>719</v>
      </c>
      <c r="J71" s="71" t="s">
        <v>355</v>
      </c>
      <c r="K71" s="71" t="s">
        <v>356</v>
      </c>
      <c r="L71" s="57"/>
      <c r="M71" s="72">
        <v>46224</v>
      </c>
      <c r="N71" s="72">
        <v>46225</v>
      </c>
      <c r="O71" s="70" t="s">
        <v>172</v>
      </c>
      <c r="P71" s="70" t="s">
        <v>87</v>
      </c>
    </row>
    <row r="72" spans="1:16" ht="37.5" x14ac:dyDescent="0.25">
      <c r="A72" s="56" t="str">
        <f>HYPERLINK("#'x-" &amp; factor_list_table[[#This Row],[Series Number]] &amp; "'!A1", "x-" &amp; factor_list_table[[#This Row],[Series Number]])</f>
        <v>x-720</v>
      </c>
      <c r="B72" s="70" t="s">
        <v>29</v>
      </c>
      <c r="C72" s="71" t="s">
        <v>334</v>
      </c>
      <c r="D72" s="70" t="s">
        <v>312</v>
      </c>
      <c r="E72" s="70" t="s">
        <v>357</v>
      </c>
      <c r="F72" s="70" t="s">
        <v>173</v>
      </c>
      <c r="G72" s="70" t="s">
        <v>314</v>
      </c>
      <c r="H72" s="58">
        <v>0</v>
      </c>
      <c r="I72" s="58">
        <v>720</v>
      </c>
      <c r="J72" s="71" t="s">
        <v>358</v>
      </c>
      <c r="K72" s="71" t="s">
        <v>359</v>
      </c>
      <c r="L72" s="57"/>
      <c r="M72" s="72">
        <v>46224</v>
      </c>
      <c r="N72" s="72">
        <v>46225</v>
      </c>
      <c r="O72" s="70" t="s">
        <v>172</v>
      </c>
      <c r="P72" s="70" t="s">
        <v>87</v>
      </c>
    </row>
    <row r="73" spans="1:16" ht="50" x14ac:dyDescent="0.25">
      <c r="A73" s="56" t="str">
        <f>HYPERLINK("#'x-" &amp; factor_list_table[[#This Row],[Series Number]] &amp; "'!A1", "x-" &amp; factor_list_table[[#This Row],[Series Number]])</f>
        <v>x-801</v>
      </c>
      <c r="B73" s="70" t="s">
        <v>29</v>
      </c>
      <c r="C73" s="71" t="s">
        <v>165</v>
      </c>
      <c r="D73" s="70" t="s">
        <v>360</v>
      </c>
      <c r="E73" s="70" t="s">
        <v>361</v>
      </c>
      <c r="F73" s="70" t="s">
        <v>168</v>
      </c>
      <c r="G73" s="70" t="s">
        <v>314</v>
      </c>
      <c r="H73" s="58">
        <v>0</v>
      </c>
      <c r="I73" s="58">
        <v>801</v>
      </c>
      <c r="J73" s="71" t="s">
        <v>362</v>
      </c>
      <c r="K73" s="71" t="s">
        <v>253</v>
      </c>
      <c r="L73" s="70" t="s">
        <v>363</v>
      </c>
      <c r="M73" s="72">
        <v>46269</v>
      </c>
      <c r="N73" s="72">
        <v>46273</v>
      </c>
      <c r="O73" s="70" t="s">
        <v>172</v>
      </c>
      <c r="P73" s="70" t="s">
        <v>87</v>
      </c>
    </row>
    <row r="74" spans="1:16" ht="50" x14ac:dyDescent="0.25">
      <c r="A74" s="56" t="str">
        <f>HYPERLINK("#'x-" &amp; factor_list_table[[#This Row],[Series Number]] &amp; "'!A1", "x-" &amp; factor_list_table[[#This Row],[Series Number]])</f>
        <v>x-802</v>
      </c>
      <c r="B74" s="70" t="s">
        <v>29</v>
      </c>
      <c r="C74" s="71" t="s">
        <v>165</v>
      </c>
      <c r="D74" s="70" t="s">
        <v>360</v>
      </c>
      <c r="E74" s="70" t="s">
        <v>364</v>
      </c>
      <c r="F74" s="70" t="s">
        <v>173</v>
      </c>
      <c r="G74" s="70" t="s">
        <v>314</v>
      </c>
      <c r="H74" s="58">
        <v>0</v>
      </c>
      <c r="I74" s="58">
        <v>802</v>
      </c>
      <c r="J74" s="71" t="s">
        <v>365</v>
      </c>
      <c r="K74" s="71" t="s">
        <v>256</v>
      </c>
      <c r="L74" s="70" t="s">
        <v>363</v>
      </c>
      <c r="M74" s="72">
        <v>46269</v>
      </c>
      <c r="N74" s="72">
        <v>46273</v>
      </c>
      <c r="O74" s="70" t="s">
        <v>172</v>
      </c>
      <c r="P74" s="70" t="s">
        <v>87</v>
      </c>
    </row>
    <row r="75" spans="1:16" ht="50" x14ac:dyDescent="0.25">
      <c r="A75" s="56" t="str">
        <f>HYPERLINK("#'x-" &amp; factor_list_table[[#This Row],[Series Number]] &amp; "'!A1", "x-" &amp; factor_list_table[[#This Row],[Series Number]])</f>
        <v>x-803</v>
      </c>
      <c r="B75" s="70" t="s">
        <v>29</v>
      </c>
      <c r="C75" s="71" t="s">
        <v>165</v>
      </c>
      <c r="D75" s="70" t="s">
        <v>360</v>
      </c>
      <c r="E75" s="70" t="s">
        <v>366</v>
      </c>
      <c r="F75" s="70" t="s">
        <v>168</v>
      </c>
      <c r="G75" s="70" t="s">
        <v>314</v>
      </c>
      <c r="H75" s="58">
        <v>0</v>
      </c>
      <c r="I75" s="58">
        <v>803</v>
      </c>
      <c r="J75" s="71" t="s">
        <v>367</v>
      </c>
      <c r="K75" s="71" t="s">
        <v>279</v>
      </c>
      <c r="L75" s="70" t="s">
        <v>363</v>
      </c>
      <c r="M75" s="72">
        <v>46269</v>
      </c>
      <c r="N75" s="72">
        <v>46273</v>
      </c>
      <c r="O75" s="70" t="s">
        <v>172</v>
      </c>
      <c r="P75" s="70" t="s">
        <v>87</v>
      </c>
    </row>
    <row r="76" spans="1:16" ht="50" x14ac:dyDescent="0.25">
      <c r="A76" s="56" t="str">
        <f>HYPERLINK("#'x-" &amp; factor_list_table[[#This Row],[Series Number]] &amp; "'!A1", "x-" &amp; factor_list_table[[#This Row],[Series Number]])</f>
        <v>x-804</v>
      </c>
      <c r="B76" s="70" t="s">
        <v>29</v>
      </c>
      <c r="C76" s="71" t="s">
        <v>165</v>
      </c>
      <c r="D76" s="70" t="s">
        <v>360</v>
      </c>
      <c r="E76" s="70" t="s">
        <v>368</v>
      </c>
      <c r="F76" s="70" t="s">
        <v>173</v>
      </c>
      <c r="G76" s="70" t="s">
        <v>314</v>
      </c>
      <c r="H76" s="58">
        <v>0</v>
      </c>
      <c r="I76" s="58">
        <v>804</v>
      </c>
      <c r="J76" s="71" t="s">
        <v>369</v>
      </c>
      <c r="K76" s="71" t="s">
        <v>327</v>
      </c>
      <c r="L76" s="70" t="s">
        <v>363</v>
      </c>
      <c r="M76" s="72">
        <v>46269</v>
      </c>
      <c r="N76" s="72">
        <v>46273</v>
      </c>
      <c r="O76" s="70" t="s">
        <v>172</v>
      </c>
      <c r="P76" s="70" t="s">
        <v>87</v>
      </c>
    </row>
    <row r="77" spans="1:16" ht="37.5" x14ac:dyDescent="0.25">
      <c r="A77" s="56" t="str">
        <f>HYPERLINK("#'x-" &amp; factor_list_table[[#This Row],[Series Number]] &amp; "'!A1", "x-" &amp; factor_list_table[[#This Row],[Series Number]])</f>
        <v>x-805</v>
      </c>
      <c r="B77" s="70" t="s">
        <v>29</v>
      </c>
      <c r="C77" s="71" t="s">
        <v>165</v>
      </c>
      <c r="D77" s="70" t="s">
        <v>370</v>
      </c>
      <c r="E77" s="70" t="s">
        <v>371</v>
      </c>
      <c r="F77" s="70" t="s">
        <v>250</v>
      </c>
      <c r="G77" s="70" t="s">
        <v>372</v>
      </c>
      <c r="H77" s="58">
        <v>0</v>
      </c>
      <c r="I77" s="58">
        <v>805</v>
      </c>
      <c r="J77" s="71" t="s">
        <v>373</v>
      </c>
      <c r="K77" s="71" t="s">
        <v>374</v>
      </c>
      <c r="L77" s="70"/>
      <c r="M77" s="72">
        <v>46218</v>
      </c>
      <c r="N77" s="72">
        <v>46225</v>
      </c>
      <c r="O77" s="70" t="s">
        <v>172</v>
      </c>
      <c r="P77" s="70" t="s">
        <v>87</v>
      </c>
    </row>
    <row r="78" spans="1:16" ht="37.5" x14ac:dyDescent="0.25">
      <c r="A78" s="56" t="str">
        <f>HYPERLINK("#'x-" &amp; factor_list_table[[#This Row],[Series Number]] &amp; "'!A1", "x-" &amp; factor_list_table[[#This Row],[Series Number]])</f>
        <v>x-806</v>
      </c>
      <c r="B78" s="70" t="s">
        <v>29</v>
      </c>
      <c r="C78" s="71" t="s">
        <v>165</v>
      </c>
      <c r="D78" s="70" t="s">
        <v>370</v>
      </c>
      <c r="E78" s="70" t="s">
        <v>375</v>
      </c>
      <c r="F78" s="70" t="s">
        <v>250</v>
      </c>
      <c r="G78" s="70" t="s">
        <v>372</v>
      </c>
      <c r="H78" s="58">
        <v>0</v>
      </c>
      <c r="I78" s="58">
        <v>806</v>
      </c>
      <c r="J78" s="71" t="s">
        <v>376</v>
      </c>
      <c r="K78" s="71" t="s">
        <v>377</v>
      </c>
      <c r="L78" s="70"/>
      <c r="M78" s="72">
        <v>46218</v>
      </c>
      <c r="N78" s="72">
        <v>46225</v>
      </c>
      <c r="O78" s="70" t="s">
        <v>172</v>
      </c>
      <c r="P78" s="70" t="s">
        <v>87</v>
      </c>
    </row>
  </sheetData>
  <sheetProtection algorithmName="SHA-512" hashValue="2qd+rzJ90Cp19osEzo3SZ6mA1J0yaF6Ca7+I3FUQEC3ztoy7HqgsC9Vjc/qbCN7sAsu6ecBl1SnLP9yL4xS6Ag==" saltValue="7Hlt17U0j/YTOKjRm/E68w==" spinCount="100000" sheet="1" objects="1" scenarios="1" autoFilter="0"/>
  <phoneticPr fontId="34" type="noConversion"/>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6F979-80FC-49AF-8F92-0AC634C1A36A}">
  <sheetPr codeName="Sheet8"/>
  <dimension ref="A1:G75"/>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x-201</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167</v>
      </c>
      <c r="C10" s="45"/>
      <c r="D10" s="45"/>
      <c r="E10" s="45"/>
      <c r="F10" s="45"/>
      <c r="G10" s="45"/>
    </row>
    <row r="11" spans="1:7" x14ac:dyDescent="0.25">
      <c r="A11" s="39" t="s">
        <v>154</v>
      </c>
      <c r="B11" s="45" t="s">
        <v>168</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201</v>
      </c>
      <c r="C14" s="45"/>
      <c r="D14" s="45"/>
      <c r="E14" s="45"/>
      <c r="F14" s="45"/>
      <c r="G14" s="45"/>
    </row>
    <row r="15" spans="1:7" x14ac:dyDescent="0.25">
      <c r="A15" s="39" t="s">
        <v>382</v>
      </c>
      <c r="B15" s="45" t="s">
        <v>170</v>
      </c>
      <c r="C15" s="45"/>
      <c r="D15" s="45"/>
      <c r="E15" s="45"/>
      <c r="F15" s="45"/>
      <c r="G15" s="45"/>
    </row>
    <row r="16" spans="1:7" x14ac:dyDescent="0.25">
      <c r="A16" s="39" t="s">
        <v>159</v>
      </c>
      <c r="B16" s="45" t="s">
        <v>171</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7.35</v>
      </c>
      <c r="C27" s="42">
        <v>0.38</v>
      </c>
      <c r="D27" s="42">
        <v>1.22</v>
      </c>
      <c r="E27" s="42">
        <v>0</v>
      </c>
      <c r="F27" s="42">
        <v>0</v>
      </c>
      <c r="G27" s="42">
        <v>0</v>
      </c>
    </row>
    <row r="28" spans="1:7" x14ac:dyDescent="0.25">
      <c r="A28" s="41">
        <v>17</v>
      </c>
      <c r="B28" s="42">
        <v>7.48</v>
      </c>
      <c r="C28" s="42">
        <v>0.39</v>
      </c>
      <c r="D28" s="42">
        <v>1.29</v>
      </c>
      <c r="E28" s="42">
        <v>0</v>
      </c>
      <c r="F28" s="42">
        <v>0</v>
      </c>
      <c r="G28" s="42">
        <v>0</v>
      </c>
    </row>
    <row r="29" spans="1:7" x14ac:dyDescent="0.25">
      <c r="A29" s="41">
        <v>18</v>
      </c>
      <c r="B29" s="42">
        <v>7.61</v>
      </c>
      <c r="C29" s="42">
        <v>0.4</v>
      </c>
      <c r="D29" s="42">
        <v>1.36</v>
      </c>
      <c r="E29" s="42">
        <v>0</v>
      </c>
      <c r="F29" s="42">
        <v>0</v>
      </c>
      <c r="G29" s="42">
        <v>0</v>
      </c>
    </row>
    <row r="30" spans="1:7" x14ac:dyDescent="0.25">
      <c r="A30" s="41">
        <v>19</v>
      </c>
      <c r="B30" s="42">
        <v>7.74</v>
      </c>
      <c r="C30" s="42">
        <v>0.41</v>
      </c>
      <c r="D30" s="42">
        <v>1.41</v>
      </c>
      <c r="E30" s="42">
        <v>0</v>
      </c>
      <c r="F30" s="42">
        <v>0</v>
      </c>
      <c r="G30" s="42">
        <v>0</v>
      </c>
    </row>
    <row r="31" spans="1:7" x14ac:dyDescent="0.25">
      <c r="A31" s="41">
        <v>20</v>
      </c>
      <c r="B31" s="42">
        <v>7.88</v>
      </c>
      <c r="C31" s="42">
        <v>0.41</v>
      </c>
      <c r="D31" s="42">
        <v>1.43</v>
      </c>
      <c r="E31" s="42">
        <v>0</v>
      </c>
      <c r="F31" s="42">
        <v>0</v>
      </c>
      <c r="G31" s="42">
        <v>0</v>
      </c>
    </row>
    <row r="32" spans="1:7" x14ac:dyDescent="0.25">
      <c r="A32" s="41">
        <v>21</v>
      </c>
      <c r="B32" s="42">
        <v>8.02</v>
      </c>
      <c r="C32" s="42">
        <v>0.42</v>
      </c>
      <c r="D32" s="42">
        <v>1.46</v>
      </c>
      <c r="E32" s="42">
        <v>0</v>
      </c>
      <c r="F32" s="42">
        <v>0</v>
      </c>
      <c r="G32" s="42">
        <v>0</v>
      </c>
    </row>
    <row r="33" spans="1:7" x14ac:dyDescent="0.25">
      <c r="A33" s="41">
        <v>22</v>
      </c>
      <c r="B33" s="42">
        <v>8.16</v>
      </c>
      <c r="C33" s="42">
        <v>0.43</v>
      </c>
      <c r="D33" s="42">
        <v>1.48</v>
      </c>
      <c r="E33" s="42">
        <v>0</v>
      </c>
      <c r="F33" s="42">
        <v>0</v>
      </c>
      <c r="G33" s="42">
        <v>0</v>
      </c>
    </row>
    <row r="34" spans="1:7" x14ac:dyDescent="0.25">
      <c r="A34" s="41">
        <v>23</v>
      </c>
      <c r="B34" s="42">
        <v>8.31</v>
      </c>
      <c r="C34" s="42">
        <v>0.44</v>
      </c>
      <c r="D34" s="42">
        <v>1.51</v>
      </c>
      <c r="E34" s="42">
        <v>0</v>
      </c>
      <c r="F34" s="42">
        <v>0</v>
      </c>
      <c r="G34" s="42">
        <v>0</v>
      </c>
    </row>
    <row r="35" spans="1:7" x14ac:dyDescent="0.25">
      <c r="A35" s="41">
        <v>24</v>
      </c>
      <c r="B35" s="42">
        <v>8.4600000000000009</v>
      </c>
      <c r="C35" s="42">
        <v>0.45</v>
      </c>
      <c r="D35" s="42">
        <v>1.53</v>
      </c>
      <c r="E35" s="42">
        <v>0</v>
      </c>
      <c r="F35" s="42">
        <v>0</v>
      </c>
      <c r="G35" s="42">
        <v>0</v>
      </c>
    </row>
    <row r="36" spans="1:7" x14ac:dyDescent="0.25">
      <c r="A36" s="41">
        <v>25</v>
      </c>
      <c r="B36" s="42">
        <v>8.61</v>
      </c>
      <c r="C36" s="42">
        <v>0.46</v>
      </c>
      <c r="D36" s="42">
        <v>1.56</v>
      </c>
      <c r="E36" s="42">
        <v>0</v>
      </c>
      <c r="F36" s="42">
        <v>0</v>
      </c>
      <c r="G36" s="42">
        <v>0</v>
      </c>
    </row>
    <row r="37" spans="1:7" x14ac:dyDescent="0.25">
      <c r="A37" s="41">
        <v>26</v>
      </c>
      <c r="B37" s="42">
        <v>8.76</v>
      </c>
      <c r="C37" s="42">
        <v>0.47</v>
      </c>
      <c r="D37" s="42">
        <v>1.58</v>
      </c>
      <c r="E37" s="42">
        <v>0</v>
      </c>
      <c r="F37" s="42">
        <v>0</v>
      </c>
      <c r="G37" s="42">
        <v>0</v>
      </c>
    </row>
    <row r="38" spans="1:7" x14ac:dyDescent="0.25">
      <c r="A38" s="41">
        <v>27</v>
      </c>
      <c r="B38" s="42">
        <v>8.92</v>
      </c>
      <c r="C38" s="42">
        <v>0.48</v>
      </c>
      <c r="D38" s="42">
        <v>1.61</v>
      </c>
      <c r="E38" s="42">
        <v>0</v>
      </c>
      <c r="F38" s="42">
        <v>0</v>
      </c>
      <c r="G38" s="42">
        <v>0</v>
      </c>
    </row>
    <row r="39" spans="1:7" x14ac:dyDescent="0.25">
      <c r="A39" s="41">
        <v>28</v>
      </c>
      <c r="B39" s="42">
        <v>9.08</v>
      </c>
      <c r="C39" s="42">
        <v>0.49</v>
      </c>
      <c r="D39" s="42">
        <v>1.64</v>
      </c>
      <c r="E39" s="42">
        <v>0</v>
      </c>
      <c r="F39" s="42">
        <v>0</v>
      </c>
      <c r="G39" s="42">
        <v>0</v>
      </c>
    </row>
    <row r="40" spans="1:7" x14ac:dyDescent="0.25">
      <c r="A40" s="41">
        <v>29</v>
      </c>
      <c r="B40" s="42">
        <v>9.24</v>
      </c>
      <c r="C40" s="42">
        <v>0.5</v>
      </c>
      <c r="D40" s="42">
        <v>1.67</v>
      </c>
      <c r="E40" s="42">
        <v>0</v>
      </c>
      <c r="F40" s="42">
        <v>0</v>
      </c>
      <c r="G40" s="42">
        <v>0</v>
      </c>
    </row>
    <row r="41" spans="1:7" x14ac:dyDescent="0.25">
      <c r="A41" s="41">
        <v>30</v>
      </c>
      <c r="B41" s="42">
        <v>9.4</v>
      </c>
      <c r="C41" s="42">
        <v>0.51</v>
      </c>
      <c r="D41" s="42">
        <v>1.69</v>
      </c>
      <c r="E41" s="42">
        <v>0</v>
      </c>
      <c r="F41" s="42">
        <v>0</v>
      </c>
      <c r="G41" s="42">
        <v>0</v>
      </c>
    </row>
    <row r="42" spans="1:7" x14ac:dyDescent="0.25">
      <c r="A42" s="41">
        <v>31</v>
      </c>
      <c r="B42" s="42">
        <v>9.57</v>
      </c>
      <c r="C42" s="42">
        <v>0.52</v>
      </c>
      <c r="D42" s="42">
        <v>1.72</v>
      </c>
      <c r="E42" s="42">
        <v>0</v>
      </c>
      <c r="F42" s="42">
        <v>0</v>
      </c>
      <c r="G42" s="42">
        <v>0</v>
      </c>
    </row>
    <row r="43" spans="1:7" x14ac:dyDescent="0.25">
      <c r="A43" s="41">
        <v>32</v>
      </c>
      <c r="B43" s="42">
        <v>9.74</v>
      </c>
      <c r="C43" s="42">
        <v>0.53</v>
      </c>
      <c r="D43" s="42">
        <v>1.75</v>
      </c>
      <c r="E43" s="42">
        <v>0</v>
      </c>
      <c r="F43" s="42">
        <v>0</v>
      </c>
      <c r="G43" s="42">
        <v>0</v>
      </c>
    </row>
    <row r="44" spans="1:7" x14ac:dyDescent="0.25">
      <c r="A44" s="41">
        <v>33</v>
      </c>
      <c r="B44" s="42">
        <v>9.91</v>
      </c>
      <c r="C44" s="42">
        <v>0.54</v>
      </c>
      <c r="D44" s="42">
        <v>1.78</v>
      </c>
      <c r="E44" s="42">
        <v>0</v>
      </c>
      <c r="F44" s="42">
        <v>0</v>
      </c>
      <c r="G44" s="42">
        <v>0</v>
      </c>
    </row>
    <row r="45" spans="1:7" x14ac:dyDescent="0.25">
      <c r="A45" s="41">
        <v>34</v>
      </c>
      <c r="B45" s="42">
        <v>10.09</v>
      </c>
      <c r="C45" s="42">
        <v>0.55000000000000004</v>
      </c>
      <c r="D45" s="42">
        <v>1.81</v>
      </c>
      <c r="E45" s="42">
        <v>0</v>
      </c>
      <c r="F45" s="42">
        <v>0</v>
      </c>
      <c r="G45" s="42">
        <v>0</v>
      </c>
    </row>
    <row r="46" spans="1:7" x14ac:dyDescent="0.25">
      <c r="A46" s="41">
        <v>35</v>
      </c>
      <c r="B46" s="42">
        <v>10.27</v>
      </c>
      <c r="C46" s="42">
        <v>0.56000000000000005</v>
      </c>
      <c r="D46" s="42">
        <v>1.84</v>
      </c>
      <c r="E46" s="42">
        <v>0</v>
      </c>
      <c r="F46" s="42">
        <v>0</v>
      </c>
      <c r="G46" s="42">
        <v>0</v>
      </c>
    </row>
    <row r="47" spans="1:7" x14ac:dyDescent="0.25">
      <c r="A47" s="41">
        <v>36</v>
      </c>
      <c r="B47" s="42">
        <v>10.45</v>
      </c>
      <c r="C47" s="42">
        <v>0.56999999999999995</v>
      </c>
      <c r="D47" s="42">
        <v>1.87</v>
      </c>
      <c r="E47" s="42">
        <v>0</v>
      </c>
      <c r="F47" s="42">
        <v>0</v>
      </c>
      <c r="G47" s="42">
        <v>0</v>
      </c>
    </row>
    <row r="48" spans="1:7" x14ac:dyDescent="0.25">
      <c r="A48" s="41">
        <v>37</v>
      </c>
      <c r="B48" s="42">
        <v>10.64</v>
      </c>
      <c r="C48" s="42">
        <v>0.57999999999999996</v>
      </c>
      <c r="D48" s="42">
        <v>1.9</v>
      </c>
      <c r="E48" s="42">
        <v>0</v>
      </c>
      <c r="F48" s="42">
        <v>0</v>
      </c>
      <c r="G48" s="42">
        <v>0</v>
      </c>
    </row>
    <row r="49" spans="1:7" x14ac:dyDescent="0.25">
      <c r="A49" s="41">
        <v>38</v>
      </c>
      <c r="B49" s="42">
        <v>10.83</v>
      </c>
      <c r="C49" s="42">
        <v>0.59</v>
      </c>
      <c r="D49" s="42">
        <v>1.93</v>
      </c>
      <c r="E49" s="42">
        <v>0</v>
      </c>
      <c r="F49" s="42">
        <v>0</v>
      </c>
      <c r="G49" s="42">
        <v>0</v>
      </c>
    </row>
    <row r="50" spans="1:7" x14ac:dyDescent="0.25">
      <c r="A50" s="41">
        <v>39</v>
      </c>
      <c r="B50" s="42">
        <v>11.02</v>
      </c>
      <c r="C50" s="42">
        <v>0.6</v>
      </c>
      <c r="D50" s="42">
        <v>1.96</v>
      </c>
      <c r="E50" s="42">
        <v>0</v>
      </c>
      <c r="F50" s="42">
        <v>0</v>
      </c>
      <c r="G50" s="42">
        <v>0</v>
      </c>
    </row>
    <row r="51" spans="1:7" x14ac:dyDescent="0.25">
      <c r="A51" s="41">
        <v>40</v>
      </c>
      <c r="B51" s="42">
        <v>11.22</v>
      </c>
      <c r="C51" s="42">
        <v>0.62</v>
      </c>
      <c r="D51" s="42">
        <v>1.99</v>
      </c>
      <c r="E51" s="42">
        <v>0</v>
      </c>
      <c r="F51" s="42">
        <v>0</v>
      </c>
      <c r="G51" s="42">
        <v>0</v>
      </c>
    </row>
    <row r="52" spans="1:7" x14ac:dyDescent="0.25">
      <c r="A52" s="41">
        <v>41</v>
      </c>
      <c r="B52" s="42">
        <v>11.42</v>
      </c>
      <c r="C52" s="42">
        <v>0.63</v>
      </c>
      <c r="D52" s="42">
        <v>2.02</v>
      </c>
      <c r="E52" s="42">
        <v>0</v>
      </c>
      <c r="F52" s="42">
        <v>0</v>
      </c>
      <c r="G52" s="42">
        <v>0</v>
      </c>
    </row>
    <row r="53" spans="1:7" x14ac:dyDescent="0.25">
      <c r="A53" s="41">
        <v>42</v>
      </c>
      <c r="B53" s="42">
        <v>11.62</v>
      </c>
      <c r="C53" s="42">
        <v>0.64</v>
      </c>
      <c r="D53" s="42">
        <v>2.0499999999999998</v>
      </c>
      <c r="E53" s="42">
        <v>0</v>
      </c>
      <c r="F53" s="42">
        <v>0</v>
      </c>
      <c r="G53" s="42">
        <v>0</v>
      </c>
    </row>
    <row r="54" spans="1:7" x14ac:dyDescent="0.25">
      <c r="A54" s="41">
        <v>43</v>
      </c>
      <c r="B54" s="42">
        <v>11.83</v>
      </c>
      <c r="C54" s="42">
        <v>0.65</v>
      </c>
      <c r="D54" s="42">
        <v>2.08</v>
      </c>
      <c r="E54" s="42">
        <v>0</v>
      </c>
      <c r="F54" s="42">
        <v>0</v>
      </c>
      <c r="G54" s="42">
        <v>0</v>
      </c>
    </row>
    <row r="55" spans="1:7" x14ac:dyDescent="0.25">
      <c r="A55" s="41">
        <v>44</v>
      </c>
      <c r="B55" s="42">
        <v>12.05</v>
      </c>
      <c r="C55" s="42">
        <v>0.67</v>
      </c>
      <c r="D55" s="42">
        <v>2.11</v>
      </c>
      <c r="E55" s="42">
        <v>0</v>
      </c>
      <c r="F55" s="42">
        <v>0</v>
      </c>
      <c r="G55" s="42">
        <v>0</v>
      </c>
    </row>
    <row r="56" spans="1:7" x14ac:dyDescent="0.25">
      <c r="A56" s="41">
        <v>45</v>
      </c>
      <c r="B56" s="42">
        <v>12.27</v>
      </c>
      <c r="C56" s="42">
        <v>0.68</v>
      </c>
      <c r="D56" s="42">
        <v>2.13</v>
      </c>
      <c r="E56" s="42">
        <v>0</v>
      </c>
      <c r="F56" s="42">
        <v>0</v>
      </c>
      <c r="G56" s="42">
        <v>0</v>
      </c>
    </row>
    <row r="57" spans="1:7" x14ac:dyDescent="0.25">
      <c r="A57" s="41">
        <v>46</v>
      </c>
      <c r="B57" s="42">
        <v>12.49</v>
      </c>
      <c r="C57" s="42">
        <v>0.69</v>
      </c>
      <c r="D57" s="42">
        <v>2.16</v>
      </c>
      <c r="E57" s="42">
        <v>0</v>
      </c>
      <c r="F57" s="42">
        <v>0</v>
      </c>
      <c r="G57" s="42">
        <v>0</v>
      </c>
    </row>
    <row r="58" spans="1:7" x14ac:dyDescent="0.25">
      <c r="A58" s="41">
        <v>47</v>
      </c>
      <c r="B58" s="42">
        <v>12.72</v>
      </c>
      <c r="C58" s="42">
        <v>0.71</v>
      </c>
      <c r="D58" s="42">
        <v>2.1800000000000002</v>
      </c>
      <c r="E58" s="42">
        <v>0</v>
      </c>
      <c r="F58" s="42">
        <v>0</v>
      </c>
      <c r="G58" s="42">
        <v>0</v>
      </c>
    </row>
    <row r="59" spans="1:7" x14ac:dyDescent="0.25">
      <c r="A59" s="41">
        <v>48</v>
      </c>
      <c r="B59" s="42">
        <v>12.96</v>
      </c>
      <c r="C59" s="42">
        <v>0.72</v>
      </c>
      <c r="D59" s="42">
        <v>2.21</v>
      </c>
      <c r="E59" s="42">
        <v>0</v>
      </c>
      <c r="F59" s="42">
        <v>0</v>
      </c>
      <c r="G59" s="42">
        <v>0</v>
      </c>
    </row>
    <row r="60" spans="1:7" x14ac:dyDescent="0.25">
      <c r="A60" s="41">
        <v>49</v>
      </c>
      <c r="B60" s="42">
        <v>13.2</v>
      </c>
      <c r="C60" s="42">
        <v>0.74</v>
      </c>
      <c r="D60" s="42">
        <v>2.23</v>
      </c>
      <c r="E60" s="42">
        <v>0</v>
      </c>
      <c r="F60" s="42">
        <v>0</v>
      </c>
      <c r="G60" s="42">
        <v>0</v>
      </c>
    </row>
    <row r="61" spans="1:7" x14ac:dyDescent="0.25">
      <c r="A61" s="41">
        <v>50</v>
      </c>
      <c r="B61" s="42">
        <v>13.45</v>
      </c>
      <c r="C61" s="42">
        <v>0.75</v>
      </c>
      <c r="D61" s="42">
        <v>2.25</v>
      </c>
      <c r="E61" s="42">
        <v>0</v>
      </c>
      <c r="F61" s="42">
        <v>0</v>
      </c>
      <c r="G61" s="42">
        <v>0</v>
      </c>
    </row>
    <row r="62" spans="1:7" x14ac:dyDescent="0.25">
      <c r="A62" s="41">
        <v>51</v>
      </c>
      <c r="B62" s="42">
        <v>13.7</v>
      </c>
      <c r="C62" s="42">
        <v>0.77</v>
      </c>
      <c r="D62" s="42">
        <v>2.27</v>
      </c>
      <c r="E62" s="42">
        <v>0</v>
      </c>
      <c r="F62" s="42">
        <v>0</v>
      </c>
      <c r="G62" s="42">
        <v>0</v>
      </c>
    </row>
    <row r="63" spans="1:7" x14ac:dyDescent="0.25">
      <c r="A63" s="41">
        <v>52</v>
      </c>
      <c r="B63" s="42">
        <v>13.97</v>
      </c>
      <c r="C63" s="42">
        <v>0.78</v>
      </c>
      <c r="D63" s="42">
        <v>2.29</v>
      </c>
      <c r="E63" s="42">
        <v>0</v>
      </c>
      <c r="F63" s="42">
        <v>0</v>
      </c>
      <c r="G63" s="42">
        <v>0</v>
      </c>
    </row>
    <row r="64" spans="1:7" x14ac:dyDescent="0.25">
      <c r="A64" s="41">
        <v>53</v>
      </c>
      <c r="B64" s="42">
        <v>14.23</v>
      </c>
      <c r="C64" s="42">
        <v>0.8</v>
      </c>
      <c r="D64" s="42">
        <v>2.2999999999999998</v>
      </c>
      <c r="E64" s="42">
        <v>0</v>
      </c>
      <c r="F64" s="42">
        <v>0</v>
      </c>
      <c r="G64" s="42">
        <v>0</v>
      </c>
    </row>
    <row r="65" spans="1:7" x14ac:dyDescent="0.25">
      <c r="A65" s="41">
        <v>54</v>
      </c>
      <c r="B65" s="42">
        <v>14.51</v>
      </c>
      <c r="C65" s="42">
        <v>0.81</v>
      </c>
      <c r="D65" s="42">
        <v>2.3199999999999998</v>
      </c>
      <c r="E65" s="42">
        <v>0</v>
      </c>
      <c r="F65" s="42">
        <v>0</v>
      </c>
      <c r="G65" s="42">
        <v>0</v>
      </c>
    </row>
    <row r="66" spans="1:7" x14ac:dyDescent="0.25">
      <c r="A66" s="41">
        <v>55</v>
      </c>
      <c r="B66" s="42">
        <v>14.8</v>
      </c>
      <c r="C66" s="42">
        <v>0.83</v>
      </c>
      <c r="D66" s="42">
        <v>2.33</v>
      </c>
      <c r="E66" s="42">
        <v>0</v>
      </c>
      <c r="F66" s="42">
        <v>0</v>
      </c>
      <c r="G66" s="42">
        <v>0</v>
      </c>
    </row>
    <row r="67" spans="1:7" x14ac:dyDescent="0.25">
      <c r="A67" s="41">
        <v>56</v>
      </c>
      <c r="B67" s="42">
        <v>15.1</v>
      </c>
      <c r="C67" s="42">
        <v>0.85</v>
      </c>
      <c r="D67" s="42">
        <v>2.33</v>
      </c>
      <c r="E67" s="42">
        <v>0</v>
      </c>
      <c r="F67" s="42">
        <v>0</v>
      </c>
      <c r="G67" s="42">
        <v>0</v>
      </c>
    </row>
    <row r="68" spans="1:7" x14ac:dyDescent="0.25">
      <c r="A68" s="41">
        <v>57</v>
      </c>
      <c r="B68" s="42">
        <v>15.41</v>
      </c>
      <c r="C68" s="42">
        <v>0.86</v>
      </c>
      <c r="D68" s="42">
        <v>2.34</v>
      </c>
      <c r="E68" s="42">
        <v>0</v>
      </c>
      <c r="F68" s="42">
        <v>0</v>
      </c>
      <c r="G68" s="42">
        <v>0</v>
      </c>
    </row>
    <row r="69" spans="1:7" x14ac:dyDescent="0.25">
      <c r="A69" s="41">
        <v>58</v>
      </c>
      <c r="B69" s="42">
        <v>15.72</v>
      </c>
      <c r="C69" s="42">
        <v>0.88</v>
      </c>
      <c r="D69" s="42">
        <v>2.34</v>
      </c>
      <c r="E69" s="42">
        <v>0</v>
      </c>
      <c r="F69" s="42">
        <v>0</v>
      </c>
      <c r="G69" s="42">
        <v>0</v>
      </c>
    </row>
    <row r="70" spans="1:7" x14ac:dyDescent="0.25">
      <c r="A70" s="41">
        <v>59</v>
      </c>
      <c r="B70" s="42">
        <v>16.05</v>
      </c>
      <c r="C70" s="42">
        <v>0.9</v>
      </c>
      <c r="D70" s="42">
        <v>2.34</v>
      </c>
      <c r="E70" s="42">
        <v>0</v>
      </c>
      <c r="F70" s="42">
        <v>0</v>
      </c>
      <c r="G70" s="42">
        <v>0</v>
      </c>
    </row>
    <row r="71" spans="1:7" x14ac:dyDescent="0.25">
      <c r="A71" s="41">
        <v>60</v>
      </c>
      <c r="B71" s="42">
        <v>16.399999999999999</v>
      </c>
      <c r="C71" s="42">
        <v>0.91</v>
      </c>
      <c r="D71" s="42">
        <v>2.34</v>
      </c>
      <c r="E71" s="42">
        <v>0</v>
      </c>
      <c r="F71" s="42">
        <v>0</v>
      </c>
      <c r="G71" s="42">
        <v>0</v>
      </c>
    </row>
    <row r="72" spans="1:7" x14ac:dyDescent="0.25">
      <c r="A72" s="41">
        <v>61</v>
      </c>
      <c r="B72" s="42">
        <v>16.760000000000002</v>
      </c>
      <c r="C72" s="42">
        <v>0.93</v>
      </c>
      <c r="D72" s="42">
        <v>2.33</v>
      </c>
      <c r="E72" s="42">
        <v>0</v>
      </c>
      <c r="F72" s="42">
        <v>0</v>
      </c>
      <c r="G72" s="42">
        <v>0</v>
      </c>
    </row>
    <row r="73" spans="1:7" x14ac:dyDescent="0.25">
      <c r="A73" s="41">
        <v>62</v>
      </c>
      <c r="B73" s="42">
        <v>17.13</v>
      </c>
      <c r="C73" s="42">
        <v>0.95</v>
      </c>
      <c r="D73" s="42">
        <v>2.3199999999999998</v>
      </c>
      <c r="E73" s="42">
        <v>0</v>
      </c>
      <c r="F73" s="42">
        <v>0</v>
      </c>
      <c r="G73" s="42">
        <v>0</v>
      </c>
    </row>
    <row r="74" spans="1:7" x14ac:dyDescent="0.25">
      <c r="A74" s="41">
        <v>63</v>
      </c>
      <c r="B74" s="42">
        <v>17.53</v>
      </c>
      <c r="C74" s="42">
        <v>0.97</v>
      </c>
      <c r="D74" s="42">
        <v>2.2999999999999998</v>
      </c>
      <c r="E74" s="42">
        <v>0</v>
      </c>
      <c r="F74" s="42">
        <v>0</v>
      </c>
      <c r="G74" s="42">
        <v>0</v>
      </c>
    </row>
    <row r="75" spans="1:7" x14ac:dyDescent="0.25">
      <c r="A75" s="41">
        <v>64</v>
      </c>
      <c r="B75" s="42">
        <v>17.940000000000001</v>
      </c>
      <c r="C75" s="42">
        <v>0.99</v>
      </c>
      <c r="D75" s="42">
        <v>2.2799999999999998</v>
      </c>
      <c r="E75" s="42">
        <v>0</v>
      </c>
      <c r="F75" s="42">
        <v>0</v>
      </c>
      <c r="G75" s="42">
        <v>0</v>
      </c>
    </row>
  </sheetData>
  <sheetProtection algorithmName="SHA-512" hashValue="JejBRABkREVh4OIsrRlEiforO/xqF9kYHW7J4VtkwjXvCy2sp0RNmbpaOPUhPqO25SanCHPAl5UIsscPK8/ITQ==" saltValue="RITGcP1ztpboxU821nQXVg==" spinCount="100000" sheet="1" objects="1" scenarios="1"/>
  <conditionalFormatting sqref="A6:A21">
    <cfRule type="expression" dxfId="741" priority="9" stopIfTrue="1">
      <formula>MOD(ROW(),2)=0</formula>
    </cfRule>
    <cfRule type="expression" dxfId="740" priority="10" stopIfTrue="1">
      <formula>MOD(ROW(),2)&lt;&gt;0</formula>
    </cfRule>
  </conditionalFormatting>
  <conditionalFormatting sqref="A26:A75">
    <cfRule type="expression" dxfId="739" priority="13" stopIfTrue="1">
      <formula>MOD(ROW(),2)=0</formula>
    </cfRule>
    <cfRule type="expression" dxfId="738" priority="14" stopIfTrue="1">
      <formula>MOD(ROW(),2)&lt;&gt;0</formula>
    </cfRule>
  </conditionalFormatting>
  <conditionalFormatting sqref="B6:G21">
    <cfRule type="expression" dxfId="737" priority="11" stopIfTrue="1">
      <formula>MOD(ROW(),2)=0</formula>
    </cfRule>
    <cfRule type="expression" dxfId="736" priority="12" stopIfTrue="1">
      <formula>MOD(ROW(),2)&lt;&gt;0</formula>
    </cfRule>
  </conditionalFormatting>
  <conditionalFormatting sqref="B26:G75">
    <cfRule type="expression" dxfId="735" priority="15" stopIfTrue="1">
      <formula>MOD(ROW(),2)=0</formula>
    </cfRule>
    <cfRule type="expression" dxfId="734" priority="16" stopIfTrue="1">
      <formula>MOD(ROW(),2)&lt;&gt;0</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6D8BF-09CD-4851-A933-4C866673B970}">
  <sheetPr codeName="Sheet9"/>
  <dimension ref="A1:G75"/>
  <sheetViews>
    <sheetView showGridLines="0" topLeftCell="A2"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x-202</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167</v>
      </c>
      <c r="C10" s="45"/>
      <c r="D10" s="45"/>
      <c r="E10" s="45"/>
      <c r="F10" s="45"/>
      <c r="G10" s="45"/>
    </row>
    <row r="11" spans="1:7" x14ac:dyDescent="0.25">
      <c r="A11" s="39" t="s">
        <v>154</v>
      </c>
      <c r="B11" s="45" t="s">
        <v>173</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202</v>
      </c>
      <c r="C14" s="45"/>
      <c r="D14" s="45"/>
      <c r="E14" s="45"/>
      <c r="F14" s="45"/>
      <c r="G14" s="45"/>
    </row>
    <row r="15" spans="1:7" x14ac:dyDescent="0.25">
      <c r="A15" s="39" t="s">
        <v>382</v>
      </c>
      <c r="B15" s="45" t="s">
        <v>174</v>
      </c>
      <c r="C15" s="45"/>
      <c r="D15" s="45"/>
      <c r="E15" s="45"/>
      <c r="F15" s="45"/>
      <c r="G15" s="45"/>
    </row>
    <row r="16" spans="1:7" x14ac:dyDescent="0.25">
      <c r="A16" s="39" t="s">
        <v>159</v>
      </c>
      <c r="B16" s="45" t="s">
        <v>175</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7.35</v>
      </c>
      <c r="C27" s="42">
        <v>0.38</v>
      </c>
      <c r="D27" s="42">
        <v>1.22</v>
      </c>
      <c r="E27" s="42">
        <v>-3.96</v>
      </c>
      <c r="F27" s="42">
        <v>-3.96</v>
      </c>
      <c r="G27" s="42">
        <v>0</v>
      </c>
    </row>
    <row r="28" spans="1:7" x14ac:dyDescent="0.25">
      <c r="A28" s="41">
        <v>17</v>
      </c>
      <c r="B28" s="42">
        <v>7.48</v>
      </c>
      <c r="C28" s="42">
        <v>0.39</v>
      </c>
      <c r="D28" s="42">
        <v>1.29</v>
      </c>
      <c r="E28" s="42">
        <v>-3.97</v>
      </c>
      <c r="F28" s="42">
        <v>-3.97</v>
      </c>
      <c r="G28" s="42">
        <v>0</v>
      </c>
    </row>
    <row r="29" spans="1:7" x14ac:dyDescent="0.25">
      <c r="A29" s="41">
        <v>18</v>
      </c>
      <c r="B29" s="42">
        <v>7.61</v>
      </c>
      <c r="C29" s="42">
        <v>0.4</v>
      </c>
      <c r="D29" s="42">
        <v>1.36</v>
      </c>
      <c r="E29" s="42">
        <v>-3.97</v>
      </c>
      <c r="F29" s="42">
        <v>-3.97</v>
      </c>
      <c r="G29" s="42">
        <v>0</v>
      </c>
    </row>
    <row r="30" spans="1:7" x14ac:dyDescent="0.25">
      <c r="A30" s="41">
        <v>19</v>
      </c>
      <c r="B30" s="42">
        <v>7.74</v>
      </c>
      <c r="C30" s="42">
        <v>0.41</v>
      </c>
      <c r="D30" s="42">
        <v>1.41</v>
      </c>
      <c r="E30" s="42">
        <v>-3.98</v>
      </c>
      <c r="F30" s="42">
        <v>-3.98</v>
      </c>
      <c r="G30" s="42">
        <v>0</v>
      </c>
    </row>
    <row r="31" spans="1:7" x14ac:dyDescent="0.25">
      <c r="A31" s="41">
        <v>20</v>
      </c>
      <c r="B31" s="42">
        <v>7.88</v>
      </c>
      <c r="C31" s="42">
        <v>0.41</v>
      </c>
      <c r="D31" s="42">
        <v>1.43</v>
      </c>
      <c r="E31" s="42">
        <v>-3.99</v>
      </c>
      <c r="F31" s="42">
        <v>-3.99</v>
      </c>
      <c r="G31" s="42">
        <v>0</v>
      </c>
    </row>
    <row r="32" spans="1:7" x14ac:dyDescent="0.25">
      <c r="A32" s="41">
        <v>21</v>
      </c>
      <c r="B32" s="42">
        <v>8.02</v>
      </c>
      <c r="C32" s="42">
        <v>0.42</v>
      </c>
      <c r="D32" s="42">
        <v>1.46</v>
      </c>
      <c r="E32" s="42">
        <v>-4</v>
      </c>
      <c r="F32" s="42">
        <v>-4</v>
      </c>
      <c r="G32" s="42">
        <v>0</v>
      </c>
    </row>
    <row r="33" spans="1:7" x14ac:dyDescent="0.25">
      <c r="A33" s="41">
        <v>22</v>
      </c>
      <c r="B33" s="42">
        <v>8.16</v>
      </c>
      <c r="C33" s="42">
        <v>0.43</v>
      </c>
      <c r="D33" s="42">
        <v>1.48</v>
      </c>
      <c r="E33" s="42">
        <v>-4.01</v>
      </c>
      <c r="F33" s="42">
        <v>-4.01</v>
      </c>
      <c r="G33" s="42">
        <v>0</v>
      </c>
    </row>
    <row r="34" spans="1:7" x14ac:dyDescent="0.25">
      <c r="A34" s="41">
        <v>23</v>
      </c>
      <c r="B34" s="42">
        <v>8.31</v>
      </c>
      <c r="C34" s="42">
        <v>0.44</v>
      </c>
      <c r="D34" s="42">
        <v>1.51</v>
      </c>
      <c r="E34" s="42">
        <v>-4.0199999999999996</v>
      </c>
      <c r="F34" s="42">
        <v>-4.0199999999999996</v>
      </c>
      <c r="G34" s="42">
        <v>0</v>
      </c>
    </row>
    <row r="35" spans="1:7" x14ac:dyDescent="0.25">
      <c r="A35" s="41">
        <v>24</v>
      </c>
      <c r="B35" s="42">
        <v>8.4600000000000009</v>
      </c>
      <c r="C35" s="42">
        <v>0.45</v>
      </c>
      <c r="D35" s="42">
        <v>1.53</v>
      </c>
      <c r="E35" s="42">
        <v>-4.03</v>
      </c>
      <c r="F35" s="42">
        <v>-4.03</v>
      </c>
      <c r="G35" s="42">
        <v>0</v>
      </c>
    </row>
    <row r="36" spans="1:7" x14ac:dyDescent="0.25">
      <c r="A36" s="41">
        <v>25</v>
      </c>
      <c r="B36" s="42">
        <v>8.61</v>
      </c>
      <c r="C36" s="42">
        <v>0.46</v>
      </c>
      <c r="D36" s="42">
        <v>1.56</v>
      </c>
      <c r="E36" s="42">
        <v>-4.04</v>
      </c>
      <c r="F36" s="42">
        <v>-4.04</v>
      </c>
      <c r="G36" s="42">
        <v>0</v>
      </c>
    </row>
    <row r="37" spans="1:7" x14ac:dyDescent="0.25">
      <c r="A37" s="41">
        <v>26</v>
      </c>
      <c r="B37" s="42">
        <v>8.76</v>
      </c>
      <c r="C37" s="42">
        <v>0.47</v>
      </c>
      <c r="D37" s="42">
        <v>1.58</v>
      </c>
      <c r="E37" s="42">
        <v>-4.04</v>
      </c>
      <c r="F37" s="42">
        <v>-4.04</v>
      </c>
      <c r="G37" s="42">
        <v>0</v>
      </c>
    </row>
    <row r="38" spans="1:7" x14ac:dyDescent="0.25">
      <c r="A38" s="41">
        <v>27</v>
      </c>
      <c r="B38" s="42">
        <v>8.92</v>
      </c>
      <c r="C38" s="42">
        <v>0.48</v>
      </c>
      <c r="D38" s="42">
        <v>1.61</v>
      </c>
      <c r="E38" s="42">
        <v>-4.05</v>
      </c>
      <c r="F38" s="42">
        <v>-4.05</v>
      </c>
      <c r="G38" s="42">
        <v>0</v>
      </c>
    </row>
    <row r="39" spans="1:7" x14ac:dyDescent="0.25">
      <c r="A39" s="41">
        <v>28</v>
      </c>
      <c r="B39" s="42">
        <v>9.08</v>
      </c>
      <c r="C39" s="42">
        <v>0.49</v>
      </c>
      <c r="D39" s="42">
        <v>1.64</v>
      </c>
      <c r="E39" s="42">
        <v>-4.0599999999999996</v>
      </c>
      <c r="F39" s="42">
        <v>-4.0599999999999996</v>
      </c>
      <c r="G39" s="42">
        <v>0</v>
      </c>
    </row>
    <row r="40" spans="1:7" x14ac:dyDescent="0.25">
      <c r="A40" s="41">
        <v>29</v>
      </c>
      <c r="B40" s="42">
        <v>9.24</v>
      </c>
      <c r="C40" s="42">
        <v>0.5</v>
      </c>
      <c r="D40" s="42">
        <v>1.67</v>
      </c>
      <c r="E40" s="42">
        <v>-4.07</v>
      </c>
      <c r="F40" s="42">
        <v>-4.07</v>
      </c>
      <c r="G40" s="42">
        <v>0</v>
      </c>
    </row>
    <row r="41" spans="1:7" x14ac:dyDescent="0.25">
      <c r="A41" s="41">
        <v>30</v>
      </c>
      <c r="B41" s="42">
        <v>9.4</v>
      </c>
      <c r="C41" s="42">
        <v>0.51</v>
      </c>
      <c r="D41" s="42">
        <v>1.69</v>
      </c>
      <c r="E41" s="42">
        <v>-4.08</v>
      </c>
      <c r="F41" s="42">
        <v>-4.08</v>
      </c>
      <c r="G41" s="42">
        <v>0</v>
      </c>
    </row>
    <row r="42" spans="1:7" x14ac:dyDescent="0.25">
      <c r="A42" s="41">
        <v>31</v>
      </c>
      <c r="B42" s="42">
        <v>9.57</v>
      </c>
      <c r="C42" s="42">
        <v>0.52</v>
      </c>
      <c r="D42" s="42">
        <v>1.72</v>
      </c>
      <c r="E42" s="42">
        <v>-4.09</v>
      </c>
      <c r="F42" s="42">
        <v>-4.09</v>
      </c>
      <c r="G42" s="42">
        <v>0</v>
      </c>
    </row>
    <row r="43" spans="1:7" x14ac:dyDescent="0.25">
      <c r="A43" s="41">
        <v>32</v>
      </c>
      <c r="B43" s="42">
        <v>9.74</v>
      </c>
      <c r="C43" s="42">
        <v>0.53</v>
      </c>
      <c r="D43" s="42">
        <v>1.75</v>
      </c>
      <c r="E43" s="42">
        <v>-4.0999999999999996</v>
      </c>
      <c r="F43" s="42">
        <v>-4.0999999999999996</v>
      </c>
      <c r="G43" s="42">
        <v>0</v>
      </c>
    </row>
    <row r="44" spans="1:7" x14ac:dyDescent="0.25">
      <c r="A44" s="41">
        <v>33</v>
      </c>
      <c r="B44" s="42">
        <v>9.91</v>
      </c>
      <c r="C44" s="42">
        <v>0.54</v>
      </c>
      <c r="D44" s="42">
        <v>1.78</v>
      </c>
      <c r="E44" s="42">
        <v>-4.1100000000000003</v>
      </c>
      <c r="F44" s="42">
        <v>-4.1100000000000003</v>
      </c>
      <c r="G44" s="42">
        <v>0</v>
      </c>
    </row>
    <row r="45" spans="1:7" x14ac:dyDescent="0.25">
      <c r="A45" s="41">
        <v>34</v>
      </c>
      <c r="B45" s="42">
        <v>10.09</v>
      </c>
      <c r="C45" s="42">
        <v>0.55000000000000004</v>
      </c>
      <c r="D45" s="42">
        <v>1.81</v>
      </c>
      <c r="E45" s="42">
        <v>-4.12</v>
      </c>
      <c r="F45" s="42">
        <v>-4.12</v>
      </c>
      <c r="G45" s="42">
        <v>0</v>
      </c>
    </row>
    <row r="46" spans="1:7" x14ac:dyDescent="0.25">
      <c r="A46" s="41">
        <v>35</v>
      </c>
      <c r="B46" s="42">
        <v>10.27</v>
      </c>
      <c r="C46" s="42">
        <v>0.56000000000000005</v>
      </c>
      <c r="D46" s="42">
        <v>1.84</v>
      </c>
      <c r="E46" s="42">
        <v>-4.13</v>
      </c>
      <c r="F46" s="42">
        <v>-4.13</v>
      </c>
      <c r="G46" s="42">
        <v>0</v>
      </c>
    </row>
    <row r="47" spans="1:7" x14ac:dyDescent="0.25">
      <c r="A47" s="41">
        <v>36</v>
      </c>
      <c r="B47" s="42">
        <v>10.45</v>
      </c>
      <c r="C47" s="42">
        <v>0.56999999999999995</v>
      </c>
      <c r="D47" s="42">
        <v>1.87</v>
      </c>
      <c r="E47" s="42">
        <v>-4.1399999999999997</v>
      </c>
      <c r="F47" s="42">
        <v>-4.1399999999999997</v>
      </c>
      <c r="G47" s="42">
        <v>0</v>
      </c>
    </row>
    <row r="48" spans="1:7" x14ac:dyDescent="0.25">
      <c r="A48" s="41">
        <v>37</v>
      </c>
      <c r="B48" s="42">
        <v>10.64</v>
      </c>
      <c r="C48" s="42">
        <v>0.57999999999999996</v>
      </c>
      <c r="D48" s="42">
        <v>1.9</v>
      </c>
      <c r="E48" s="42">
        <v>-4.1500000000000004</v>
      </c>
      <c r="F48" s="42">
        <v>-4.1500000000000004</v>
      </c>
      <c r="G48" s="42">
        <v>0</v>
      </c>
    </row>
    <row r="49" spans="1:7" x14ac:dyDescent="0.25">
      <c r="A49" s="41">
        <v>38</v>
      </c>
      <c r="B49" s="42">
        <v>10.83</v>
      </c>
      <c r="C49" s="42">
        <v>0.59</v>
      </c>
      <c r="D49" s="42">
        <v>1.93</v>
      </c>
      <c r="E49" s="42">
        <v>-4.16</v>
      </c>
      <c r="F49" s="42">
        <v>-4.16</v>
      </c>
      <c r="G49" s="42">
        <v>0</v>
      </c>
    </row>
    <row r="50" spans="1:7" x14ac:dyDescent="0.25">
      <c r="A50" s="41">
        <v>39</v>
      </c>
      <c r="B50" s="42">
        <v>11.02</v>
      </c>
      <c r="C50" s="42">
        <v>0.6</v>
      </c>
      <c r="D50" s="42">
        <v>1.96</v>
      </c>
      <c r="E50" s="42">
        <v>-4.17</v>
      </c>
      <c r="F50" s="42">
        <v>-4.17</v>
      </c>
      <c r="G50" s="42">
        <v>0</v>
      </c>
    </row>
    <row r="51" spans="1:7" x14ac:dyDescent="0.25">
      <c r="A51" s="41">
        <v>40</v>
      </c>
      <c r="B51" s="42">
        <v>11.22</v>
      </c>
      <c r="C51" s="42">
        <v>0.62</v>
      </c>
      <c r="D51" s="42">
        <v>1.99</v>
      </c>
      <c r="E51" s="42">
        <v>-4.18</v>
      </c>
      <c r="F51" s="42">
        <v>-4.18</v>
      </c>
      <c r="G51" s="42">
        <v>0</v>
      </c>
    </row>
    <row r="52" spans="1:7" x14ac:dyDescent="0.25">
      <c r="A52" s="41">
        <v>41</v>
      </c>
      <c r="B52" s="42">
        <v>11.42</v>
      </c>
      <c r="C52" s="42">
        <v>0.63</v>
      </c>
      <c r="D52" s="42">
        <v>2.02</v>
      </c>
      <c r="E52" s="42">
        <v>-4.1900000000000004</v>
      </c>
      <c r="F52" s="42">
        <v>-4.1900000000000004</v>
      </c>
      <c r="G52" s="42">
        <v>0</v>
      </c>
    </row>
    <row r="53" spans="1:7" x14ac:dyDescent="0.25">
      <c r="A53" s="41">
        <v>42</v>
      </c>
      <c r="B53" s="42">
        <v>11.62</v>
      </c>
      <c r="C53" s="42">
        <v>0.64</v>
      </c>
      <c r="D53" s="42">
        <v>2.0499999999999998</v>
      </c>
      <c r="E53" s="42">
        <v>-4.2</v>
      </c>
      <c r="F53" s="42">
        <v>-4.2</v>
      </c>
      <c r="G53" s="42">
        <v>0</v>
      </c>
    </row>
    <row r="54" spans="1:7" x14ac:dyDescent="0.25">
      <c r="A54" s="41">
        <v>43</v>
      </c>
      <c r="B54" s="42">
        <v>11.83</v>
      </c>
      <c r="C54" s="42">
        <v>0.65</v>
      </c>
      <c r="D54" s="42">
        <v>2.08</v>
      </c>
      <c r="E54" s="42">
        <v>-4.22</v>
      </c>
      <c r="F54" s="42">
        <v>-4.22</v>
      </c>
      <c r="G54" s="42">
        <v>0</v>
      </c>
    </row>
    <row r="55" spans="1:7" x14ac:dyDescent="0.25">
      <c r="A55" s="41">
        <v>44</v>
      </c>
      <c r="B55" s="42">
        <v>12.05</v>
      </c>
      <c r="C55" s="42">
        <v>0.67</v>
      </c>
      <c r="D55" s="42">
        <v>2.11</v>
      </c>
      <c r="E55" s="42">
        <v>-4.2300000000000004</v>
      </c>
      <c r="F55" s="42">
        <v>-4.2300000000000004</v>
      </c>
      <c r="G55" s="42">
        <v>0</v>
      </c>
    </row>
    <row r="56" spans="1:7" x14ac:dyDescent="0.25">
      <c r="A56" s="41">
        <v>45</v>
      </c>
      <c r="B56" s="42">
        <v>12.27</v>
      </c>
      <c r="C56" s="42">
        <v>0.68</v>
      </c>
      <c r="D56" s="42">
        <v>2.13</v>
      </c>
      <c r="E56" s="42">
        <v>-4.24</v>
      </c>
      <c r="F56" s="42">
        <v>-4.24</v>
      </c>
      <c r="G56" s="42">
        <v>0</v>
      </c>
    </row>
    <row r="57" spans="1:7" x14ac:dyDescent="0.25">
      <c r="A57" s="41">
        <v>46</v>
      </c>
      <c r="B57" s="42">
        <v>12.49</v>
      </c>
      <c r="C57" s="42">
        <v>0.69</v>
      </c>
      <c r="D57" s="42">
        <v>2.16</v>
      </c>
      <c r="E57" s="42">
        <v>-4.25</v>
      </c>
      <c r="F57" s="42">
        <v>-4.25</v>
      </c>
      <c r="G57" s="42">
        <v>0</v>
      </c>
    </row>
    <row r="58" spans="1:7" x14ac:dyDescent="0.25">
      <c r="A58" s="41">
        <v>47</v>
      </c>
      <c r="B58" s="42">
        <v>12.72</v>
      </c>
      <c r="C58" s="42">
        <v>0.71</v>
      </c>
      <c r="D58" s="42">
        <v>2.1800000000000002</v>
      </c>
      <c r="E58" s="42">
        <v>-4.2699999999999996</v>
      </c>
      <c r="F58" s="42">
        <v>-4.2699999999999996</v>
      </c>
      <c r="G58" s="42">
        <v>0</v>
      </c>
    </row>
    <row r="59" spans="1:7" x14ac:dyDescent="0.25">
      <c r="A59" s="41">
        <v>48</v>
      </c>
      <c r="B59" s="42">
        <v>12.96</v>
      </c>
      <c r="C59" s="42">
        <v>0.72</v>
      </c>
      <c r="D59" s="42">
        <v>2.21</v>
      </c>
      <c r="E59" s="42">
        <v>-4.28</v>
      </c>
      <c r="F59" s="42">
        <v>-4.28</v>
      </c>
      <c r="G59" s="42">
        <v>0</v>
      </c>
    </row>
    <row r="60" spans="1:7" x14ac:dyDescent="0.25">
      <c r="A60" s="41">
        <v>49</v>
      </c>
      <c r="B60" s="42">
        <v>13.2</v>
      </c>
      <c r="C60" s="42">
        <v>0.74</v>
      </c>
      <c r="D60" s="42">
        <v>2.23</v>
      </c>
      <c r="E60" s="42">
        <v>-4.3</v>
      </c>
      <c r="F60" s="42">
        <v>-4.3</v>
      </c>
      <c r="G60" s="42">
        <v>0</v>
      </c>
    </row>
    <row r="61" spans="1:7" x14ac:dyDescent="0.25">
      <c r="A61" s="41">
        <v>50</v>
      </c>
      <c r="B61" s="42">
        <v>13.45</v>
      </c>
      <c r="C61" s="42">
        <v>0.75</v>
      </c>
      <c r="D61" s="42">
        <v>2.25</v>
      </c>
      <c r="E61" s="42">
        <v>-4.3099999999999996</v>
      </c>
      <c r="F61" s="42">
        <v>-4.3099999999999996</v>
      </c>
      <c r="G61" s="42">
        <v>0</v>
      </c>
    </row>
    <row r="62" spans="1:7" x14ac:dyDescent="0.25">
      <c r="A62" s="41">
        <v>51</v>
      </c>
      <c r="B62" s="42">
        <v>13.7</v>
      </c>
      <c r="C62" s="42">
        <v>0.77</v>
      </c>
      <c r="D62" s="42">
        <v>2.27</v>
      </c>
      <c r="E62" s="42">
        <v>-4.33</v>
      </c>
      <c r="F62" s="42">
        <v>-4.33</v>
      </c>
      <c r="G62" s="42">
        <v>0</v>
      </c>
    </row>
    <row r="63" spans="1:7" x14ac:dyDescent="0.25">
      <c r="A63" s="41">
        <v>52</v>
      </c>
      <c r="B63" s="42">
        <v>13.97</v>
      </c>
      <c r="C63" s="42">
        <v>0.78</v>
      </c>
      <c r="D63" s="42">
        <v>2.29</v>
      </c>
      <c r="E63" s="42">
        <v>-4.34</v>
      </c>
      <c r="F63" s="42">
        <v>-4.34</v>
      </c>
      <c r="G63" s="42">
        <v>0</v>
      </c>
    </row>
    <row r="64" spans="1:7" x14ac:dyDescent="0.25">
      <c r="A64" s="41">
        <v>53</v>
      </c>
      <c r="B64" s="42">
        <v>14.23</v>
      </c>
      <c r="C64" s="42">
        <v>0.8</v>
      </c>
      <c r="D64" s="42">
        <v>2.2999999999999998</v>
      </c>
      <c r="E64" s="42">
        <v>-4.3600000000000003</v>
      </c>
      <c r="F64" s="42">
        <v>-4.3600000000000003</v>
      </c>
      <c r="G64" s="42">
        <v>0</v>
      </c>
    </row>
    <row r="65" spans="1:7" x14ac:dyDescent="0.25">
      <c r="A65" s="41">
        <v>54</v>
      </c>
      <c r="B65" s="42">
        <v>14.51</v>
      </c>
      <c r="C65" s="42">
        <v>0.81</v>
      </c>
      <c r="D65" s="42">
        <v>2.3199999999999998</v>
      </c>
      <c r="E65" s="42">
        <v>-4.38</v>
      </c>
      <c r="F65" s="42">
        <v>-4.38</v>
      </c>
      <c r="G65" s="42">
        <v>0</v>
      </c>
    </row>
    <row r="66" spans="1:7" x14ac:dyDescent="0.25">
      <c r="A66" s="41">
        <v>55</v>
      </c>
      <c r="B66" s="42">
        <v>14.8</v>
      </c>
      <c r="C66" s="42">
        <v>0.83</v>
      </c>
      <c r="D66" s="42">
        <v>2.33</v>
      </c>
      <c r="E66" s="42">
        <v>-4.4000000000000004</v>
      </c>
      <c r="F66" s="42">
        <v>-4.4000000000000004</v>
      </c>
      <c r="G66" s="42">
        <v>0</v>
      </c>
    </row>
    <row r="67" spans="1:7" x14ac:dyDescent="0.25">
      <c r="A67" s="41">
        <v>56</v>
      </c>
      <c r="B67" s="42">
        <v>15.1</v>
      </c>
      <c r="C67" s="42">
        <v>0.85</v>
      </c>
      <c r="D67" s="42">
        <v>2.33</v>
      </c>
      <c r="E67" s="42">
        <v>-4.42</v>
      </c>
      <c r="F67" s="42">
        <v>-4.42</v>
      </c>
      <c r="G67" s="42">
        <v>0</v>
      </c>
    </row>
    <row r="68" spans="1:7" x14ac:dyDescent="0.25">
      <c r="A68" s="41">
        <v>57</v>
      </c>
      <c r="B68" s="42">
        <v>15.41</v>
      </c>
      <c r="C68" s="42">
        <v>0.86</v>
      </c>
      <c r="D68" s="42">
        <v>2.34</v>
      </c>
      <c r="E68" s="42">
        <v>-4.45</v>
      </c>
      <c r="F68" s="42">
        <v>-4.45</v>
      </c>
      <c r="G68" s="42">
        <v>0</v>
      </c>
    </row>
    <row r="69" spans="1:7" x14ac:dyDescent="0.25">
      <c r="A69" s="41">
        <v>58</v>
      </c>
      <c r="B69" s="42">
        <v>15.72</v>
      </c>
      <c r="C69" s="42">
        <v>0.88</v>
      </c>
      <c r="D69" s="42">
        <v>2.34</v>
      </c>
      <c r="E69" s="42">
        <v>-4.47</v>
      </c>
      <c r="F69" s="42">
        <v>-4.47</v>
      </c>
      <c r="G69" s="42">
        <v>0</v>
      </c>
    </row>
    <row r="70" spans="1:7" x14ac:dyDescent="0.25">
      <c r="A70" s="41">
        <v>59</v>
      </c>
      <c r="B70" s="42">
        <v>16.05</v>
      </c>
      <c r="C70" s="42">
        <v>0.9</v>
      </c>
      <c r="D70" s="42">
        <v>2.34</v>
      </c>
      <c r="E70" s="42">
        <v>-4.5</v>
      </c>
      <c r="F70" s="42">
        <v>-4.5</v>
      </c>
      <c r="G70" s="42">
        <v>0</v>
      </c>
    </row>
    <row r="71" spans="1:7" x14ac:dyDescent="0.25">
      <c r="A71" s="41">
        <v>60</v>
      </c>
      <c r="B71" s="42">
        <v>16.399999999999999</v>
      </c>
      <c r="C71" s="42">
        <v>0.91</v>
      </c>
      <c r="D71" s="42">
        <v>2.34</v>
      </c>
      <c r="E71" s="42">
        <v>-4.53</v>
      </c>
      <c r="F71" s="42">
        <v>-4.53</v>
      </c>
      <c r="G71" s="42">
        <v>0</v>
      </c>
    </row>
    <row r="72" spans="1:7" x14ac:dyDescent="0.25">
      <c r="A72" s="41">
        <v>61</v>
      </c>
      <c r="B72" s="42">
        <v>16.760000000000002</v>
      </c>
      <c r="C72" s="42">
        <v>0.93</v>
      </c>
      <c r="D72" s="42">
        <v>2.33</v>
      </c>
      <c r="E72" s="42">
        <v>-3.81</v>
      </c>
      <c r="F72" s="42">
        <v>-3.81</v>
      </c>
      <c r="G72" s="42">
        <v>0</v>
      </c>
    </row>
    <row r="73" spans="1:7" x14ac:dyDescent="0.25">
      <c r="A73" s="41">
        <v>62</v>
      </c>
      <c r="B73" s="42">
        <v>17.13</v>
      </c>
      <c r="C73" s="42">
        <v>0.95</v>
      </c>
      <c r="D73" s="42">
        <v>2.3199999999999998</v>
      </c>
      <c r="E73" s="42">
        <v>-2.89</v>
      </c>
      <c r="F73" s="42">
        <v>-2.89</v>
      </c>
      <c r="G73" s="42">
        <v>0</v>
      </c>
    </row>
    <row r="74" spans="1:7" x14ac:dyDescent="0.25">
      <c r="A74" s="41">
        <v>63</v>
      </c>
      <c r="B74" s="42">
        <v>17.53</v>
      </c>
      <c r="C74" s="42">
        <v>0.97</v>
      </c>
      <c r="D74" s="42">
        <v>2.2999999999999998</v>
      </c>
      <c r="E74" s="42">
        <v>-1.95</v>
      </c>
      <c r="F74" s="42">
        <v>-1.95</v>
      </c>
      <c r="G74" s="42">
        <v>0</v>
      </c>
    </row>
    <row r="75" spans="1:7" x14ac:dyDescent="0.25">
      <c r="A75" s="41">
        <v>64</v>
      </c>
      <c r="B75" s="42">
        <v>17.940000000000001</v>
      </c>
      <c r="C75" s="42">
        <v>0.99</v>
      </c>
      <c r="D75" s="42">
        <v>2.2799999999999998</v>
      </c>
      <c r="E75" s="42">
        <v>-0.99</v>
      </c>
      <c r="F75" s="42">
        <v>-0.99</v>
      </c>
      <c r="G75" s="42">
        <v>0</v>
      </c>
    </row>
  </sheetData>
  <sheetProtection algorithmName="SHA-512" hashValue="lOGA6pLOvfzvSfS0e3ICC6UHJ/nkpZaaIxBJdHcfCZUsoQcdltDA5BnOrkB9GTh+TkAB6ddfuYRoQvqf7pvvpw==" saltValue="5H3viJnvq/cnOtUYe3MLhg==" spinCount="100000" sheet="1" objects="1" scenarios="1"/>
  <conditionalFormatting sqref="A6:A21">
    <cfRule type="expression" dxfId="731" priority="9" stopIfTrue="1">
      <formula>MOD(ROW(),2)=0</formula>
    </cfRule>
    <cfRule type="expression" dxfId="730" priority="10" stopIfTrue="1">
      <formula>MOD(ROW(),2)&lt;&gt;0</formula>
    </cfRule>
  </conditionalFormatting>
  <conditionalFormatting sqref="A26:A75">
    <cfRule type="expression" dxfId="729" priority="13" stopIfTrue="1">
      <formula>MOD(ROW(),2)=0</formula>
    </cfRule>
    <cfRule type="expression" dxfId="728" priority="14" stopIfTrue="1">
      <formula>MOD(ROW(),2)&lt;&gt;0</formula>
    </cfRule>
  </conditionalFormatting>
  <conditionalFormatting sqref="B6:G21">
    <cfRule type="expression" dxfId="727" priority="11" stopIfTrue="1">
      <formula>MOD(ROW(),2)=0</formula>
    </cfRule>
    <cfRule type="expression" dxfId="726" priority="12" stopIfTrue="1">
      <formula>MOD(ROW(),2)&lt;&gt;0</formula>
    </cfRule>
  </conditionalFormatting>
  <conditionalFormatting sqref="B26:G75">
    <cfRule type="expression" dxfId="725" priority="15" stopIfTrue="1">
      <formula>MOD(ROW(),2)=0</formula>
    </cfRule>
    <cfRule type="expression" dxfId="724" priority="16" stopIfTrue="1">
      <formula>MOD(ROW(),2)&lt;&gt;0</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DB24-EFC6-42DE-90DC-34E06695BBE7}">
  <sheetPr codeName="Sheet10"/>
  <dimension ref="A1:G76"/>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x-203</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176</v>
      </c>
      <c r="C10" s="45"/>
      <c r="D10" s="45"/>
      <c r="E10" s="45"/>
      <c r="F10" s="45"/>
      <c r="G10" s="45"/>
    </row>
    <row r="11" spans="1:7" x14ac:dyDescent="0.25">
      <c r="A11" s="39" t="s">
        <v>154</v>
      </c>
      <c r="B11" s="45" t="s">
        <v>168</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203</v>
      </c>
      <c r="C14" s="45"/>
      <c r="D14" s="45"/>
      <c r="E14" s="45"/>
      <c r="F14" s="45"/>
      <c r="G14" s="45"/>
    </row>
    <row r="15" spans="1:7" x14ac:dyDescent="0.25">
      <c r="A15" s="39" t="s">
        <v>382</v>
      </c>
      <c r="B15" s="45" t="s">
        <v>177</v>
      </c>
      <c r="C15" s="45"/>
      <c r="D15" s="45"/>
      <c r="E15" s="45"/>
      <c r="F15" s="45"/>
      <c r="G15" s="45"/>
    </row>
    <row r="16" spans="1:7" x14ac:dyDescent="0.25">
      <c r="A16" s="39" t="s">
        <v>159</v>
      </c>
      <c r="B16" s="45" t="s">
        <v>178</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6.99</v>
      </c>
      <c r="C27" s="42">
        <v>0.38</v>
      </c>
      <c r="D27" s="42">
        <v>1.23</v>
      </c>
      <c r="E27" s="42">
        <v>-0.8</v>
      </c>
      <c r="F27" s="42">
        <v>-0.8</v>
      </c>
      <c r="G27" s="42">
        <v>0</v>
      </c>
    </row>
    <row r="28" spans="1:7" x14ac:dyDescent="0.25">
      <c r="A28" s="41">
        <v>17</v>
      </c>
      <c r="B28" s="42">
        <v>7.11</v>
      </c>
      <c r="C28" s="42">
        <v>0.38</v>
      </c>
      <c r="D28" s="42">
        <v>1.3</v>
      </c>
      <c r="E28" s="42">
        <v>-0.81</v>
      </c>
      <c r="F28" s="42">
        <v>-0.81</v>
      </c>
      <c r="G28" s="42">
        <v>0</v>
      </c>
    </row>
    <row r="29" spans="1:7" x14ac:dyDescent="0.25">
      <c r="A29" s="41">
        <v>18</v>
      </c>
      <c r="B29" s="42">
        <v>7.24</v>
      </c>
      <c r="C29" s="42">
        <v>0.39</v>
      </c>
      <c r="D29" s="42">
        <v>1.37</v>
      </c>
      <c r="E29" s="42">
        <v>-0.81</v>
      </c>
      <c r="F29" s="42">
        <v>-0.81</v>
      </c>
      <c r="G29" s="42">
        <v>0</v>
      </c>
    </row>
    <row r="30" spans="1:7" x14ac:dyDescent="0.25">
      <c r="A30" s="41">
        <v>19</v>
      </c>
      <c r="B30" s="42">
        <v>7.37</v>
      </c>
      <c r="C30" s="42">
        <v>0.4</v>
      </c>
      <c r="D30" s="42">
        <v>1.42</v>
      </c>
      <c r="E30" s="42">
        <v>-0.81</v>
      </c>
      <c r="F30" s="42">
        <v>-0.81</v>
      </c>
      <c r="G30" s="42">
        <v>0</v>
      </c>
    </row>
    <row r="31" spans="1:7" x14ac:dyDescent="0.25">
      <c r="A31" s="41">
        <v>20</v>
      </c>
      <c r="B31" s="42">
        <v>7.5</v>
      </c>
      <c r="C31" s="42">
        <v>0.41</v>
      </c>
      <c r="D31" s="42">
        <v>1.44</v>
      </c>
      <c r="E31" s="42">
        <v>-0.81</v>
      </c>
      <c r="F31" s="42">
        <v>-0.81</v>
      </c>
      <c r="G31" s="42">
        <v>0</v>
      </c>
    </row>
    <row r="32" spans="1:7" x14ac:dyDescent="0.25">
      <c r="A32" s="41">
        <v>21</v>
      </c>
      <c r="B32" s="42">
        <v>7.63</v>
      </c>
      <c r="C32" s="42">
        <v>0.41</v>
      </c>
      <c r="D32" s="42">
        <v>1.47</v>
      </c>
      <c r="E32" s="42">
        <v>-0.81</v>
      </c>
      <c r="F32" s="42">
        <v>-0.81</v>
      </c>
      <c r="G32" s="42">
        <v>0</v>
      </c>
    </row>
    <row r="33" spans="1:7" x14ac:dyDescent="0.25">
      <c r="A33" s="41">
        <v>22</v>
      </c>
      <c r="B33" s="42">
        <v>7.76</v>
      </c>
      <c r="C33" s="42">
        <v>0.42</v>
      </c>
      <c r="D33" s="42">
        <v>1.49</v>
      </c>
      <c r="E33" s="42">
        <v>-0.81</v>
      </c>
      <c r="F33" s="42">
        <v>-0.81</v>
      </c>
      <c r="G33" s="42">
        <v>0</v>
      </c>
    </row>
    <row r="34" spans="1:7" x14ac:dyDescent="0.25">
      <c r="A34" s="41">
        <v>23</v>
      </c>
      <c r="B34" s="42">
        <v>7.9</v>
      </c>
      <c r="C34" s="42">
        <v>0.43</v>
      </c>
      <c r="D34" s="42">
        <v>1.52</v>
      </c>
      <c r="E34" s="42">
        <v>-0.82</v>
      </c>
      <c r="F34" s="42">
        <v>-0.82</v>
      </c>
      <c r="G34" s="42">
        <v>0</v>
      </c>
    </row>
    <row r="35" spans="1:7" x14ac:dyDescent="0.25">
      <c r="A35" s="41">
        <v>24</v>
      </c>
      <c r="B35" s="42">
        <v>8.0399999999999991</v>
      </c>
      <c r="C35" s="42">
        <v>0.44</v>
      </c>
      <c r="D35" s="42">
        <v>1.54</v>
      </c>
      <c r="E35" s="42">
        <v>-0.82</v>
      </c>
      <c r="F35" s="42">
        <v>-0.82</v>
      </c>
      <c r="G35" s="42">
        <v>0</v>
      </c>
    </row>
    <row r="36" spans="1:7" x14ac:dyDescent="0.25">
      <c r="A36" s="41">
        <v>25</v>
      </c>
      <c r="B36" s="42">
        <v>8.18</v>
      </c>
      <c r="C36" s="42">
        <v>0.45</v>
      </c>
      <c r="D36" s="42">
        <v>1.57</v>
      </c>
      <c r="E36" s="42">
        <v>-0.82</v>
      </c>
      <c r="F36" s="42">
        <v>-0.82</v>
      </c>
      <c r="G36" s="42">
        <v>0</v>
      </c>
    </row>
    <row r="37" spans="1:7" x14ac:dyDescent="0.25">
      <c r="A37" s="41">
        <v>26</v>
      </c>
      <c r="B37" s="42">
        <v>8.33</v>
      </c>
      <c r="C37" s="42">
        <v>0.46</v>
      </c>
      <c r="D37" s="42">
        <v>1.59</v>
      </c>
      <c r="E37" s="42">
        <v>-0.82</v>
      </c>
      <c r="F37" s="42">
        <v>-0.82</v>
      </c>
      <c r="G37" s="42">
        <v>0</v>
      </c>
    </row>
    <row r="38" spans="1:7" x14ac:dyDescent="0.25">
      <c r="A38" s="41">
        <v>27</v>
      </c>
      <c r="B38" s="42">
        <v>8.48</v>
      </c>
      <c r="C38" s="42">
        <v>0.47</v>
      </c>
      <c r="D38" s="42">
        <v>1.62</v>
      </c>
      <c r="E38" s="42">
        <v>-0.82</v>
      </c>
      <c r="F38" s="42">
        <v>-0.82</v>
      </c>
      <c r="G38" s="42">
        <v>0</v>
      </c>
    </row>
    <row r="39" spans="1:7" x14ac:dyDescent="0.25">
      <c r="A39" s="41">
        <v>28</v>
      </c>
      <c r="B39" s="42">
        <v>8.6300000000000008</v>
      </c>
      <c r="C39" s="42">
        <v>0.48</v>
      </c>
      <c r="D39" s="42">
        <v>1.65</v>
      </c>
      <c r="E39" s="42">
        <v>-0.82</v>
      </c>
      <c r="F39" s="42">
        <v>-0.82</v>
      </c>
      <c r="G39" s="42">
        <v>0</v>
      </c>
    </row>
    <row r="40" spans="1:7" x14ac:dyDescent="0.25">
      <c r="A40" s="41">
        <v>29</v>
      </c>
      <c r="B40" s="42">
        <v>8.7799999999999994</v>
      </c>
      <c r="C40" s="42">
        <v>0.49</v>
      </c>
      <c r="D40" s="42">
        <v>1.68</v>
      </c>
      <c r="E40" s="42">
        <v>-0.83</v>
      </c>
      <c r="F40" s="42">
        <v>-0.83</v>
      </c>
      <c r="G40" s="42">
        <v>0</v>
      </c>
    </row>
    <row r="41" spans="1:7" x14ac:dyDescent="0.25">
      <c r="A41" s="41">
        <v>30</v>
      </c>
      <c r="B41" s="42">
        <v>8.93</v>
      </c>
      <c r="C41" s="42">
        <v>0.5</v>
      </c>
      <c r="D41" s="42">
        <v>1.7</v>
      </c>
      <c r="E41" s="42">
        <v>-0.83</v>
      </c>
      <c r="F41" s="42">
        <v>-0.83</v>
      </c>
      <c r="G41" s="42">
        <v>0</v>
      </c>
    </row>
    <row r="42" spans="1:7" x14ac:dyDescent="0.25">
      <c r="A42" s="41">
        <v>31</v>
      </c>
      <c r="B42" s="42">
        <v>9.09</v>
      </c>
      <c r="C42" s="42">
        <v>0.51</v>
      </c>
      <c r="D42" s="42">
        <v>1.73</v>
      </c>
      <c r="E42" s="42">
        <v>-0.83</v>
      </c>
      <c r="F42" s="42">
        <v>-0.83</v>
      </c>
      <c r="G42" s="42">
        <v>0</v>
      </c>
    </row>
    <row r="43" spans="1:7" x14ac:dyDescent="0.25">
      <c r="A43" s="41">
        <v>32</v>
      </c>
      <c r="B43" s="42">
        <v>9.25</v>
      </c>
      <c r="C43" s="42">
        <v>0.52</v>
      </c>
      <c r="D43" s="42">
        <v>1.76</v>
      </c>
      <c r="E43" s="42">
        <v>-0.83</v>
      </c>
      <c r="F43" s="42">
        <v>-0.83</v>
      </c>
      <c r="G43" s="42">
        <v>0</v>
      </c>
    </row>
    <row r="44" spans="1:7" x14ac:dyDescent="0.25">
      <c r="A44" s="41">
        <v>33</v>
      </c>
      <c r="B44" s="42">
        <v>9.42</v>
      </c>
      <c r="C44" s="42">
        <v>0.53</v>
      </c>
      <c r="D44" s="42">
        <v>1.79</v>
      </c>
      <c r="E44" s="42">
        <v>-0.83</v>
      </c>
      <c r="F44" s="42">
        <v>-0.83</v>
      </c>
      <c r="G44" s="42">
        <v>0</v>
      </c>
    </row>
    <row r="45" spans="1:7" x14ac:dyDescent="0.25">
      <c r="A45" s="41">
        <v>34</v>
      </c>
      <c r="B45" s="42">
        <v>9.58</v>
      </c>
      <c r="C45" s="42">
        <v>0.54</v>
      </c>
      <c r="D45" s="42">
        <v>1.82</v>
      </c>
      <c r="E45" s="42">
        <v>-0.84</v>
      </c>
      <c r="F45" s="42">
        <v>-0.84</v>
      </c>
      <c r="G45" s="42">
        <v>0</v>
      </c>
    </row>
    <row r="46" spans="1:7" x14ac:dyDescent="0.25">
      <c r="A46" s="41">
        <v>35</v>
      </c>
      <c r="B46" s="42">
        <v>9.75</v>
      </c>
      <c r="C46" s="42">
        <v>0.55000000000000004</v>
      </c>
      <c r="D46" s="42">
        <v>1.85</v>
      </c>
      <c r="E46" s="42">
        <v>-0.84</v>
      </c>
      <c r="F46" s="42">
        <v>-0.84</v>
      </c>
      <c r="G46" s="42">
        <v>0</v>
      </c>
    </row>
    <row r="47" spans="1:7" x14ac:dyDescent="0.25">
      <c r="A47" s="41">
        <v>36</v>
      </c>
      <c r="B47" s="42">
        <v>9.93</v>
      </c>
      <c r="C47" s="42">
        <v>0.56000000000000005</v>
      </c>
      <c r="D47" s="42">
        <v>1.88</v>
      </c>
      <c r="E47" s="42">
        <v>-0.84</v>
      </c>
      <c r="F47" s="42">
        <v>-0.84</v>
      </c>
      <c r="G47" s="42">
        <v>0</v>
      </c>
    </row>
    <row r="48" spans="1:7" x14ac:dyDescent="0.25">
      <c r="A48" s="41">
        <v>37</v>
      </c>
      <c r="B48" s="42">
        <v>10.1</v>
      </c>
      <c r="C48" s="42">
        <v>0.56999999999999995</v>
      </c>
      <c r="D48" s="42">
        <v>1.91</v>
      </c>
      <c r="E48" s="42">
        <v>-0.84</v>
      </c>
      <c r="F48" s="42">
        <v>-0.84</v>
      </c>
      <c r="G48" s="42">
        <v>0</v>
      </c>
    </row>
    <row r="49" spans="1:7" x14ac:dyDescent="0.25">
      <c r="A49" s="41">
        <v>38</v>
      </c>
      <c r="B49" s="42">
        <v>10.28</v>
      </c>
      <c r="C49" s="42">
        <v>0.57999999999999996</v>
      </c>
      <c r="D49" s="42">
        <v>1.94</v>
      </c>
      <c r="E49" s="42">
        <v>-0.84</v>
      </c>
      <c r="F49" s="42">
        <v>-0.84</v>
      </c>
      <c r="G49" s="42">
        <v>0</v>
      </c>
    </row>
    <row r="50" spans="1:7" x14ac:dyDescent="0.25">
      <c r="A50" s="41">
        <v>39</v>
      </c>
      <c r="B50" s="42">
        <v>10.46</v>
      </c>
      <c r="C50" s="42">
        <v>0.59</v>
      </c>
      <c r="D50" s="42">
        <v>1.97</v>
      </c>
      <c r="E50" s="42">
        <v>-0.85</v>
      </c>
      <c r="F50" s="42">
        <v>-0.85</v>
      </c>
      <c r="G50" s="42">
        <v>0</v>
      </c>
    </row>
    <row r="51" spans="1:7" x14ac:dyDescent="0.25">
      <c r="A51" s="41">
        <v>40</v>
      </c>
      <c r="B51" s="42">
        <v>10.65</v>
      </c>
      <c r="C51" s="42">
        <v>0.6</v>
      </c>
      <c r="D51" s="42">
        <v>2.0099999999999998</v>
      </c>
      <c r="E51" s="42">
        <v>-0.85</v>
      </c>
      <c r="F51" s="42">
        <v>-0.85</v>
      </c>
      <c r="G51" s="42">
        <v>0</v>
      </c>
    </row>
    <row r="52" spans="1:7" x14ac:dyDescent="0.25">
      <c r="A52" s="41">
        <v>41</v>
      </c>
      <c r="B52" s="42">
        <v>10.84</v>
      </c>
      <c r="C52" s="42">
        <v>0.62</v>
      </c>
      <c r="D52" s="42">
        <v>2.0299999999999998</v>
      </c>
      <c r="E52" s="42">
        <v>-0.85</v>
      </c>
      <c r="F52" s="42">
        <v>-0.85</v>
      </c>
      <c r="G52" s="42">
        <v>0</v>
      </c>
    </row>
    <row r="53" spans="1:7" x14ac:dyDescent="0.25">
      <c r="A53" s="41">
        <v>42</v>
      </c>
      <c r="B53" s="42">
        <v>11.03</v>
      </c>
      <c r="C53" s="42">
        <v>0.63</v>
      </c>
      <c r="D53" s="42">
        <v>2.06</v>
      </c>
      <c r="E53" s="42">
        <v>-0.85</v>
      </c>
      <c r="F53" s="42">
        <v>-0.85</v>
      </c>
      <c r="G53" s="42">
        <v>0</v>
      </c>
    </row>
    <row r="54" spans="1:7" x14ac:dyDescent="0.25">
      <c r="A54" s="41">
        <v>43</v>
      </c>
      <c r="B54" s="42">
        <v>11.23</v>
      </c>
      <c r="C54" s="42">
        <v>0.64</v>
      </c>
      <c r="D54" s="42">
        <v>2.09</v>
      </c>
      <c r="E54" s="42">
        <v>-0.85</v>
      </c>
      <c r="F54" s="42">
        <v>-0.85</v>
      </c>
      <c r="G54" s="42">
        <v>0</v>
      </c>
    </row>
    <row r="55" spans="1:7" x14ac:dyDescent="0.25">
      <c r="A55" s="41">
        <v>44</v>
      </c>
      <c r="B55" s="42">
        <v>11.43</v>
      </c>
      <c r="C55" s="42">
        <v>0.65</v>
      </c>
      <c r="D55" s="42">
        <v>2.12</v>
      </c>
      <c r="E55" s="42">
        <v>-0.86</v>
      </c>
      <c r="F55" s="42">
        <v>-0.86</v>
      </c>
      <c r="G55" s="42">
        <v>0</v>
      </c>
    </row>
    <row r="56" spans="1:7" x14ac:dyDescent="0.25">
      <c r="A56" s="41">
        <v>45</v>
      </c>
      <c r="B56" s="42">
        <v>11.64</v>
      </c>
      <c r="C56" s="42">
        <v>0.67</v>
      </c>
      <c r="D56" s="42">
        <v>2.15</v>
      </c>
      <c r="E56" s="42">
        <v>-0.86</v>
      </c>
      <c r="F56" s="42">
        <v>-0.86</v>
      </c>
      <c r="G56" s="42">
        <v>0</v>
      </c>
    </row>
    <row r="57" spans="1:7" x14ac:dyDescent="0.25">
      <c r="A57" s="41">
        <v>46</v>
      </c>
      <c r="B57" s="42">
        <v>11.85</v>
      </c>
      <c r="C57" s="42">
        <v>0.68</v>
      </c>
      <c r="D57" s="42">
        <v>2.1800000000000002</v>
      </c>
      <c r="E57" s="42">
        <v>-0.86</v>
      </c>
      <c r="F57" s="42">
        <v>-0.86</v>
      </c>
      <c r="G57" s="42">
        <v>0</v>
      </c>
    </row>
    <row r="58" spans="1:7" x14ac:dyDescent="0.25">
      <c r="A58" s="41">
        <v>47</v>
      </c>
      <c r="B58" s="42">
        <v>12.07</v>
      </c>
      <c r="C58" s="42">
        <v>0.69</v>
      </c>
      <c r="D58" s="42">
        <v>2.2000000000000002</v>
      </c>
      <c r="E58" s="42">
        <v>-0.86</v>
      </c>
      <c r="F58" s="42">
        <v>-0.86</v>
      </c>
      <c r="G58" s="42">
        <v>0</v>
      </c>
    </row>
    <row r="59" spans="1:7" x14ac:dyDescent="0.25">
      <c r="A59" s="41">
        <v>48</v>
      </c>
      <c r="B59" s="42">
        <v>12.29</v>
      </c>
      <c r="C59" s="42">
        <v>0.71</v>
      </c>
      <c r="D59" s="42">
        <v>2.23</v>
      </c>
      <c r="E59" s="42">
        <v>-0.87</v>
      </c>
      <c r="F59" s="42">
        <v>-0.87</v>
      </c>
      <c r="G59" s="42">
        <v>0</v>
      </c>
    </row>
    <row r="60" spans="1:7" x14ac:dyDescent="0.25">
      <c r="A60" s="41">
        <v>49</v>
      </c>
      <c r="B60" s="42">
        <v>12.52</v>
      </c>
      <c r="C60" s="42">
        <v>0.72</v>
      </c>
      <c r="D60" s="42">
        <v>2.25</v>
      </c>
      <c r="E60" s="42">
        <v>-0.87</v>
      </c>
      <c r="F60" s="42">
        <v>-0.87</v>
      </c>
      <c r="G60" s="42">
        <v>0</v>
      </c>
    </row>
    <row r="61" spans="1:7" x14ac:dyDescent="0.25">
      <c r="A61" s="41">
        <v>50</v>
      </c>
      <c r="B61" s="42">
        <v>12.76</v>
      </c>
      <c r="C61" s="42">
        <v>0.74</v>
      </c>
      <c r="D61" s="42">
        <v>2.27</v>
      </c>
      <c r="E61" s="42">
        <v>-0.87</v>
      </c>
      <c r="F61" s="42">
        <v>-0.87</v>
      </c>
      <c r="G61" s="42">
        <v>0</v>
      </c>
    </row>
    <row r="62" spans="1:7" x14ac:dyDescent="0.25">
      <c r="A62" s="41">
        <v>51</v>
      </c>
      <c r="B62" s="42">
        <v>13</v>
      </c>
      <c r="C62" s="42">
        <v>0.75</v>
      </c>
      <c r="D62" s="42">
        <v>2.29</v>
      </c>
      <c r="E62" s="42">
        <v>-0.87</v>
      </c>
      <c r="F62" s="42">
        <v>-0.87</v>
      </c>
      <c r="G62" s="42">
        <v>0</v>
      </c>
    </row>
    <row r="63" spans="1:7" x14ac:dyDescent="0.25">
      <c r="A63" s="41">
        <v>52</v>
      </c>
      <c r="B63" s="42">
        <v>13.24</v>
      </c>
      <c r="C63" s="42">
        <v>0.77</v>
      </c>
      <c r="D63" s="42">
        <v>2.31</v>
      </c>
      <c r="E63" s="42">
        <v>-0.88</v>
      </c>
      <c r="F63" s="42">
        <v>-0.88</v>
      </c>
      <c r="G63" s="42">
        <v>0</v>
      </c>
    </row>
    <row r="64" spans="1:7" x14ac:dyDescent="0.25">
      <c r="A64" s="41">
        <v>53</v>
      </c>
      <c r="B64" s="42">
        <v>13.49</v>
      </c>
      <c r="C64" s="42">
        <v>0.78</v>
      </c>
      <c r="D64" s="42">
        <v>2.3199999999999998</v>
      </c>
      <c r="E64" s="42">
        <v>-0.88</v>
      </c>
      <c r="F64" s="42">
        <v>-0.88</v>
      </c>
      <c r="G64" s="42">
        <v>0</v>
      </c>
    </row>
    <row r="65" spans="1:7" x14ac:dyDescent="0.25">
      <c r="A65" s="41">
        <v>54</v>
      </c>
      <c r="B65" s="42">
        <v>13.76</v>
      </c>
      <c r="C65" s="42">
        <v>0.8</v>
      </c>
      <c r="D65" s="42">
        <v>2.34</v>
      </c>
      <c r="E65" s="42">
        <v>-0.89</v>
      </c>
      <c r="F65" s="42">
        <v>-0.89</v>
      </c>
      <c r="G65" s="42">
        <v>0</v>
      </c>
    </row>
    <row r="66" spans="1:7" x14ac:dyDescent="0.25">
      <c r="A66" s="41">
        <v>55</v>
      </c>
      <c r="B66" s="42">
        <v>14.03</v>
      </c>
      <c r="C66" s="42">
        <v>0.81</v>
      </c>
      <c r="D66" s="42">
        <v>2.35</v>
      </c>
      <c r="E66" s="42">
        <v>-0.89</v>
      </c>
      <c r="F66" s="42">
        <v>-0.89</v>
      </c>
      <c r="G66" s="42">
        <v>0</v>
      </c>
    </row>
    <row r="67" spans="1:7" x14ac:dyDescent="0.25">
      <c r="A67" s="41">
        <v>56</v>
      </c>
      <c r="B67" s="42">
        <v>14.31</v>
      </c>
      <c r="C67" s="42">
        <v>0.83</v>
      </c>
      <c r="D67" s="42">
        <v>2.36</v>
      </c>
      <c r="E67" s="42">
        <v>-0.89</v>
      </c>
      <c r="F67" s="42">
        <v>-0.89</v>
      </c>
      <c r="G67" s="42">
        <v>0</v>
      </c>
    </row>
    <row r="68" spans="1:7" x14ac:dyDescent="0.25">
      <c r="A68" s="41">
        <v>57</v>
      </c>
      <c r="B68" s="42">
        <v>14.6</v>
      </c>
      <c r="C68" s="42">
        <v>0.85</v>
      </c>
      <c r="D68" s="42">
        <v>2.36</v>
      </c>
      <c r="E68" s="42">
        <v>-0.9</v>
      </c>
      <c r="F68" s="42">
        <v>-0.9</v>
      </c>
      <c r="G68" s="42">
        <v>0</v>
      </c>
    </row>
    <row r="69" spans="1:7" x14ac:dyDescent="0.25">
      <c r="A69" s="41">
        <v>58</v>
      </c>
      <c r="B69" s="42">
        <v>14.9</v>
      </c>
      <c r="C69" s="42">
        <v>0.86</v>
      </c>
      <c r="D69" s="42">
        <v>2.36</v>
      </c>
      <c r="E69" s="42">
        <v>-0.9</v>
      </c>
      <c r="F69" s="42">
        <v>-0.9</v>
      </c>
      <c r="G69" s="42">
        <v>0</v>
      </c>
    </row>
    <row r="70" spans="1:7" x14ac:dyDescent="0.25">
      <c r="A70" s="41">
        <v>59</v>
      </c>
      <c r="B70" s="42">
        <v>15.21</v>
      </c>
      <c r="C70" s="42">
        <v>0.88</v>
      </c>
      <c r="D70" s="42">
        <v>2.36</v>
      </c>
      <c r="E70" s="42">
        <v>-0.91</v>
      </c>
      <c r="F70" s="42">
        <v>-0.91</v>
      </c>
      <c r="G70" s="42">
        <v>0</v>
      </c>
    </row>
    <row r="71" spans="1:7" x14ac:dyDescent="0.25">
      <c r="A71" s="41">
        <v>60</v>
      </c>
      <c r="B71" s="42">
        <v>15.53</v>
      </c>
      <c r="C71" s="42">
        <v>0.9</v>
      </c>
      <c r="D71" s="42">
        <v>2.36</v>
      </c>
      <c r="E71" s="42">
        <v>-0.91</v>
      </c>
      <c r="F71" s="42">
        <v>-0.91</v>
      </c>
      <c r="G71" s="42">
        <v>0</v>
      </c>
    </row>
    <row r="72" spans="1:7" x14ac:dyDescent="0.25">
      <c r="A72" s="41">
        <v>61</v>
      </c>
      <c r="B72" s="42">
        <v>15.87</v>
      </c>
      <c r="C72" s="42">
        <v>0.91</v>
      </c>
      <c r="D72" s="42">
        <v>2.35</v>
      </c>
      <c r="E72" s="42">
        <v>-0.92</v>
      </c>
      <c r="F72" s="42">
        <v>-0.92</v>
      </c>
      <c r="G72" s="42">
        <v>0</v>
      </c>
    </row>
    <row r="73" spans="1:7" x14ac:dyDescent="0.25">
      <c r="A73" s="41">
        <v>62</v>
      </c>
      <c r="B73" s="42">
        <v>16.23</v>
      </c>
      <c r="C73" s="42">
        <v>0.93</v>
      </c>
      <c r="D73" s="42">
        <v>2.34</v>
      </c>
      <c r="E73" s="42">
        <v>-0.93</v>
      </c>
      <c r="F73" s="42">
        <v>-0.93</v>
      </c>
      <c r="G73" s="42">
        <v>0</v>
      </c>
    </row>
    <row r="74" spans="1:7" x14ac:dyDescent="0.25">
      <c r="A74" s="41">
        <v>63</v>
      </c>
      <c r="B74" s="42">
        <v>16.600000000000001</v>
      </c>
      <c r="C74" s="42">
        <v>0.95</v>
      </c>
      <c r="D74" s="42">
        <v>2.3199999999999998</v>
      </c>
      <c r="E74" s="42">
        <v>-0.93</v>
      </c>
      <c r="F74" s="42">
        <v>-0.93</v>
      </c>
      <c r="G74" s="42">
        <v>0</v>
      </c>
    </row>
    <row r="75" spans="1:7" x14ac:dyDescent="0.25">
      <c r="A75" s="41">
        <v>64</v>
      </c>
      <c r="B75" s="42">
        <v>16.989999999999998</v>
      </c>
      <c r="C75" s="42">
        <v>0.97</v>
      </c>
      <c r="D75" s="42">
        <v>2.2999999999999998</v>
      </c>
      <c r="E75" s="42">
        <v>-0.94</v>
      </c>
      <c r="F75" s="42">
        <v>-0.94</v>
      </c>
      <c r="G75" s="42">
        <v>0</v>
      </c>
    </row>
    <row r="76" spans="1:7" x14ac:dyDescent="0.25">
      <c r="A76" s="41">
        <v>65</v>
      </c>
      <c r="B76" s="42">
        <v>17.399999999999999</v>
      </c>
      <c r="C76" s="42">
        <v>0.99</v>
      </c>
      <c r="D76" s="42">
        <v>2.2799999999999998</v>
      </c>
      <c r="E76" s="42">
        <v>-0.95</v>
      </c>
      <c r="F76" s="42">
        <v>-0.95</v>
      </c>
      <c r="G76" s="42">
        <v>0</v>
      </c>
    </row>
  </sheetData>
  <sheetProtection algorithmName="SHA-512" hashValue="gpDRwiSxcUAtmTKTJms6N1lYG4RxVGbarjHTFua4NBBuhuIHbUcraWI6/BU4DnWzRdOBi932sBwLPy4EJ8I/Rw==" saltValue="kpRCcuyA+2iReUhNCbeDBg==" spinCount="100000" sheet="1" objects="1" scenarios="1"/>
  <conditionalFormatting sqref="A6:A21">
    <cfRule type="expression" dxfId="721" priority="9" stopIfTrue="1">
      <formula>MOD(ROW(),2)=0</formula>
    </cfRule>
    <cfRule type="expression" dxfId="720" priority="10" stopIfTrue="1">
      <formula>MOD(ROW(),2)&lt;&gt;0</formula>
    </cfRule>
  </conditionalFormatting>
  <conditionalFormatting sqref="A26:A76">
    <cfRule type="expression" dxfId="719" priority="13" stopIfTrue="1">
      <formula>MOD(ROW(),2)=0</formula>
    </cfRule>
    <cfRule type="expression" dxfId="718" priority="14" stopIfTrue="1">
      <formula>MOD(ROW(),2)&lt;&gt;0</formula>
    </cfRule>
  </conditionalFormatting>
  <conditionalFormatting sqref="B6:G21">
    <cfRule type="expression" dxfId="717" priority="11" stopIfTrue="1">
      <formula>MOD(ROW(),2)=0</formula>
    </cfRule>
    <cfRule type="expression" dxfId="716" priority="12" stopIfTrue="1">
      <formula>MOD(ROW(),2)&lt;&gt;0</formula>
    </cfRule>
  </conditionalFormatting>
  <conditionalFormatting sqref="B26:G76">
    <cfRule type="expression" dxfId="715" priority="15" stopIfTrue="1">
      <formula>MOD(ROW(),2)=0</formula>
    </cfRule>
    <cfRule type="expression" dxfId="714" priority="16" stopIfTrue="1">
      <formula>MOD(ROW(),2)&lt;&gt;0</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28C1D-5567-49FF-8C20-F7D3C9495BA6}">
  <sheetPr codeName="Sheet11"/>
  <dimension ref="A1:G76"/>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x-204</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176</v>
      </c>
      <c r="C10" s="45"/>
      <c r="D10" s="45"/>
      <c r="E10" s="45"/>
      <c r="F10" s="45"/>
      <c r="G10" s="45"/>
    </row>
    <row r="11" spans="1:7" x14ac:dyDescent="0.25">
      <c r="A11" s="39" t="s">
        <v>154</v>
      </c>
      <c r="B11" s="45" t="s">
        <v>173</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204</v>
      </c>
      <c r="C14" s="45"/>
      <c r="D14" s="45"/>
      <c r="E14" s="45"/>
      <c r="F14" s="45"/>
      <c r="G14" s="45"/>
    </row>
    <row r="15" spans="1:7" x14ac:dyDescent="0.25">
      <c r="A15" s="39" t="s">
        <v>382</v>
      </c>
      <c r="B15" s="45" t="s">
        <v>179</v>
      </c>
      <c r="C15" s="45"/>
      <c r="D15" s="45"/>
      <c r="E15" s="45"/>
      <c r="F15" s="45"/>
      <c r="G15" s="45"/>
    </row>
    <row r="16" spans="1:7" x14ac:dyDescent="0.25">
      <c r="A16" s="39" t="s">
        <v>159</v>
      </c>
      <c r="B16" s="45" t="s">
        <v>180</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6.99</v>
      </c>
      <c r="C27" s="42">
        <v>0.38</v>
      </c>
      <c r="D27" s="42">
        <v>1.23</v>
      </c>
      <c r="E27" s="42">
        <v>-4.6900000000000004</v>
      </c>
      <c r="F27" s="42">
        <v>-4.6900000000000004</v>
      </c>
      <c r="G27" s="42">
        <v>0</v>
      </c>
    </row>
    <row r="28" spans="1:7" x14ac:dyDescent="0.25">
      <c r="A28" s="41">
        <v>17</v>
      </c>
      <c r="B28" s="42">
        <v>7.11</v>
      </c>
      <c r="C28" s="42">
        <v>0.38</v>
      </c>
      <c r="D28" s="42">
        <v>1.3</v>
      </c>
      <c r="E28" s="42">
        <v>-4.7</v>
      </c>
      <c r="F28" s="42">
        <v>-4.7</v>
      </c>
      <c r="G28" s="42">
        <v>0</v>
      </c>
    </row>
    <row r="29" spans="1:7" x14ac:dyDescent="0.25">
      <c r="A29" s="41">
        <v>18</v>
      </c>
      <c r="B29" s="42">
        <v>7.24</v>
      </c>
      <c r="C29" s="42">
        <v>0.39</v>
      </c>
      <c r="D29" s="42">
        <v>1.37</v>
      </c>
      <c r="E29" s="42">
        <v>-4.71</v>
      </c>
      <c r="F29" s="42">
        <v>-4.71</v>
      </c>
      <c r="G29" s="42">
        <v>0</v>
      </c>
    </row>
    <row r="30" spans="1:7" x14ac:dyDescent="0.25">
      <c r="A30" s="41">
        <v>19</v>
      </c>
      <c r="B30" s="42">
        <v>7.37</v>
      </c>
      <c r="C30" s="42">
        <v>0.4</v>
      </c>
      <c r="D30" s="42">
        <v>1.42</v>
      </c>
      <c r="E30" s="42">
        <v>-4.72</v>
      </c>
      <c r="F30" s="42">
        <v>-4.72</v>
      </c>
      <c r="G30" s="42">
        <v>0</v>
      </c>
    </row>
    <row r="31" spans="1:7" x14ac:dyDescent="0.25">
      <c r="A31" s="41">
        <v>20</v>
      </c>
      <c r="B31" s="42">
        <v>7.5</v>
      </c>
      <c r="C31" s="42">
        <v>0.41</v>
      </c>
      <c r="D31" s="42">
        <v>1.44</v>
      </c>
      <c r="E31" s="42">
        <v>-4.7300000000000004</v>
      </c>
      <c r="F31" s="42">
        <v>-4.7300000000000004</v>
      </c>
      <c r="G31" s="42">
        <v>0</v>
      </c>
    </row>
    <row r="32" spans="1:7" x14ac:dyDescent="0.25">
      <c r="A32" s="41">
        <v>21</v>
      </c>
      <c r="B32" s="42">
        <v>7.63</v>
      </c>
      <c r="C32" s="42">
        <v>0.41</v>
      </c>
      <c r="D32" s="42">
        <v>1.47</v>
      </c>
      <c r="E32" s="42">
        <v>-4.74</v>
      </c>
      <c r="F32" s="42">
        <v>-4.74</v>
      </c>
      <c r="G32" s="42">
        <v>0</v>
      </c>
    </row>
    <row r="33" spans="1:7" x14ac:dyDescent="0.25">
      <c r="A33" s="41">
        <v>22</v>
      </c>
      <c r="B33" s="42">
        <v>7.76</v>
      </c>
      <c r="C33" s="42">
        <v>0.42</v>
      </c>
      <c r="D33" s="42">
        <v>1.49</v>
      </c>
      <c r="E33" s="42">
        <v>-4.75</v>
      </c>
      <c r="F33" s="42">
        <v>-4.75</v>
      </c>
      <c r="G33" s="42">
        <v>0</v>
      </c>
    </row>
    <row r="34" spans="1:7" x14ac:dyDescent="0.25">
      <c r="A34" s="41">
        <v>23</v>
      </c>
      <c r="B34" s="42">
        <v>7.9</v>
      </c>
      <c r="C34" s="42">
        <v>0.43</v>
      </c>
      <c r="D34" s="42">
        <v>1.52</v>
      </c>
      <c r="E34" s="42">
        <v>-4.76</v>
      </c>
      <c r="F34" s="42">
        <v>-4.76</v>
      </c>
      <c r="G34" s="42">
        <v>0</v>
      </c>
    </row>
    <row r="35" spans="1:7" x14ac:dyDescent="0.25">
      <c r="A35" s="41">
        <v>24</v>
      </c>
      <c r="B35" s="42">
        <v>8.0399999999999991</v>
      </c>
      <c r="C35" s="42">
        <v>0.44</v>
      </c>
      <c r="D35" s="42">
        <v>1.54</v>
      </c>
      <c r="E35" s="42">
        <v>-4.78</v>
      </c>
      <c r="F35" s="42">
        <v>-4.78</v>
      </c>
      <c r="G35" s="42">
        <v>0</v>
      </c>
    </row>
    <row r="36" spans="1:7" x14ac:dyDescent="0.25">
      <c r="A36" s="41">
        <v>25</v>
      </c>
      <c r="B36" s="42">
        <v>8.18</v>
      </c>
      <c r="C36" s="42">
        <v>0.45</v>
      </c>
      <c r="D36" s="42">
        <v>1.57</v>
      </c>
      <c r="E36" s="42">
        <v>-4.79</v>
      </c>
      <c r="F36" s="42">
        <v>-4.79</v>
      </c>
      <c r="G36" s="42">
        <v>0</v>
      </c>
    </row>
    <row r="37" spans="1:7" x14ac:dyDescent="0.25">
      <c r="A37" s="41">
        <v>26</v>
      </c>
      <c r="B37" s="42">
        <v>8.33</v>
      </c>
      <c r="C37" s="42">
        <v>0.46</v>
      </c>
      <c r="D37" s="42">
        <v>1.59</v>
      </c>
      <c r="E37" s="42">
        <v>-4.8</v>
      </c>
      <c r="F37" s="42">
        <v>-4.8</v>
      </c>
      <c r="G37" s="42">
        <v>0</v>
      </c>
    </row>
    <row r="38" spans="1:7" x14ac:dyDescent="0.25">
      <c r="A38" s="41">
        <v>27</v>
      </c>
      <c r="B38" s="42">
        <v>8.48</v>
      </c>
      <c r="C38" s="42">
        <v>0.47</v>
      </c>
      <c r="D38" s="42">
        <v>1.62</v>
      </c>
      <c r="E38" s="42">
        <v>-4.8099999999999996</v>
      </c>
      <c r="F38" s="42">
        <v>-4.8099999999999996</v>
      </c>
      <c r="G38" s="42">
        <v>0</v>
      </c>
    </row>
    <row r="39" spans="1:7" x14ac:dyDescent="0.25">
      <c r="A39" s="41">
        <v>28</v>
      </c>
      <c r="B39" s="42">
        <v>8.6300000000000008</v>
      </c>
      <c r="C39" s="42">
        <v>0.48</v>
      </c>
      <c r="D39" s="42">
        <v>1.65</v>
      </c>
      <c r="E39" s="42">
        <v>-4.82</v>
      </c>
      <c r="F39" s="42">
        <v>-4.82</v>
      </c>
      <c r="G39" s="42">
        <v>0</v>
      </c>
    </row>
    <row r="40" spans="1:7" x14ac:dyDescent="0.25">
      <c r="A40" s="41">
        <v>29</v>
      </c>
      <c r="B40" s="42">
        <v>8.7799999999999994</v>
      </c>
      <c r="C40" s="42">
        <v>0.49</v>
      </c>
      <c r="D40" s="42">
        <v>1.68</v>
      </c>
      <c r="E40" s="42">
        <v>-4.83</v>
      </c>
      <c r="F40" s="42">
        <v>-4.83</v>
      </c>
      <c r="G40" s="42">
        <v>0</v>
      </c>
    </row>
    <row r="41" spans="1:7" x14ac:dyDescent="0.25">
      <c r="A41" s="41">
        <v>30</v>
      </c>
      <c r="B41" s="42">
        <v>8.93</v>
      </c>
      <c r="C41" s="42">
        <v>0.5</v>
      </c>
      <c r="D41" s="42">
        <v>1.7</v>
      </c>
      <c r="E41" s="42">
        <v>-4.84</v>
      </c>
      <c r="F41" s="42">
        <v>-4.84</v>
      </c>
      <c r="G41" s="42">
        <v>0</v>
      </c>
    </row>
    <row r="42" spans="1:7" x14ac:dyDescent="0.25">
      <c r="A42" s="41">
        <v>31</v>
      </c>
      <c r="B42" s="42">
        <v>9.09</v>
      </c>
      <c r="C42" s="42">
        <v>0.51</v>
      </c>
      <c r="D42" s="42">
        <v>1.73</v>
      </c>
      <c r="E42" s="42">
        <v>-4.8499999999999996</v>
      </c>
      <c r="F42" s="42">
        <v>-4.8499999999999996</v>
      </c>
      <c r="G42" s="42">
        <v>0</v>
      </c>
    </row>
    <row r="43" spans="1:7" x14ac:dyDescent="0.25">
      <c r="A43" s="41">
        <v>32</v>
      </c>
      <c r="B43" s="42">
        <v>9.25</v>
      </c>
      <c r="C43" s="42">
        <v>0.52</v>
      </c>
      <c r="D43" s="42">
        <v>1.76</v>
      </c>
      <c r="E43" s="42">
        <v>-4.8600000000000003</v>
      </c>
      <c r="F43" s="42">
        <v>-4.8600000000000003</v>
      </c>
      <c r="G43" s="42">
        <v>0</v>
      </c>
    </row>
    <row r="44" spans="1:7" x14ac:dyDescent="0.25">
      <c r="A44" s="41">
        <v>33</v>
      </c>
      <c r="B44" s="42">
        <v>9.42</v>
      </c>
      <c r="C44" s="42">
        <v>0.53</v>
      </c>
      <c r="D44" s="42">
        <v>1.79</v>
      </c>
      <c r="E44" s="42">
        <v>-4.87</v>
      </c>
      <c r="F44" s="42">
        <v>-4.87</v>
      </c>
      <c r="G44" s="42">
        <v>0</v>
      </c>
    </row>
    <row r="45" spans="1:7" x14ac:dyDescent="0.25">
      <c r="A45" s="41">
        <v>34</v>
      </c>
      <c r="B45" s="42">
        <v>9.58</v>
      </c>
      <c r="C45" s="42">
        <v>0.54</v>
      </c>
      <c r="D45" s="42">
        <v>1.82</v>
      </c>
      <c r="E45" s="42">
        <v>-4.8899999999999997</v>
      </c>
      <c r="F45" s="42">
        <v>-4.8899999999999997</v>
      </c>
      <c r="G45" s="42">
        <v>0</v>
      </c>
    </row>
    <row r="46" spans="1:7" x14ac:dyDescent="0.25">
      <c r="A46" s="41">
        <v>35</v>
      </c>
      <c r="B46" s="42">
        <v>9.75</v>
      </c>
      <c r="C46" s="42">
        <v>0.55000000000000004</v>
      </c>
      <c r="D46" s="42">
        <v>1.85</v>
      </c>
      <c r="E46" s="42">
        <v>-4.9000000000000004</v>
      </c>
      <c r="F46" s="42">
        <v>-4.9000000000000004</v>
      </c>
      <c r="G46" s="42">
        <v>0</v>
      </c>
    </row>
    <row r="47" spans="1:7" x14ac:dyDescent="0.25">
      <c r="A47" s="41">
        <v>36</v>
      </c>
      <c r="B47" s="42">
        <v>9.93</v>
      </c>
      <c r="C47" s="42">
        <v>0.56000000000000005</v>
      </c>
      <c r="D47" s="42">
        <v>1.88</v>
      </c>
      <c r="E47" s="42">
        <v>-4.91</v>
      </c>
      <c r="F47" s="42">
        <v>-4.91</v>
      </c>
      <c r="G47" s="42">
        <v>0</v>
      </c>
    </row>
    <row r="48" spans="1:7" x14ac:dyDescent="0.25">
      <c r="A48" s="41">
        <v>37</v>
      </c>
      <c r="B48" s="42">
        <v>10.1</v>
      </c>
      <c r="C48" s="42">
        <v>0.56999999999999995</v>
      </c>
      <c r="D48" s="42">
        <v>1.91</v>
      </c>
      <c r="E48" s="42">
        <v>-4.92</v>
      </c>
      <c r="F48" s="42">
        <v>-4.92</v>
      </c>
      <c r="G48" s="42">
        <v>0</v>
      </c>
    </row>
    <row r="49" spans="1:7" x14ac:dyDescent="0.25">
      <c r="A49" s="41">
        <v>38</v>
      </c>
      <c r="B49" s="42">
        <v>10.28</v>
      </c>
      <c r="C49" s="42">
        <v>0.57999999999999996</v>
      </c>
      <c r="D49" s="42">
        <v>1.94</v>
      </c>
      <c r="E49" s="42">
        <v>-4.93</v>
      </c>
      <c r="F49" s="42">
        <v>-4.93</v>
      </c>
      <c r="G49" s="42">
        <v>0</v>
      </c>
    </row>
    <row r="50" spans="1:7" x14ac:dyDescent="0.25">
      <c r="A50" s="41">
        <v>39</v>
      </c>
      <c r="B50" s="42">
        <v>10.46</v>
      </c>
      <c r="C50" s="42">
        <v>0.59</v>
      </c>
      <c r="D50" s="42">
        <v>1.97</v>
      </c>
      <c r="E50" s="42">
        <v>-4.95</v>
      </c>
      <c r="F50" s="42">
        <v>-4.95</v>
      </c>
      <c r="G50" s="42">
        <v>0</v>
      </c>
    </row>
    <row r="51" spans="1:7" x14ac:dyDescent="0.25">
      <c r="A51" s="41">
        <v>40</v>
      </c>
      <c r="B51" s="42">
        <v>10.65</v>
      </c>
      <c r="C51" s="42">
        <v>0.6</v>
      </c>
      <c r="D51" s="42">
        <v>2.0099999999999998</v>
      </c>
      <c r="E51" s="42">
        <v>-4.96</v>
      </c>
      <c r="F51" s="42">
        <v>-4.96</v>
      </c>
      <c r="G51" s="42">
        <v>0</v>
      </c>
    </row>
    <row r="52" spans="1:7" x14ac:dyDescent="0.25">
      <c r="A52" s="41">
        <v>41</v>
      </c>
      <c r="B52" s="42">
        <v>10.84</v>
      </c>
      <c r="C52" s="42">
        <v>0.62</v>
      </c>
      <c r="D52" s="42">
        <v>2.0299999999999998</v>
      </c>
      <c r="E52" s="42">
        <v>-4.97</v>
      </c>
      <c r="F52" s="42">
        <v>-4.97</v>
      </c>
      <c r="G52" s="42">
        <v>0</v>
      </c>
    </row>
    <row r="53" spans="1:7" x14ac:dyDescent="0.25">
      <c r="A53" s="41">
        <v>42</v>
      </c>
      <c r="B53" s="42">
        <v>11.03</v>
      </c>
      <c r="C53" s="42">
        <v>0.63</v>
      </c>
      <c r="D53" s="42">
        <v>2.06</v>
      </c>
      <c r="E53" s="42">
        <v>-4.9800000000000004</v>
      </c>
      <c r="F53" s="42">
        <v>-4.9800000000000004</v>
      </c>
      <c r="G53" s="42">
        <v>0</v>
      </c>
    </row>
    <row r="54" spans="1:7" x14ac:dyDescent="0.25">
      <c r="A54" s="41">
        <v>43</v>
      </c>
      <c r="B54" s="42">
        <v>11.23</v>
      </c>
      <c r="C54" s="42">
        <v>0.64</v>
      </c>
      <c r="D54" s="42">
        <v>2.09</v>
      </c>
      <c r="E54" s="42">
        <v>-5</v>
      </c>
      <c r="F54" s="42">
        <v>-5</v>
      </c>
      <c r="G54" s="42">
        <v>0</v>
      </c>
    </row>
    <row r="55" spans="1:7" x14ac:dyDescent="0.25">
      <c r="A55" s="41">
        <v>44</v>
      </c>
      <c r="B55" s="42">
        <v>11.43</v>
      </c>
      <c r="C55" s="42">
        <v>0.65</v>
      </c>
      <c r="D55" s="42">
        <v>2.12</v>
      </c>
      <c r="E55" s="42">
        <v>-5.01</v>
      </c>
      <c r="F55" s="42">
        <v>-5.01</v>
      </c>
      <c r="G55" s="42">
        <v>0</v>
      </c>
    </row>
    <row r="56" spans="1:7" x14ac:dyDescent="0.25">
      <c r="A56" s="41">
        <v>45</v>
      </c>
      <c r="B56" s="42">
        <v>11.64</v>
      </c>
      <c r="C56" s="42">
        <v>0.67</v>
      </c>
      <c r="D56" s="42">
        <v>2.15</v>
      </c>
      <c r="E56" s="42">
        <v>-5.03</v>
      </c>
      <c r="F56" s="42">
        <v>-5.03</v>
      </c>
      <c r="G56" s="42">
        <v>0</v>
      </c>
    </row>
    <row r="57" spans="1:7" x14ac:dyDescent="0.25">
      <c r="A57" s="41">
        <v>46</v>
      </c>
      <c r="B57" s="42">
        <v>11.85</v>
      </c>
      <c r="C57" s="42">
        <v>0.68</v>
      </c>
      <c r="D57" s="42">
        <v>2.1800000000000002</v>
      </c>
      <c r="E57" s="42">
        <v>-5.04</v>
      </c>
      <c r="F57" s="42">
        <v>-5.04</v>
      </c>
      <c r="G57" s="42">
        <v>0</v>
      </c>
    </row>
    <row r="58" spans="1:7" x14ac:dyDescent="0.25">
      <c r="A58" s="41">
        <v>47</v>
      </c>
      <c r="B58" s="42">
        <v>12.07</v>
      </c>
      <c r="C58" s="42">
        <v>0.69</v>
      </c>
      <c r="D58" s="42">
        <v>2.2000000000000002</v>
      </c>
      <c r="E58" s="42">
        <v>-5.0599999999999996</v>
      </c>
      <c r="F58" s="42">
        <v>-5.0599999999999996</v>
      </c>
      <c r="G58" s="42">
        <v>0</v>
      </c>
    </row>
    <row r="59" spans="1:7" x14ac:dyDescent="0.25">
      <c r="A59" s="41">
        <v>48</v>
      </c>
      <c r="B59" s="42">
        <v>12.29</v>
      </c>
      <c r="C59" s="42">
        <v>0.71</v>
      </c>
      <c r="D59" s="42">
        <v>2.23</v>
      </c>
      <c r="E59" s="42">
        <v>-5.07</v>
      </c>
      <c r="F59" s="42">
        <v>-5.07</v>
      </c>
      <c r="G59" s="42">
        <v>0</v>
      </c>
    </row>
    <row r="60" spans="1:7" x14ac:dyDescent="0.25">
      <c r="A60" s="41">
        <v>49</v>
      </c>
      <c r="B60" s="42">
        <v>12.52</v>
      </c>
      <c r="C60" s="42">
        <v>0.72</v>
      </c>
      <c r="D60" s="42">
        <v>2.25</v>
      </c>
      <c r="E60" s="42">
        <v>-5.09</v>
      </c>
      <c r="F60" s="42">
        <v>-5.09</v>
      </c>
      <c r="G60" s="42">
        <v>0</v>
      </c>
    </row>
    <row r="61" spans="1:7" x14ac:dyDescent="0.25">
      <c r="A61" s="41">
        <v>50</v>
      </c>
      <c r="B61" s="42">
        <v>12.76</v>
      </c>
      <c r="C61" s="42">
        <v>0.74</v>
      </c>
      <c r="D61" s="42">
        <v>2.27</v>
      </c>
      <c r="E61" s="42">
        <v>-5.1100000000000003</v>
      </c>
      <c r="F61" s="42">
        <v>-5.1100000000000003</v>
      </c>
      <c r="G61" s="42">
        <v>0</v>
      </c>
    </row>
    <row r="62" spans="1:7" x14ac:dyDescent="0.25">
      <c r="A62" s="41">
        <v>51</v>
      </c>
      <c r="B62" s="42">
        <v>13</v>
      </c>
      <c r="C62" s="42">
        <v>0.75</v>
      </c>
      <c r="D62" s="42">
        <v>2.29</v>
      </c>
      <c r="E62" s="42">
        <v>-5.13</v>
      </c>
      <c r="F62" s="42">
        <v>-5.13</v>
      </c>
      <c r="G62" s="42">
        <v>0</v>
      </c>
    </row>
    <row r="63" spans="1:7" x14ac:dyDescent="0.25">
      <c r="A63" s="41">
        <v>52</v>
      </c>
      <c r="B63" s="42">
        <v>13.24</v>
      </c>
      <c r="C63" s="42">
        <v>0.77</v>
      </c>
      <c r="D63" s="42">
        <v>2.31</v>
      </c>
      <c r="E63" s="42">
        <v>-5.15</v>
      </c>
      <c r="F63" s="42">
        <v>-5.15</v>
      </c>
      <c r="G63" s="42">
        <v>0</v>
      </c>
    </row>
    <row r="64" spans="1:7" x14ac:dyDescent="0.25">
      <c r="A64" s="41">
        <v>53</v>
      </c>
      <c r="B64" s="42">
        <v>13.49</v>
      </c>
      <c r="C64" s="42">
        <v>0.78</v>
      </c>
      <c r="D64" s="42">
        <v>2.3199999999999998</v>
      </c>
      <c r="E64" s="42">
        <v>-5.17</v>
      </c>
      <c r="F64" s="42">
        <v>-5.17</v>
      </c>
      <c r="G64" s="42">
        <v>0</v>
      </c>
    </row>
    <row r="65" spans="1:7" x14ac:dyDescent="0.25">
      <c r="A65" s="41">
        <v>54</v>
      </c>
      <c r="B65" s="42">
        <v>13.76</v>
      </c>
      <c r="C65" s="42">
        <v>0.8</v>
      </c>
      <c r="D65" s="42">
        <v>2.34</v>
      </c>
      <c r="E65" s="42">
        <v>-5.19</v>
      </c>
      <c r="F65" s="42">
        <v>-5.19</v>
      </c>
      <c r="G65" s="42">
        <v>0</v>
      </c>
    </row>
    <row r="66" spans="1:7" x14ac:dyDescent="0.25">
      <c r="A66" s="41">
        <v>55</v>
      </c>
      <c r="B66" s="42">
        <v>14.03</v>
      </c>
      <c r="C66" s="42">
        <v>0.81</v>
      </c>
      <c r="D66" s="42">
        <v>2.35</v>
      </c>
      <c r="E66" s="42">
        <v>-5.22</v>
      </c>
      <c r="F66" s="42">
        <v>-5.22</v>
      </c>
      <c r="G66" s="42">
        <v>0</v>
      </c>
    </row>
    <row r="67" spans="1:7" x14ac:dyDescent="0.25">
      <c r="A67" s="41">
        <v>56</v>
      </c>
      <c r="B67" s="42">
        <v>14.31</v>
      </c>
      <c r="C67" s="42">
        <v>0.83</v>
      </c>
      <c r="D67" s="42">
        <v>2.36</v>
      </c>
      <c r="E67" s="42">
        <v>-5.24</v>
      </c>
      <c r="F67" s="42">
        <v>-5.24</v>
      </c>
      <c r="G67" s="42">
        <v>0</v>
      </c>
    </row>
    <row r="68" spans="1:7" x14ac:dyDescent="0.25">
      <c r="A68" s="41">
        <v>57</v>
      </c>
      <c r="B68" s="42">
        <v>14.6</v>
      </c>
      <c r="C68" s="42">
        <v>0.85</v>
      </c>
      <c r="D68" s="42">
        <v>2.36</v>
      </c>
      <c r="E68" s="42">
        <v>-5.27</v>
      </c>
      <c r="F68" s="42">
        <v>-5.27</v>
      </c>
      <c r="G68" s="42">
        <v>0</v>
      </c>
    </row>
    <row r="69" spans="1:7" x14ac:dyDescent="0.25">
      <c r="A69" s="41">
        <v>58</v>
      </c>
      <c r="B69" s="42">
        <v>14.9</v>
      </c>
      <c r="C69" s="42">
        <v>0.86</v>
      </c>
      <c r="D69" s="42">
        <v>2.36</v>
      </c>
      <c r="E69" s="42">
        <v>-5.3</v>
      </c>
      <c r="F69" s="42">
        <v>-5.3</v>
      </c>
      <c r="G69" s="42">
        <v>0</v>
      </c>
    </row>
    <row r="70" spans="1:7" x14ac:dyDescent="0.25">
      <c r="A70" s="41">
        <v>59</v>
      </c>
      <c r="B70" s="42">
        <v>15.21</v>
      </c>
      <c r="C70" s="42">
        <v>0.88</v>
      </c>
      <c r="D70" s="42">
        <v>2.36</v>
      </c>
      <c r="E70" s="42">
        <v>-5.33</v>
      </c>
      <c r="F70" s="42">
        <v>-5.33</v>
      </c>
      <c r="G70" s="42">
        <v>0</v>
      </c>
    </row>
    <row r="71" spans="1:7" x14ac:dyDescent="0.25">
      <c r="A71" s="41">
        <v>60</v>
      </c>
      <c r="B71" s="42">
        <v>15.53</v>
      </c>
      <c r="C71" s="42">
        <v>0.9</v>
      </c>
      <c r="D71" s="42">
        <v>2.36</v>
      </c>
      <c r="E71" s="42">
        <v>-5.37</v>
      </c>
      <c r="F71" s="42">
        <v>-5.37</v>
      </c>
      <c r="G71" s="42">
        <v>0</v>
      </c>
    </row>
    <row r="72" spans="1:7" x14ac:dyDescent="0.25">
      <c r="A72" s="41">
        <v>61</v>
      </c>
      <c r="B72" s="42">
        <v>15.87</v>
      </c>
      <c r="C72" s="42">
        <v>0.91</v>
      </c>
      <c r="D72" s="42">
        <v>2.35</v>
      </c>
      <c r="E72" s="42">
        <v>-4.7</v>
      </c>
      <c r="F72" s="42">
        <v>-4.7</v>
      </c>
      <c r="G72" s="42">
        <v>0</v>
      </c>
    </row>
    <row r="73" spans="1:7" x14ac:dyDescent="0.25">
      <c r="A73" s="41">
        <v>62</v>
      </c>
      <c r="B73" s="42">
        <v>16.23</v>
      </c>
      <c r="C73" s="42">
        <v>0.93</v>
      </c>
      <c r="D73" s="42">
        <v>2.34</v>
      </c>
      <c r="E73" s="42">
        <v>-3.8</v>
      </c>
      <c r="F73" s="42">
        <v>-3.8</v>
      </c>
      <c r="G73" s="42">
        <v>0</v>
      </c>
    </row>
    <row r="74" spans="1:7" x14ac:dyDescent="0.25">
      <c r="A74" s="41">
        <v>63</v>
      </c>
      <c r="B74" s="42">
        <v>16.600000000000001</v>
      </c>
      <c r="C74" s="42">
        <v>0.95</v>
      </c>
      <c r="D74" s="42">
        <v>2.3199999999999998</v>
      </c>
      <c r="E74" s="42">
        <v>-2.89</v>
      </c>
      <c r="F74" s="42">
        <v>-2.89</v>
      </c>
      <c r="G74" s="42">
        <v>0</v>
      </c>
    </row>
    <row r="75" spans="1:7" x14ac:dyDescent="0.25">
      <c r="A75" s="41">
        <v>64</v>
      </c>
      <c r="B75" s="42">
        <v>16.989999999999998</v>
      </c>
      <c r="C75" s="42">
        <v>0.97</v>
      </c>
      <c r="D75" s="42">
        <v>2.2999999999999998</v>
      </c>
      <c r="E75" s="42">
        <v>-1.95</v>
      </c>
      <c r="F75" s="42">
        <v>-1.95</v>
      </c>
      <c r="G75" s="42">
        <v>0</v>
      </c>
    </row>
    <row r="76" spans="1:7" x14ac:dyDescent="0.25">
      <c r="A76" s="41">
        <v>65</v>
      </c>
      <c r="B76" s="42">
        <v>17.399999999999999</v>
      </c>
      <c r="C76" s="42">
        <v>0.99</v>
      </c>
      <c r="D76" s="42">
        <v>2.2799999999999998</v>
      </c>
      <c r="E76" s="42">
        <v>-0.99</v>
      </c>
      <c r="F76" s="42">
        <v>-0.99</v>
      </c>
      <c r="G76" s="42">
        <v>0</v>
      </c>
    </row>
  </sheetData>
  <sheetProtection algorithmName="SHA-512" hashValue="rX8yLLaIZ2xh6gTEY4YNnZVUNenttwqAk9fT0fKKDsRmCOVsQgIig221/y1+IDnZgZCT1ZDtWun6hGR1TMTNjA==" saltValue="DWAJg6aBrrtZP8hcsGueqg==" spinCount="100000" sheet="1" objects="1" scenarios="1"/>
  <conditionalFormatting sqref="A6:A21">
    <cfRule type="expression" dxfId="711" priority="9" stopIfTrue="1">
      <formula>MOD(ROW(),2)=0</formula>
    </cfRule>
    <cfRule type="expression" dxfId="710" priority="10" stopIfTrue="1">
      <formula>MOD(ROW(),2)&lt;&gt;0</formula>
    </cfRule>
  </conditionalFormatting>
  <conditionalFormatting sqref="A26:A76">
    <cfRule type="expression" dxfId="709" priority="13" stopIfTrue="1">
      <formula>MOD(ROW(),2)=0</formula>
    </cfRule>
    <cfRule type="expression" dxfId="708" priority="14" stopIfTrue="1">
      <formula>MOD(ROW(),2)&lt;&gt;0</formula>
    </cfRule>
  </conditionalFormatting>
  <conditionalFormatting sqref="B6:G21">
    <cfRule type="expression" dxfId="707" priority="11" stopIfTrue="1">
      <formula>MOD(ROW(),2)=0</formula>
    </cfRule>
    <cfRule type="expression" dxfId="706" priority="12" stopIfTrue="1">
      <formula>MOD(ROW(),2)&lt;&gt;0</formula>
    </cfRule>
  </conditionalFormatting>
  <conditionalFormatting sqref="B26:G76">
    <cfRule type="expression" dxfId="705" priority="15" stopIfTrue="1">
      <formula>MOD(ROW(),2)=0</formula>
    </cfRule>
    <cfRule type="expression" dxfId="704" priority="16" stopIfTrue="1">
      <formula>MOD(ROW(),2)&lt;&gt;0</formula>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9377F-4103-4642-A16E-2AAC91427B27}">
  <sheetPr codeName="Sheet12"/>
  <dimension ref="A1:G77"/>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x-205</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181</v>
      </c>
      <c r="C10" s="45"/>
      <c r="D10" s="45"/>
      <c r="E10" s="45"/>
      <c r="F10" s="45"/>
      <c r="G10" s="45"/>
    </row>
    <row r="11" spans="1:7" x14ac:dyDescent="0.25">
      <c r="A11" s="39" t="s">
        <v>154</v>
      </c>
      <c r="B11" s="45" t="s">
        <v>168</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205</v>
      </c>
      <c r="C14" s="45"/>
      <c r="D14" s="45"/>
      <c r="E14" s="45"/>
      <c r="F14" s="45"/>
      <c r="G14" s="45"/>
    </row>
    <row r="15" spans="1:7" x14ac:dyDescent="0.25">
      <c r="A15" s="39" t="s">
        <v>382</v>
      </c>
      <c r="B15" s="45" t="s">
        <v>182</v>
      </c>
      <c r="C15" s="45"/>
      <c r="D15" s="45"/>
      <c r="E15" s="45"/>
      <c r="F15" s="45"/>
      <c r="G15" s="45"/>
    </row>
    <row r="16" spans="1:7" x14ac:dyDescent="0.25">
      <c r="A16" s="39" t="s">
        <v>159</v>
      </c>
      <c r="B16" s="45" t="s">
        <v>183</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6.64</v>
      </c>
      <c r="C27" s="42">
        <v>0.37</v>
      </c>
      <c r="D27" s="42">
        <v>1.23</v>
      </c>
      <c r="E27" s="42">
        <v>-1.59</v>
      </c>
      <c r="F27" s="42">
        <v>-1.59</v>
      </c>
      <c r="G27" s="42">
        <v>0</v>
      </c>
    </row>
    <row r="28" spans="1:7" x14ac:dyDescent="0.25">
      <c r="A28" s="41">
        <v>17</v>
      </c>
      <c r="B28" s="42">
        <v>6.76</v>
      </c>
      <c r="C28" s="42">
        <v>0.38</v>
      </c>
      <c r="D28" s="42">
        <v>1.3</v>
      </c>
      <c r="E28" s="42">
        <v>-1.59</v>
      </c>
      <c r="F28" s="42">
        <v>-1.59</v>
      </c>
      <c r="G28" s="42">
        <v>0</v>
      </c>
    </row>
    <row r="29" spans="1:7" x14ac:dyDescent="0.25">
      <c r="A29" s="41">
        <v>18</v>
      </c>
      <c r="B29" s="42">
        <v>6.88</v>
      </c>
      <c r="C29" s="42">
        <v>0.38</v>
      </c>
      <c r="D29" s="42">
        <v>1.38</v>
      </c>
      <c r="E29" s="42">
        <v>-1.6</v>
      </c>
      <c r="F29" s="42">
        <v>-1.6</v>
      </c>
      <c r="G29" s="42">
        <v>0</v>
      </c>
    </row>
    <row r="30" spans="1:7" x14ac:dyDescent="0.25">
      <c r="A30" s="41">
        <v>19</v>
      </c>
      <c r="B30" s="42">
        <v>7</v>
      </c>
      <c r="C30" s="42">
        <v>0.39</v>
      </c>
      <c r="D30" s="42">
        <v>1.42</v>
      </c>
      <c r="E30" s="42">
        <v>-1.6</v>
      </c>
      <c r="F30" s="42">
        <v>-1.6</v>
      </c>
      <c r="G30" s="42">
        <v>0</v>
      </c>
    </row>
    <row r="31" spans="1:7" x14ac:dyDescent="0.25">
      <c r="A31" s="41">
        <v>20</v>
      </c>
      <c r="B31" s="42">
        <v>7.12</v>
      </c>
      <c r="C31" s="42">
        <v>0.4</v>
      </c>
      <c r="D31" s="42">
        <v>1.45</v>
      </c>
      <c r="E31" s="42">
        <v>-1.6</v>
      </c>
      <c r="F31" s="42">
        <v>-1.6</v>
      </c>
      <c r="G31" s="42">
        <v>0</v>
      </c>
    </row>
    <row r="32" spans="1:7" x14ac:dyDescent="0.25">
      <c r="A32" s="41">
        <v>21</v>
      </c>
      <c r="B32" s="42">
        <v>7.25</v>
      </c>
      <c r="C32" s="42">
        <v>0.41</v>
      </c>
      <c r="D32" s="42">
        <v>1.47</v>
      </c>
      <c r="E32" s="42">
        <v>-1.61</v>
      </c>
      <c r="F32" s="42">
        <v>-1.61</v>
      </c>
      <c r="G32" s="42">
        <v>0</v>
      </c>
    </row>
    <row r="33" spans="1:7" x14ac:dyDescent="0.25">
      <c r="A33" s="41">
        <v>22</v>
      </c>
      <c r="B33" s="42">
        <v>7.38</v>
      </c>
      <c r="C33" s="42">
        <v>0.41</v>
      </c>
      <c r="D33" s="42">
        <v>1.5</v>
      </c>
      <c r="E33" s="42">
        <v>-1.61</v>
      </c>
      <c r="F33" s="42">
        <v>-1.61</v>
      </c>
      <c r="G33" s="42">
        <v>0</v>
      </c>
    </row>
    <row r="34" spans="1:7" x14ac:dyDescent="0.25">
      <c r="A34" s="41">
        <v>23</v>
      </c>
      <c r="B34" s="42">
        <v>7.51</v>
      </c>
      <c r="C34" s="42">
        <v>0.42</v>
      </c>
      <c r="D34" s="42">
        <v>1.53</v>
      </c>
      <c r="E34" s="42">
        <v>-1.61</v>
      </c>
      <c r="F34" s="42">
        <v>-1.61</v>
      </c>
      <c r="G34" s="42">
        <v>0</v>
      </c>
    </row>
    <row r="35" spans="1:7" x14ac:dyDescent="0.25">
      <c r="A35" s="41">
        <v>24</v>
      </c>
      <c r="B35" s="42">
        <v>7.64</v>
      </c>
      <c r="C35" s="42">
        <v>0.43</v>
      </c>
      <c r="D35" s="42">
        <v>1.55</v>
      </c>
      <c r="E35" s="42">
        <v>-1.62</v>
      </c>
      <c r="F35" s="42">
        <v>-1.62</v>
      </c>
      <c r="G35" s="42">
        <v>0</v>
      </c>
    </row>
    <row r="36" spans="1:7" x14ac:dyDescent="0.25">
      <c r="A36" s="41">
        <v>25</v>
      </c>
      <c r="B36" s="42">
        <v>7.77</v>
      </c>
      <c r="C36" s="42">
        <v>0.44</v>
      </c>
      <c r="D36" s="42">
        <v>1.58</v>
      </c>
      <c r="E36" s="42">
        <v>-1.62</v>
      </c>
      <c r="F36" s="42">
        <v>-1.62</v>
      </c>
      <c r="G36" s="42">
        <v>0</v>
      </c>
    </row>
    <row r="37" spans="1:7" x14ac:dyDescent="0.25">
      <c r="A37" s="41">
        <v>26</v>
      </c>
      <c r="B37" s="42">
        <v>7.91</v>
      </c>
      <c r="C37" s="42">
        <v>0.45</v>
      </c>
      <c r="D37" s="42">
        <v>1.61</v>
      </c>
      <c r="E37" s="42">
        <v>-1.62</v>
      </c>
      <c r="F37" s="42">
        <v>-1.62</v>
      </c>
      <c r="G37" s="42">
        <v>0</v>
      </c>
    </row>
    <row r="38" spans="1:7" x14ac:dyDescent="0.25">
      <c r="A38" s="41">
        <v>27</v>
      </c>
      <c r="B38" s="42">
        <v>8.0500000000000007</v>
      </c>
      <c r="C38" s="42">
        <v>0.46</v>
      </c>
      <c r="D38" s="42">
        <v>1.63</v>
      </c>
      <c r="E38" s="42">
        <v>-1.63</v>
      </c>
      <c r="F38" s="42">
        <v>-1.63</v>
      </c>
      <c r="G38" s="42">
        <v>0</v>
      </c>
    </row>
    <row r="39" spans="1:7" x14ac:dyDescent="0.25">
      <c r="A39" s="41">
        <v>28</v>
      </c>
      <c r="B39" s="42">
        <v>8.19</v>
      </c>
      <c r="C39" s="42">
        <v>0.47</v>
      </c>
      <c r="D39" s="42">
        <v>1.66</v>
      </c>
      <c r="E39" s="42">
        <v>-1.63</v>
      </c>
      <c r="F39" s="42">
        <v>-1.63</v>
      </c>
      <c r="G39" s="42">
        <v>0</v>
      </c>
    </row>
    <row r="40" spans="1:7" x14ac:dyDescent="0.25">
      <c r="A40" s="41">
        <v>29</v>
      </c>
      <c r="B40" s="42">
        <v>8.33</v>
      </c>
      <c r="C40" s="42">
        <v>0.48</v>
      </c>
      <c r="D40" s="42">
        <v>1.69</v>
      </c>
      <c r="E40" s="42">
        <v>-1.63</v>
      </c>
      <c r="F40" s="42">
        <v>-1.63</v>
      </c>
      <c r="G40" s="42">
        <v>0</v>
      </c>
    </row>
    <row r="41" spans="1:7" x14ac:dyDescent="0.25">
      <c r="A41" s="41">
        <v>30</v>
      </c>
      <c r="B41" s="42">
        <v>8.48</v>
      </c>
      <c r="C41" s="42">
        <v>0.49</v>
      </c>
      <c r="D41" s="42">
        <v>1.72</v>
      </c>
      <c r="E41" s="42">
        <v>-1.64</v>
      </c>
      <c r="F41" s="42">
        <v>-1.64</v>
      </c>
      <c r="G41" s="42">
        <v>0</v>
      </c>
    </row>
    <row r="42" spans="1:7" x14ac:dyDescent="0.25">
      <c r="A42" s="41">
        <v>31</v>
      </c>
      <c r="B42" s="42">
        <v>8.6300000000000008</v>
      </c>
      <c r="C42" s="42">
        <v>0.5</v>
      </c>
      <c r="D42" s="42">
        <v>1.75</v>
      </c>
      <c r="E42" s="42">
        <v>-1.64</v>
      </c>
      <c r="F42" s="42">
        <v>-1.64</v>
      </c>
      <c r="G42" s="42">
        <v>0</v>
      </c>
    </row>
    <row r="43" spans="1:7" x14ac:dyDescent="0.25">
      <c r="A43" s="41">
        <v>32</v>
      </c>
      <c r="B43" s="42">
        <v>8.7799999999999994</v>
      </c>
      <c r="C43" s="42">
        <v>0.51</v>
      </c>
      <c r="D43" s="42">
        <v>1.78</v>
      </c>
      <c r="E43" s="42">
        <v>-1.64</v>
      </c>
      <c r="F43" s="42">
        <v>-1.64</v>
      </c>
      <c r="G43" s="42">
        <v>0</v>
      </c>
    </row>
    <row r="44" spans="1:7" x14ac:dyDescent="0.25">
      <c r="A44" s="41">
        <v>33</v>
      </c>
      <c r="B44" s="42">
        <v>8.94</v>
      </c>
      <c r="C44" s="42">
        <v>0.52</v>
      </c>
      <c r="D44" s="42">
        <v>1.81</v>
      </c>
      <c r="E44" s="42">
        <v>-1.65</v>
      </c>
      <c r="F44" s="42">
        <v>-1.65</v>
      </c>
      <c r="G44" s="42">
        <v>0</v>
      </c>
    </row>
    <row r="45" spans="1:7" x14ac:dyDescent="0.25">
      <c r="A45" s="41">
        <v>34</v>
      </c>
      <c r="B45" s="42">
        <v>9.09</v>
      </c>
      <c r="C45" s="42">
        <v>0.53</v>
      </c>
      <c r="D45" s="42">
        <v>1.84</v>
      </c>
      <c r="E45" s="42">
        <v>-1.65</v>
      </c>
      <c r="F45" s="42">
        <v>-1.65</v>
      </c>
      <c r="G45" s="42">
        <v>0</v>
      </c>
    </row>
    <row r="46" spans="1:7" x14ac:dyDescent="0.25">
      <c r="A46" s="41">
        <v>35</v>
      </c>
      <c r="B46" s="42">
        <v>9.25</v>
      </c>
      <c r="C46" s="42">
        <v>0.54</v>
      </c>
      <c r="D46" s="42">
        <v>1.87</v>
      </c>
      <c r="E46" s="42">
        <v>-1.65</v>
      </c>
      <c r="F46" s="42">
        <v>-1.65</v>
      </c>
      <c r="G46" s="42">
        <v>0</v>
      </c>
    </row>
    <row r="47" spans="1:7" x14ac:dyDescent="0.25">
      <c r="A47" s="41">
        <v>36</v>
      </c>
      <c r="B47" s="42">
        <v>9.42</v>
      </c>
      <c r="C47" s="42">
        <v>0.55000000000000004</v>
      </c>
      <c r="D47" s="42">
        <v>1.9</v>
      </c>
      <c r="E47" s="42">
        <v>-1.66</v>
      </c>
      <c r="F47" s="42">
        <v>-1.66</v>
      </c>
      <c r="G47" s="42">
        <v>0</v>
      </c>
    </row>
    <row r="48" spans="1:7" x14ac:dyDescent="0.25">
      <c r="A48" s="41">
        <v>37</v>
      </c>
      <c r="B48" s="42">
        <v>9.58</v>
      </c>
      <c r="C48" s="42">
        <v>0.56000000000000005</v>
      </c>
      <c r="D48" s="42">
        <v>1.93</v>
      </c>
      <c r="E48" s="42">
        <v>-1.66</v>
      </c>
      <c r="F48" s="42">
        <v>-1.66</v>
      </c>
      <c r="G48" s="42">
        <v>0</v>
      </c>
    </row>
    <row r="49" spans="1:7" x14ac:dyDescent="0.25">
      <c r="A49" s="41">
        <v>38</v>
      </c>
      <c r="B49" s="42">
        <v>9.75</v>
      </c>
      <c r="C49" s="42">
        <v>0.56999999999999995</v>
      </c>
      <c r="D49" s="42">
        <v>1.96</v>
      </c>
      <c r="E49" s="42">
        <v>-1.66</v>
      </c>
      <c r="F49" s="42">
        <v>-1.66</v>
      </c>
      <c r="G49" s="42">
        <v>0</v>
      </c>
    </row>
    <row r="50" spans="1:7" x14ac:dyDescent="0.25">
      <c r="A50" s="41">
        <v>39</v>
      </c>
      <c r="B50" s="42">
        <v>9.92</v>
      </c>
      <c r="C50" s="42">
        <v>0.57999999999999996</v>
      </c>
      <c r="D50" s="42">
        <v>1.99</v>
      </c>
      <c r="E50" s="42">
        <v>-1.67</v>
      </c>
      <c r="F50" s="42">
        <v>-1.67</v>
      </c>
      <c r="G50" s="42">
        <v>0</v>
      </c>
    </row>
    <row r="51" spans="1:7" x14ac:dyDescent="0.25">
      <c r="A51" s="41">
        <v>40</v>
      </c>
      <c r="B51" s="42">
        <v>10.1</v>
      </c>
      <c r="C51" s="42">
        <v>0.59</v>
      </c>
      <c r="D51" s="42">
        <v>2.02</v>
      </c>
      <c r="E51" s="42">
        <v>-1.67</v>
      </c>
      <c r="F51" s="42">
        <v>-1.67</v>
      </c>
      <c r="G51" s="42">
        <v>0</v>
      </c>
    </row>
    <row r="52" spans="1:7" x14ac:dyDescent="0.25">
      <c r="A52" s="41">
        <v>41</v>
      </c>
      <c r="B52" s="42">
        <v>10.28</v>
      </c>
      <c r="C52" s="42">
        <v>0.6</v>
      </c>
      <c r="D52" s="42">
        <v>2.0499999999999998</v>
      </c>
      <c r="E52" s="42">
        <v>-1.68</v>
      </c>
      <c r="F52" s="42">
        <v>-1.68</v>
      </c>
      <c r="G52" s="42">
        <v>0</v>
      </c>
    </row>
    <row r="53" spans="1:7" x14ac:dyDescent="0.25">
      <c r="A53" s="41">
        <v>42</v>
      </c>
      <c r="B53" s="42">
        <v>10.46</v>
      </c>
      <c r="C53" s="42">
        <v>0.62</v>
      </c>
      <c r="D53" s="42">
        <v>2.08</v>
      </c>
      <c r="E53" s="42">
        <v>-1.68</v>
      </c>
      <c r="F53" s="42">
        <v>-1.68</v>
      </c>
      <c r="G53" s="42">
        <v>0</v>
      </c>
    </row>
    <row r="54" spans="1:7" x14ac:dyDescent="0.25">
      <c r="A54" s="41">
        <v>43</v>
      </c>
      <c r="B54" s="42">
        <v>10.65</v>
      </c>
      <c r="C54" s="42">
        <v>0.63</v>
      </c>
      <c r="D54" s="42">
        <v>2.11</v>
      </c>
      <c r="E54" s="42">
        <v>-1.69</v>
      </c>
      <c r="F54" s="42">
        <v>-1.69</v>
      </c>
      <c r="G54" s="42">
        <v>0</v>
      </c>
    </row>
    <row r="55" spans="1:7" x14ac:dyDescent="0.25">
      <c r="A55" s="41">
        <v>44</v>
      </c>
      <c r="B55" s="42">
        <v>10.84</v>
      </c>
      <c r="C55" s="42">
        <v>0.64</v>
      </c>
      <c r="D55" s="42">
        <v>2.14</v>
      </c>
      <c r="E55" s="42">
        <v>-1.69</v>
      </c>
      <c r="F55" s="42">
        <v>-1.69</v>
      </c>
      <c r="G55" s="42">
        <v>0</v>
      </c>
    </row>
    <row r="56" spans="1:7" x14ac:dyDescent="0.25">
      <c r="A56" s="41">
        <v>45</v>
      </c>
      <c r="B56" s="42">
        <v>11.03</v>
      </c>
      <c r="C56" s="42">
        <v>0.65</v>
      </c>
      <c r="D56" s="42">
        <v>2.17</v>
      </c>
      <c r="E56" s="42">
        <v>-1.69</v>
      </c>
      <c r="F56" s="42">
        <v>-1.69</v>
      </c>
      <c r="G56" s="42">
        <v>0</v>
      </c>
    </row>
    <row r="57" spans="1:7" x14ac:dyDescent="0.25">
      <c r="A57" s="41">
        <v>46</v>
      </c>
      <c r="B57" s="42">
        <v>11.23</v>
      </c>
      <c r="C57" s="42">
        <v>0.67</v>
      </c>
      <c r="D57" s="42">
        <v>2.2000000000000002</v>
      </c>
      <c r="E57" s="42">
        <v>-1.7</v>
      </c>
      <c r="F57" s="42">
        <v>-1.7</v>
      </c>
      <c r="G57" s="42">
        <v>0</v>
      </c>
    </row>
    <row r="58" spans="1:7" x14ac:dyDescent="0.25">
      <c r="A58" s="41">
        <v>47</v>
      </c>
      <c r="B58" s="42">
        <v>11.44</v>
      </c>
      <c r="C58" s="42">
        <v>0.68</v>
      </c>
      <c r="D58" s="42">
        <v>2.2200000000000002</v>
      </c>
      <c r="E58" s="42">
        <v>-1.7</v>
      </c>
      <c r="F58" s="42">
        <v>-1.7</v>
      </c>
      <c r="G58" s="42">
        <v>0</v>
      </c>
    </row>
    <row r="59" spans="1:7" x14ac:dyDescent="0.25">
      <c r="A59" s="41">
        <v>48</v>
      </c>
      <c r="B59" s="42">
        <v>11.65</v>
      </c>
      <c r="C59" s="42">
        <v>0.69</v>
      </c>
      <c r="D59" s="42">
        <v>2.2400000000000002</v>
      </c>
      <c r="E59" s="42">
        <v>-1.71</v>
      </c>
      <c r="F59" s="42">
        <v>-1.71</v>
      </c>
      <c r="G59" s="42">
        <v>0</v>
      </c>
    </row>
    <row r="60" spans="1:7" x14ac:dyDescent="0.25">
      <c r="A60" s="41">
        <v>49</v>
      </c>
      <c r="B60" s="42">
        <v>11.86</v>
      </c>
      <c r="C60" s="42">
        <v>0.71</v>
      </c>
      <c r="D60" s="42">
        <v>2.27</v>
      </c>
      <c r="E60" s="42">
        <v>-1.72</v>
      </c>
      <c r="F60" s="42">
        <v>-1.72</v>
      </c>
      <c r="G60" s="42">
        <v>0</v>
      </c>
    </row>
    <row r="61" spans="1:7" x14ac:dyDescent="0.25">
      <c r="A61" s="41">
        <v>50</v>
      </c>
      <c r="B61" s="42">
        <v>12.08</v>
      </c>
      <c r="C61" s="42">
        <v>0.72</v>
      </c>
      <c r="D61" s="42">
        <v>2.29</v>
      </c>
      <c r="E61" s="42">
        <v>-1.72</v>
      </c>
      <c r="F61" s="42">
        <v>-1.72</v>
      </c>
      <c r="G61" s="42">
        <v>0</v>
      </c>
    </row>
    <row r="62" spans="1:7" x14ac:dyDescent="0.25">
      <c r="A62" s="41">
        <v>51</v>
      </c>
      <c r="B62" s="42">
        <v>12.31</v>
      </c>
      <c r="C62" s="42">
        <v>0.74</v>
      </c>
      <c r="D62" s="42">
        <v>2.31</v>
      </c>
      <c r="E62" s="42">
        <v>-1.73</v>
      </c>
      <c r="F62" s="42">
        <v>-1.73</v>
      </c>
      <c r="G62" s="42">
        <v>0</v>
      </c>
    </row>
    <row r="63" spans="1:7" x14ac:dyDescent="0.25">
      <c r="A63" s="41">
        <v>52</v>
      </c>
      <c r="B63" s="42">
        <v>12.54</v>
      </c>
      <c r="C63" s="42">
        <v>0.75</v>
      </c>
      <c r="D63" s="42">
        <v>2.33</v>
      </c>
      <c r="E63" s="42">
        <v>-1.73</v>
      </c>
      <c r="F63" s="42">
        <v>-1.73</v>
      </c>
      <c r="G63" s="42">
        <v>0</v>
      </c>
    </row>
    <row r="64" spans="1:7" x14ac:dyDescent="0.25">
      <c r="A64" s="41">
        <v>53</v>
      </c>
      <c r="B64" s="42">
        <v>12.78</v>
      </c>
      <c r="C64" s="42">
        <v>0.77</v>
      </c>
      <c r="D64" s="42">
        <v>2.35</v>
      </c>
      <c r="E64" s="42">
        <v>-1.74</v>
      </c>
      <c r="F64" s="42">
        <v>-1.74</v>
      </c>
      <c r="G64" s="42">
        <v>0</v>
      </c>
    </row>
    <row r="65" spans="1:7" x14ac:dyDescent="0.25">
      <c r="A65" s="41">
        <v>54</v>
      </c>
      <c r="B65" s="42">
        <v>13.02</v>
      </c>
      <c r="C65" s="42">
        <v>0.78</v>
      </c>
      <c r="D65" s="42">
        <v>2.36</v>
      </c>
      <c r="E65" s="42">
        <v>-1.75</v>
      </c>
      <c r="F65" s="42">
        <v>-1.75</v>
      </c>
      <c r="G65" s="42">
        <v>0</v>
      </c>
    </row>
    <row r="66" spans="1:7" x14ac:dyDescent="0.25">
      <c r="A66" s="41">
        <v>55</v>
      </c>
      <c r="B66" s="42">
        <v>13.28</v>
      </c>
      <c r="C66" s="42">
        <v>0.8</v>
      </c>
      <c r="D66" s="42">
        <v>2.37</v>
      </c>
      <c r="E66" s="42">
        <v>-1.75</v>
      </c>
      <c r="F66" s="42">
        <v>-1.75</v>
      </c>
      <c r="G66" s="42">
        <v>0</v>
      </c>
    </row>
    <row r="67" spans="1:7" x14ac:dyDescent="0.25">
      <c r="A67" s="41">
        <v>56</v>
      </c>
      <c r="B67" s="42">
        <v>13.54</v>
      </c>
      <c r="C67" s="42">
        <v>0.81</v>
      </c>
      <c r="D67" s="42">
        <v>2.38</v>
      </c>
      <c r="E67" s="42">
        <v>-1.76</v>
      </c>
      <c r="F67" s="42">
        <v>-1.76</v>
      </c>
      <c r="G67" s="42">
        <v>0</v>
      </c>
    </row>
    <row r="68" spans="1:7" x14ac:dyDescent="0.25">
      <c r="A68" s="41">
        <v>57</v>
      </c>
      <c r="B68" s="42">
        <v>13.81</v>
      </c>
      <c r="C68" s="42">
        <v>0.83</v>
      </c>
      <c r="D68" s="42">
        <v>2.38</v>
      </c>
      <c r="E68" s="42">
        <v>-1.77</v>
      </c>
      <c r="F68" s="42">
        <v>-1.77</v>
      </c>
      <c r="G68" s="42">
        <v>0</v>
      </c>
    </row>
    <row r="69" spans="1:7" x14ac:dyDescent="0.25">
      <c r="A69" s="41">
        <v>58</v>
      </c>
      <c r="B69" s="42">
        <v>14.1</v>
      </c>
      <c r="C69" s="42">
        <v>0.85</v>
      </c>
      <c r="D69" s="42">
        <v>2.38</v>
      </c>
      <c r="E69" s="42">
        <v>-1.78</v>
      </c>
      <c r="F69" s="42">
        <v>-1.78</v>
      </c>
      <c r="G69" s="42">
        <v>0</v>
      </c>
    </row>
    <row r="70" spans="1:7" x14ac:dyDescent="0.25">
      <c r="A70" s="41">
        <v>59</v>
      </c>
      <c r="B70" s="42">
        <v>14.39</v>
      </c>
      <c r="C70" s="42">
        <v>0.86</v>
      </c>
      <c r="D70" s="42">
        <v>2.38</v>
      </c>
      <c r="E70" s="42">
        <v>-1.79</v>
      </c>
      <c r="F70" s="42">
        <v>-1.79</v>
      </c>
      <c r="G70" s="42">
        <v>0</v>
      </c>
    </row>
    <row r="71" spans="1:7" x14ac:dyDescent="0.25">
      <c r="A71" s="41">
        <v>60</v>
      </c>
      <c r="B71" s="42">
        <v>14.7</v>
      </c>
      <c r="C71" s="42">
        <v>0.88</v>
      </c>
      <c r="D71" s="42">
        <v>2.38</v>
      </c>
      <c r="E71" s="42">
        <v>-1.8</v>
      </c>
      <c r="F71" s="42">
        <v>-1.8</v>
      </c>
      <c r="G71" s="42">
        <v>0</v>
      </c>
    </row>
    <row r="72" spans="1:7" x14ac:dyDescent="0.25">
      <c r="A72" s="41">
        <v>61</v>
      </c>
      <c r="B72" s="42">
        <v>15.01</v>
      </c>
      <c r="C72" s="42">
        <v>0.9</v>
      </c>
      <c r="D72" s="42">
        <v>2.37</v>
      </c>
      <c r="E72" s="42">
        <v>-1.82</v>
      </c>
      <c r="F72" s="42">
        <v>-1.82</v>
      </c>
      <c r="G72" s="42">
        <v>0</v>
      </c>
    </row>
    <row r="73" spans="1:7" x14ac:dyDescent="0.25">
      <c r="A73" s="41">
        <v>62</v>
      </c>
      <c r="B73" s="42">
        <v>15.35</v>
      </c>
      <c r="C73" s="42">
        <v>0.91</v>
      </c>
      <c r="D73" s="42">
        <v>2.36</v>
      </c>
      <c r="E73" s="42">
        <v>-1.83</v>
      </c>
      <c r="F73" s="42">
        <v>-1.83</v>
      </c>
      <c r="G73" s="42">
        <v>0</v>
      </c>
    </row>
    <row r="74" spans="1:7" x14ac:dyDescent="0.25">
      <c r="A74" s="41">
        <v>63</v>
      </c>
      <c r="B74" s="42">
        <v>15.7</v>
      </c>
      <c r="C74" s="42">
        <v>0.93</v>
      </c>
      <c r="D74" s="42">
        <v>2.34</v>
      </c>
      <c r="E74" s="42">
        <v>-1.84</v>
      </c>
      <c r="F74" s="42">
        <v>-1.84</v>
      </c>
      <c r="G74" s="42">
        <v>0</v>
      </c>
    </row>
    <row r="75" spans="1:7" x14ac:dyDescent="0.25">
      <c r="A75" s="41">
        <v>64</v>
      </c>
      <c r="B75" s="42">
        <v>16.059999999999999</v>
      </c>
      <c r="C75" s="42">
        <v>0.95</v>
      </c>
      <c r="D75" s="42">
        <v>2.3199999999999998</v>
      </c>
      <c r="E75" s="42">
        <v>-1.86</v>
      </c>
      <c r="F75" s="42">
        <v>-1.86</v>
      </c>
      <c r="G75" s="42">
        <v>0</v>
      </c>
    </row>
    <row r="76" spans="1:7" x14ac:dyDescent="0.25">
      <c r="A76" s="41">
        <v>65</v>
      </c>
      <c r="B76" s="42">
        <v>16.45</v>
      </c>
      <c r="C76" s="42">
        <v>0.97</v>
      </c>
      <c r="D76" s="42">
        <v>2.2999999999999998</v>
      </c>
      <c r="E76" s="42">
        <v>-1.88</v>
      </c>
      <c r="F76" s="42">
        <v>-1.88</v>
      </c>
      <c r="G76" s="42">
        <v>0</v>
      </c>
    </row>
    <row r="77" spans="1:7" x14ac:dyDescent="0.25">
      <c r="A77" s="41">
        <v>66</v>
      </c>
      <c r="B77" s="42">
        <v>16.86</v>
      </c>
      <c r="C77" s="42">
        <v>0.99</v>
      </c>
      <c r="D77" s="42">
        <v>2.27</v>
      </c>
      <c r="E77" s="42">
        <v>-0.99</v>
      </c>
      <c r="F77" s="42">
        <v>-0.99</v>
      </c>
      <c r="G77" s="42">
        <v>0</v>
      </c>
    </row>
  </sheetData>
  <sheetProtection algorithmName="SHA-512" hashValue="TP0QGZzKPmwEc2JG7KbkqezWlkec4XUFryawFAv3/bBm9wIqyrtj21GgkgTZB/WLGugLoqFik6+1zOdB2ZKLFg==" saltValue="1UMvM6blMZDHs5kncOH3Lw==" spinCount="100000" sheet="1" objects="1" scenarios="1"/>
  <conditionalFormatting sqref="A6:A21">
    <cfRule type="expression" dxfId="701" priority="9" stopIfTrue="1">
      <formula>MOD(ROW(),2)=0</formula>
    </cfRule>
    <cfRule type="expression" dxfId="700" priority="10" stopIfTrue="1">
      <formula>MOD(ROW(),2)&lt;&gt;0</formula>
    </cfRule>
  </conditionalFormatting>
  <conditionalFormatting sqref="A26:A77">
    <cfRule type="expression" dxfId="699" priority="13" stopIfTrue="1">
      <formula>MOD(ROW(),2)=0</formula>
    </cfRule>
    <cfRule type="expression" dxfId="698" priority="14" stopIfTrue="1">
      <formula>MOD(ROW(),2)&lt;&gt;0</formula>
    </cfRule>
  </conditionalFormatting>
  <conditionalFormatting sqref="B6:G21">
    <cfRule type="expression" dxfId="697" priority="11" stopIfTrue="1">
      <formula>MOD(ROW(),2)=0</formula>
    </cfRule>
    <cfRule type="expression" dxfId="696" priority="12" stopIfTrue="1">
      <formula>MOD(ROW(),2)&lt;&gt;0</formula>
    </cfRule>
  </conditionalFormatting>
  <conditionalFormatting sqref="B26:G77">
    <cfRule type="expression" dxfId="695" priority="15" stopIfTrue="1">
      <formula>MOD(ROW(),2)=0</formula>
    </cfRule>
    <cfRule type="expression" dxfId="694" priority="16" stopIfTrue="1">
      <formula>MOD(ROW(),2)&lt;&gt;0</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C405A-6FB7-4DAB-BCF7-A9726E95020D}">
  <sheetPr codeName="Sheet13"/>
  <dimension ref="A1:G77"/>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x-206</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181</v>
      </c>
      <c r="C10" s="45"/>
      <c r="D10" s="45"/>
      <c r="E10" s="45"/>
      <c r="F10" s="45"/>
      <c r="G10" s="45"/>
    </row>
    <row r="11" spans="1:7" x14ac:dyDescent="0.25">
      <c r="A11" s="39" t="s">
        <v>154</v>
      </c>
      <c r="B11" s="45" t="s">
        <v>173</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206</v>
      </c>
      <c r="C14" s="45"/>
      <c r="D14" s="45"/>
      <c r="E14" s="45"/>
      <c r="F14" s="45"/>
      <c r="G14" s="45"/>
    </row>
    <row r="15" spans="1:7" x14ac:dyDescent="0.25">
      <c r="A15" s="39" t="s">
        <v>382</v>
      </c>
      <c r="B15" s="45" t="s">
        <v>184</v>
      </c>
      <c r="C15" s="45"/>
      <c r="D15" s="45"/>
      <c r="E15" s="45"/>
      <c r="F15" s="45"/>
      <c r="G15" s="45"/>
    </row>
    <row r="16" spans="1:7" x14ac:dyDescent="0.25">
      <c r="A16" s="39" t="s">
        <v>159</v>
      </c>
      <c r="B16" s="45" t="s">
        <v>185</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6.64</v>
      </c>
      <c r="C27" s="42">
        <v>0.37</v>
      </c>
      <c r="D27" s="42">
        <v>1.23</v>
      </c>
      <c r="E27" s="42">
        <v>-5.41</v>
      </c>
      <c r="F27" s="42">
        <v>-5.41</v>
      </c>
      <c r="G27" s="42">
        <v>0</v>
      </c>
    </row>
    <row r="28" spans="1:7" x14ac:dyDescent="0.25">
      <c r="A28" s="41">
        <v>17</v>
      </c>
      <c r="B28" s="42">
        <v>6.76</v>
      </c>
      <c r="C28" s="42">
        <v>0.38</v>
      </c>
      <c r="D28" s="42">
        <v>1.3</v>
      </c>
      <c r="E28" s="42">
        <v>-5.42</v>
      </c>
      <c r="F28" s="42">
        <v>-5.42</v>
      </c>
      <c r="G28" s="42">
        <v>0</v>
      </c>
    </row>
    <row r="29" spans="1:7" x14ac:dyDescent="0.25">
      <c r="A29" s="41">
        <v>18</v>
      </c>
      <c r="B29" s="42">
        <v>6.88</v>
      </c>
      <c r="C29" s="42">
        <v>0.38</v>
      </c>
      <c r="D29" s="42">
        <v>1.38</v>
      </c>
      <c r="E29" s="42">
        <v>-5.44</v>
      </c>
      <c r="F29" s="42">
        <v>-5.44</v>
      </c>
      <c r="G29" s="42">
        <v>0</v>
      </c>
    </row>
    <row r="30" spans="1:7" x14ac:dyDescent="0.25">
      <c r="A30" s="41">
        <v>19</v>
      </c>
      <c r="B30" s="42">
        <v>7</v>
      </c>
      <c r="C30" s="42">
        <v>0.39</v>
      </c>
      <c r="D30" s="42">
        <v>1.42</v>
      </c>
      <c r="E30" s="42">
        <v>-5.45</v>
      </c>
      <c r="F30" s="42">
        <v>-5.45</v>
      </c>
      <c r="G30" s="42">
        <v>0</v>
      </c>
    </row>
    <row r="31" spans="1:7" x14ac:dyDescent="0.25">
      <c r="A31" s="41">
        <v>20</v>
      </c>
      <c r="B31" s="42">
        <v>7.12</v>
      </c>
      <c r="C31" s="42">
        <v>0.4</v>
      </c>
      <c r="D31" s="42">
        <v>1.45</v>
      </c>
      <c r="E31" s="42">
        <v>-5.46</v>
      </c>
      <c r="F31" s="42">
        <v>-5.46</v>
      </c>
      <c r="G31" s="42">
        <v>0</v>
      </c>
    </row>
    <row r="32" spans="1:7" x14ac:dyDescent="0.25">
      <c r="A32" s="41">
        <v>21</v>
      </c>
      <c r="B32" s="42">
        <v>7.25</v>
      </c>
      <c r="C32" s="42">
        <v>0.41</v>
      </c>
      <c r="D32" s="42">
        <v>1.47</v>
      </c>
      <c r="E32" s="42">
        <v>-5.47</v>
      </c>
      <c r="F32" s="42">
        <v>-5.47</v>
      </c>
      <c r="G32" s="42">
        <v>0</v>
      </c>
    </row>
    <row r="33" spans="1:7" x14ac:dyDescent="0.25">
      <c r="A33" s="41">
        <v>22</v>
      </c>
      <c r="B33" s="42">
        <v>7.38</v>
      </c>
      <c r="C33" s="42">
        <v>0.41</v>
      </c>
      <c r="D33" s="42">
        <v>1.5</v>
      </c>
      <c r="E33" s="42">
        <v>-5.48</v>
      </c>
      <c r="F33" s="42">
        <v>-5.48</v>
      </c>
      <c r="G33" s="42">
        <v>0</v>
      </c>
    </row>
    <row r="34" spans="1:7" x14ac:dyDescent="0.25">
      <c r="A34" s="41">
        <v>23</v>
      </c>
      <c r="B34" s="42">
        <v>7.51</v>
      </c>
      <c r="C34" s="42">
        <v>0.42</v>
      </c>
      <c r="D34" s="42">
        <v>1.53</v>
      </c>
      <c r="E34" s="42">
        <v>-5.49</v>
      </c>
      <c r="F34" s="42">
        <v>-5.49</v>
      </c>
      <c r="G34" s="42">
        <v>0</v>
      </c>
    </row>
    <row r="35" spans="1:7" x14ac:dyDescent="0.25">
      <c r="A35" s="41">
        <v>24</v>
      </c>
      <c r="B35" s="42">
        <v>7.64</v>
      </c>
      <c r="C35" s="42">
        <v>0.43</v>
      </c>
      <c r="D35" s="42">
        <v>1.55</v>
      </c>
      <c r="E35" s="42">
        <v>-5.51</v>
      </c>
      <c r="F35" s="42">
        <v>-5.51</v>
      </c>
      <c r="G35" s="42">
        <v>0</v>
      </c>
    </row>
    <row r="36" spans="1:7" x14ac:dyDescent="0.25">
      <c r="A36" s="41">
        <v>25</v>
      </c>
      <c r="B36" s="42">
        <v>7.77</v>
      </c>
      <c r="C36" s="42">
        <v>0.44</v>
      </c>
      <c r="D36" s="42">
        <v>1.58</v>
      </c>
      <c r="E36" s="42">
        <v>-5.52</v>
      </c>
      <c r="F36" s="42">
        <v>-5.52</v>
      </c>
      <c r="G36" s="42">
        <v>0</v>
      </c>
    </row>
    <row r="37" spans="1:7" x14ac:dyDescent="0.25">
      <c r="A37" s="41">
        <v>26</v>
      </c>
      <c r="B37" s="42">
        <v>7.91</v>
      </c>
      <c r="C37" s="42">
        <v>0.45</v>
      </c>
      <c r="D37" s="42">
        <v>1.61</v>
      </c>
      <c r="E37" s="42">
        <v>-5.53</v>
      </c>
      <c r="F37" s="42">
        <v>-5.53</v>
      </c>
      <c r="G37" s="42">
        <v>0</v>
      </c>
    </row>
    <row r="38" spans="1:7" x14ac:dyDescent="0.25">
      <c r="A38" s="41">
        <v>27</v>
      </c>
      <c r="B38" s="42">
        <v>8.0500000000000007</v>
      </c>
      <c r="C38" s="42">
        <v>0.46</v>
      </c>
      <c r="D38" s="42">
        <v>1.63</v>
      </c>
      <c r="E38" s="42">
        <v>-5.54</v>
      </c>
      <c r="F38" s="42">
        <v>-5.54</v>
      </c>
      <c r="G38" s="42">
        <v>0</v>
      </c>
    </row>
    <row r="39" spans="1:7" x14ac:dyDescent="0.25">
      <c r="A39" s="41">
        <v>28</v>
      </c>
      <c r="B39" s="42">
        <v>8.19</v>
      </c>
      <c r="C39" s="42">
        <v>0.47</v>
      </c>
      <c r="D39" s="42">
        <v>1.66</v>
      </c>
      <c r="E39" s="42">
        <v>-5.56</v>
      </c>
      <c r="F39" s="42">
        <v>-5.56</v>
      </c>
      <c r="G39" s="42">
        <v>0</v>
      </c>
    </row>
    <row r="40" spans="1:7" x14ac:dyDescent="0.25">
      <c r="A40" s="41">
        <v>29</v>
      </c>
      <c r="B40" s="42">
        <v>8.33</v>
      </c>
      <c r="C40" s="42">
        <v>0.48</v>
      </c>
      <c r="D40" s="42">
        <v>1.69</v>
      </c>
      <c r="E40" s="42">
        <v>-5.57</v>
      </c>
      <c r="F40" s="42">
        <v>-5.57</v>
      </c>
      <c r="G40" s="42">
        <v>0</v>
      </c>
    </row>
    <row r="41" spans="1:7" x14ac:dyDescent="0.25">
      <c r="A41" s="41">
        <v>30</v>
      </c>
      <c r="B41" s="42">
        <v>8.48</v>
      </c>
      <c r="C41" s="42">
        <v>0.49</v>
      </c>
      <c r="D41" s="42">
        <v>1.72</v>
      </c>
      <c r="E41" s="42">
        <v>-5.58</v>
      </c>
      <c r="F41" s="42">
        <v>-5.58</v>
      </c>
      <c r="G41" s="42">
        <v>0</v>
      </c>
    </row>
    <row r="42" spans="1:7" x14ac:dyDescent="0.25">
      <c r="A42" s="41">
        <v>31</v>
      </c>
      <c r="B42" s="42">
        <v>8.6300000000000008</v>
      </c>
      <c r="C42" s="42">
        <v>0.5</v>
      </c>
      <c r="D42" s="42">
        <v>1.75</v>
      </c>
      <c r="E42" s="42">
        <v>-5.59</v>
      </c>
      <c r="F42" s="42">
        <v>-5.59</v>
      </c>
      <c r="G42" s="42">
        <v>0</v>
      </c>
    </row>
    <row r="43" spans="1:7" x14ac:dyDescent="0.25">
      <c r="A43" s="41">
        <v>32</v>
      </c>
      <c r="B43" s="42">
        <v>8.7799999999999994</v>
      </c>
      <c r="C43" s="42">
        <v>0.51</v>
      </c>
      <c r="D43" s="42">
        <v>1.78</v>
      </c>
      <c r="E43" s="42">
        <v>-5.61</v>
      </c>
      <c r="F43" s="42">
        <v>-5.61</v>
      </c>
      <c r="G43" s="42">
        <v>0</v>
      </c>
    </row>
    <row r="44" spans="1:7" x14ac:dyDescent="0.25">
      <c r="A44" s="41">
        <v>33</v>
      </c>
      <c r="B44" s="42">
        <v>8.94</v>
      </c>
      <c r="C44" s="42">
        <v>0.52</v>
      </c>
      <c r="D44" s="42">
        <v>1.81</v>
      </c>
      <c r="E44" s="42">
        <v>-5.62</v>
      </c>
      <c r="F44" s="42">
        <v>-5.62</v>
      </c>
      <c r="G44" s="42">
        <v>0</v>
      </c>
    </row>
    <row r="45" spans="1:7" x14ac:dyDescent="0.25">
      <c r="A45" s="41">
        <v>34</v>
      </c>
      <c r="B45" s="42">
        <v>9.09</v>
      </c>
      <c r="C45" s="42">
        <v>0.53</v>
      </c>
      <c r="D45" s="42">
        <v>1.84</v>
      </c>
      <c r="E45" s="42">
        <v>-5.63</v>
      </c>
      <c r="F45" s="42">
        <v>-5.63</v>
      </c>
      <c r="G45" s="42">
        <v>0</v>
      </c>
    </row>
    <row r="46" spans="1:7" x14ac:dyDescent="0.25">
      <c r="A46" s="41">
        <v>35</v>
      </c>
      <c r="B46" s="42">
        <v>9.25</v>
      </c>
      <c r="C46" s="42">
        <v>0.54</v>
      </c>
      <c r="D46" s="42">
        <v>1.87</v>
      </c>
      <c r="E46" s="42">
        <v>-5.65</v>
      </c>
      <c r="F46" s="42">
        <v>-5.65</v>
      </c>
      <c r="G46" s="42">
        <v>0</v>
      </c>
    </row>
    <row r="47" spans="1:7" x14ac:dyDescent="0.25">
      <c r="A47" s="41">
        <v>36</v>
      </c>
      <c r="B47" s="42">
        <v>9.42</v>
      </c>
      <c r="C47" s="42">
        <v>0.55000000000000004</v>
      </c>
      <c r="D47" s="42">
        <v>1.9</v>
      </c>
      <c r="E47" s="42">
        <v>-5.66</v>
      </c>
      <c r="F47" s="42">
        <v>-5.66</v>
      </c>
      <c r="G47" s="42">
        <v>0</v>
      </c>
    </row>
    <row r="48" spans="1:7" x14ac:dyDescent="0.25">
      <c r="A48" s="41">
        <v>37</v>
      </c>
      <c r="B48" s="42">
        <v>9.58</v>
      </c>
      <c r="C48" s="42">
        <v>0.56000000000000005</v>
      </c>
      <c r="D48" s="42">
        <v>1.93</v>
      </c>
      <c r="E48" s="42">
        <v>-5.67</v>
      </c>
      <c r="F48" s="42">
        <v>-5.67</v>
      </c>
      <c r="G48" s="42">
        <v>0</v>
      </c>
    </row>
    <row r="49" spans="1:7" x14ac:dyDescent="0.25">
      <c r="A49" s="41">
        <v>38</v>
      </c>
      <c r="B49" s="42">
        <v>9.75</v>
      </c>
      <c r="C49" s="42">
        <v>0.56999999999999995</v>
      </c>
      <c r="D49" s="42">
        <v>1.96</v>
      </c>
      <c r="E49" s="42">
        <v>-5.69</v>
      </c>
      <c r="F49" s="42">
        <v>-5.69</v>
      </c>
      <c r="G49" s="42">
        <v>0</v>
      </c>
    </row>
    <row r="50" spans="1:7" x14ac:dyDescent="0.25">
      <c r="A50" s="41">
        <v>39</v>
      </c>
      <c r="B50" s="42">
        <v>9.92</v>
      </c>
      <c r="C50" s="42">
        <v>0.57999999999999996</v>
      </c>
      <c r="D50" s="42">
        <v>1.99</v>
      </c>
      <c r="E50" s="42">
        <v>-5.7</v>
      </c>
      <c r="F50" s="42">
        <v>-5.7</v>
      </c>
      <c r="G50" s="42">
        <v>0</v>
      </c>
    </row>
    <row r="51" spans="1:7" x14ac:dyDescent="0.25">
      <c r="A51" s="41">
        <v>40</v>
      </c>
      <c r="B51" s="42">
        <v>10.1</v>
      </c>
      <c r="C51" s="42">
        <v>0.59</v>
      </c>
      <c r="D51" s="42">
        <v>2.02</v>
      </c>
      <c r="E51" s="42">
        <v>-5.71</v>
      </c>
      <c r="F51" s="42">
        <v>-5.71</v>
      </c>
      <c r="G51" s="42">
        <v>0</v>
      </c>
    </row>
    <row r="52" spans="1:7" x14ac:dyDescent="0.25">
      <c r="A52" s="41">
        <v>41</v>
      </c>
      <c r="B52" s="42">
        <v>10.28</v>
      </c>
      <c r="C52" s="42">
        <v>0.6</v>
      </c>
      <c r="D52" s="42">
        <v>2.0499999999999998</v>
      </c>
      <c r="E52" s="42">
        <v>-5.73</v>
      </c>
      <c r="F52" s="42">
        <v>-5.73</v>
      </c>
      <c r="G52" s="42">
        <v>0</v>
      </c>
    </row>
    <row r="53" spans="1:7" x14ac:dyDescent="0.25">
      <c r="A53" s="41">
        <v>42</v>
      </c>
      <c r="B53" s="42">
        <v>10.46</v>
      </c>
      <c r="C53" s="42">
        <v>0.62</v>
      </c>
      <c r="D53" s="42">
        <v>2.08</v>
      </c>
      <c r="E53" s="42">
        <v>-5.74</v>
      </c>
      <c r="F53" s="42">
        <v>-5.74</v>
      </c>
      <c r="G53" s="42">
        <v>0</v>
      </c>
    </row>
    <row r="54" spans="1:7" x14ac:dyDescent="0.25">
      <c r="A54" s="41">
        <v>43</v>
      </c>
      <c r="B54" s="42">
        <v>10.65</v>
      </c>
      <c r="C54" s="42">
        <v>0.63</v>
      </c>
      <c r="D54" s="42">
        <v>2.11</v>
      </c>
      <c r="E54" s="42">
        <v>-5.76</v>
      </c>
      <c r="F54" s="42">
        <v>-5.76</v>
      </c>
      <c r="G54" s="42">
        <v>0</v>
      </c>
    </row>
    <row r="55" spans="1:7" x14ac:dyDescent="0.25">
      <c r="A55" s="41">
        <v>44</v>
      </c>
      <c r="B55" s="42">
        <v>10.84</v>
      </c>
      <c r="C55" s="42">
        <v>0.64</v>
      </c>
      <c r="D55" s="42">
        <v>2.14</v>
      </c>
      <c r="E55" s="42">
        <v>-5.78</v>
      </c>
      <c r="F55" s="42">
        <v>-5.78</v>
      </c>
      <c r="G55" s="42">
        <v>0</v>
      </c>
    </row>
    <row r="56" spans="1:7" x14ac:dyDescent="0.25">
      <c r="A56" s="41">
        <v>45</v>
      </c>
      <c r="B56" s="42">
        <v>11.03</v>
      </c>
      <c r="C56" s="42">
        <v>0.65</v>
      </c>
      <c r="D56" s="42">
        <v>2.17</v>
      </c>
      <c r="E56" s="42">
        <v>-5.79</v>
      </c>
      <c r="F56" s="42">
        <v>-5.79</v>
      </c>
      <c r="G56" s="42">
        <v>0</v>
      </c>
    </row>
    <row r="57" spans="1:7" x14ac:dyDescent="0.25">
      <c r="A57" s="41">
        <v>46</v>
      </c>
      <c r="B57" s="42">
        <v>11.23</v>
      </c>
      <c r="C57" s="42">
        <v>0.67</v>
      </c>
      <c r="D57" s="42">
        <v>2.2000000000000002</v>
      </c>
      <c r="E57" s="42">
        <v>-5.81</v>
      </c>
      <c r="F57" s="42">
        <v>-5.81</v>
      </c>
      <c r="G57" s="42">
        <v>0</v>
      </c>
    </row>
    <row r="58" spans="1:7" x14ac:dyDescent="0.25">
      <c r="A58" s="41">
        <v>47</v>
      </c>
      <c r="B58" s="42">
        <v>11.44</v>
      </c>
      <c r="C58" s="42">
        <v>0.68</v>
      </c>
      <c r="D58" s="42">
        <v>2.2200000000000002</v>
      </c>
      <c r="E58" s="42">
        <v>-5.83</v>
      </c>
      <c r="F58" s="42">
        <v>-5.83</v>
      </c>
      <c r="G58" s="42">
        <v>0</v>
      </c>
    </row>
    <row r="59" spans="1:7" x14ac:dyDescent="0.25">
      <c r="A59" s="41">
        <v>48</v>
      </c>
      <c r="B59" s="42">
        <v>11.65</v>
      </c>
      <c r="C59" s="42">
        <v>0.69</v>
      </c>
      <c r="D59" s="42">
        <v>2.2400000000000002</v>
      </c>
      <c r="E59" s="42">
        <v>-5.85</v>
      </c>
      <c r="F59" s="42">
        <v>-5.85</v>
      </c>
      <c r="G59" s="42">
        <v>0</v>
      </c>
    </row>
    <row r="60" spans="1:7" x14ac:dyDescent="0.25">
      <c r="A60" s="41">
        <v>49</v>
      </c>
      <c r="B60" s="42">
        <v>11.86</v>
      </c>
      <c r="C60" s="42">
        <v>0.71</v>
      </c>
      <c r="D60" s="42">
        <v>2.27</v>
      </c>
      <c r="E60" s="42">
        <v>-5.87</v>
      </c>
      <c r="F60" s="42">
        <v>-5.87</v>
      </c>
      <c r="G60" s="42">
        <v>0</v>
      </c>
    </row>
    <row r="61" spans="1:7" x14ac:dyDescent="0.25">
      <c r="A61" s="41">
        <v>50</v>
      </c>
      <c r="B61" s="42">
        <v>12.08</v>
      </c>
      <c r="C61" s="42">
        <v>0.72</v>
      </c>
      <c r="D61" s="42">
        <v>2.29</v>
      </c>
      <c r="E61" s="42">
        <v>-5.89</v>
      </c>
      <c r="F61" s="42">
        <v>-5.89</v>
      </c>
      <c r="G61" s="42">
        <v>0</v>
      </c>
    </row>
    <row r="62" spans="1:7" x14ac:dyDescent="0.25">
      <c r="A62" s="41">
        <v>51</v>
      </c>
      <c r="B62" s="42">
        <v>12.31</v>
      </c>
      <c r="C62" s="42">
        <v>0.74</v>
      </c>
      <c r="D62" s="42">
        <v>2.31</v>
      </c>
      <c r="E62" s="42">
        <v>-5.91</v>
      </c>
      <c r="F62" s="42">
        <v>-5.91</v>
      </c>
      <c r="G62" s="42">
        <v>0</v>
      </c>
    </row>
    <row r="63" spans="1:7" x14ac:dyDescent="0.25">
      <c r="A63" s="41">
        <v>52</v>
      </c>
      <c r="B63" s="42">
        <v>12.54</v>
      </c>
      <c r="C63" s="42">
        <v>0.75</v>
      </c>
      <c r="D63" s="42">
        <v>2.33</v>
      </c>
      <c r="E63" s="42">
        <v>-5.93</v>
      </c>
      <c r="F63" s="42">
        <v>-5.93</v>
      </c>
      <c r="G63" s="42">
        <v>0</v>
      </c>
    </row>
    <row r="64" spans="1:7" x14ac:dyDescent="0.25">
      <c r="A64" s="41">
        <v>53</v>
      </c>
      <c r="B64" s="42">
        <v>12.78</v>
      </c>
      <c r="C64" s="42">
        <v>0.77</v>
      </c>
      <c r="D64" s="42">
        <v>2.35</v>
      </c>
      <c r="E64" s="42">
        <v>-5.96</v>
      </c>
      <c r="F64" s="42">
        <v>-5.96</v>
      </c>
      <c r="G64" s="42">
        <v>0</v>
      </c>
    </row>
    <row r="65" spans="1:7" x14ac:dyDescent="0.25">
      <c r="A65" s="41">
        <v>54</v>
      </c>
      <c r="B65" s="42">
        <v>13.02</v>
      </c>
      <c r="C65" s="42">
        <v>0.78</v>
      </c>
      <c r="D65" s="42">
        <v>2.36</v>
      </c>
      <c r="E65" s="42">
        <v>-5.98</v>
      </c>
      <c r="F65" s="42">
        <v>-5.98</v>
      </c>
      <c r="G65" s="42">
        <v>0</v>
      </c>
    </row>
    <row r="66" spans="1:7" x14ac:dyDescent="0.25">
      <c r="A66" s="41">
        <v>55</v>
      </c>
      <c r="B66" s="42">
        <v>13.28</v>
      </c>
      <c r="C66" s="42">
        <v>0.8</v>
      </c>
      <c r="D66" s="42">
        <v>2.37</v>
      </c>
      <c r="E66" s="42">
        <v>-6.01</v>
      </c>
      <c r="F66" s="42">
        <v>-6.01</v>
      </c>
      <c r="G66" s="42">
        <v>0</v>
      </c>
    </row>
    <row r="67" spans="1:7" x14ac:dyDescent="0.25">
      <c r="A67" s="41">
        <v>56</v>
      </c>
      <c r="B67" s="42">
        <v>13.54</v>
      </c>
      <c r="C67" s="42">
        <v>0.81</v>
      </c>
      <c r="D67" s="42">
        <v>2.38</v>
      </c>
      <c r="E67" s="42">
        <v>-6.04</v>
      </c>
      <c r="F67" s="42">
        <v>-6.04</v>
      </c>
      <c r="G67" s="42">
        <v>0</v>
      </c>
    </row>
    <row r="68" spans="1:7" x14ac:dyDescent="0.25">
      <c r="A68" s="41">
        <v>57</v>
      </c>
      <c r="B68" s="42">
        <v>13.81</v>
      </c>
      <c r="C68" s="42">
        <v>0.83</v>
      </c>
      <c r="D68" s="42">
        <v>2.38</v>
      </c>
      <c r="E68" s="42">
        <v>-6.07</v>
      </c>
      <c r="F68" s="42">
        <v>-6.07</v>
      </c>
      <c r="G68" s="42">
        <v>0</v>
      </c>
    </row>
    <row r="69" spans="1:7" x14ac:dyDescent="0.25">
      <c r="A69" s="41">
        <v>58</v>
      </c>
      <c r="B69" s="42">
        <v>14.1</v>
      </c>
      <c r="C69" s="42">
        <v>0.85</v>
      </c>
      <c r="D69" s="42">
        <v>2.38</v>
      </c>
      <c r="E69" s="42">
        <v>-6.11</v>
      </c>
      <c r="F69" s="42">
        <v>-6.11</v>
      </c>
      <c r="G69" s="42">
        <v>0</v>
      </c>
    </row>
    <row r="70" spans="1:7" x14ac:dyDescent="0.25">
      <c r="A70" s="41">
        <v>59</v>
      </c>
      <c r="B70" s="42">
        <v>14.39</v>
      </c>
      <c r="C70" s="42">
        <v>0.86</v>
      </c>
      <c r="D70" s="42">
        <v>2.38</v>
      </c>
      <c r="E70" s="42">
        <v>-6.14</v>
      </c>
      <c r="F70" s="42">
        <v>-6.14</v>
      </c>
      <c r="G70" s="42">
        <v>0</v>
      </c>
    </row>
    <row r="71" spans="1:7" x14ac:dyDescent="0.25">
      <c r="A71" s="41">
        <v>60</v>
      </c>
      <c r="B71" s="42">
        <v>14.7</v>
      </c>
      <c r="C71" s="42">
        <v>0.88</v>
      </c>
      <c r="D71" s="42">
        <v>2.38</v>
      </c>
      <c r="E71" s="42">
        <v>-6.18</v>
      </c>
      <c r="F71" s="42">
        <v>-6.18</v>
      </c>
      <c r="G71" s="42">
        <v>0</v>
      </c>
    </row>
    <row r="72" spans="1:7" x14ac:dyDescent="0.25">
      <c r="A72" s="41">
        <v>61</v>
      </c>
      <c r="B72" s="42">
        <v>15.01</v>
      </c>
      <c r="C72" s="42">
        <v>0.9</v>
      </c>
      <c r="D72" s="42">
        <v>2.37</v>
      </c>
      <c r="E72" s="42">
        <v>-5.56</v>
      </c>
      <c r="F72" s="42">
        <v>-5.56</v>
      </c>
      <c r="G72" s="42">
        <v>0</v>
      </c>
    </row>
    <row r="73" spans="1:7" x14ac:dyDescent="0.25">
      <c r="A73" s="41">
        <v>62</v>
      </c>
      <c r="B73" s="42">
        <v>15.35</v>
      </c>
      <c r="C73" s="42">
        <v>0.91</v>
      </c>
      <c r="D73" s="42">
        <v>2.36</v>
      </c>
      <c r="E73" s="42">
        <v>-4.6900000000000004</v>
      </c>
      <c r="F73" s="42">
        <v>-4.6900000000000004</v>
      </c>
      <c r="G73" s="42">
        <v>0</v>
      </c>
    </row>
    <row r="74" spans="1:7" x14ac:dyDescent="0.25">
      <c r="A74" s="41">
        <v>63</v>
      </c>
      <c r="B74" s="42">
        <v>15.7</v>
      </c>
      <c r="C74" s="42">
        <v>0.93</v>
      </c>
      <c r="D74" s="42">
        <v>2.34</v>
      </c>
      <c r="E74" s="42">
        <v>-3.8</v>
      </c>
      <c r="F74" s="42">
        <v>-3.8</v>
      </c>
      <c r="G74" s="42">
        <v>0</v>
      </c>
    </row>
    <row r="75" spans="1:7" x14ac:dyDescent="0.25">
      <c r="A75" s="41">
        <v>64</v>
      </c>
      <c r="B75" s="42">
        <v>16.059999999999999</v>
      </c>
      <c r="C75" s="42">
        <v>0.95</v>
      </c>
      <c r="D75" s="42">
        <v>2.3199999999999998</v>
      </c>
      <c r="E75" s="42">
        <v>-2.88</v>
      </c>
      <c r="F75" s="42">
        <v>-2.88</v>
      </c>
      <c r="G75" s="42">
        <v>0</v>
      </c>
    </row>
    <row r="76" spans="1:7" x14ac:dyDescent="0.25">
      <c r="A76" s="41">
        <v>65</v>
      </c>
      <c r="B76" s="42">
        <v>16.45</v>
      </c>
      <c r="C76" s="42">
        <v>0.97</v>
      </c>
      <c r="D76" s="42">
        <v>2.2999999999999998</v>
      </c>
      <c r="E76" s="42">
        <v>-1.95</v>
      </c>
      <c r="F76" s="42">
        <v>-1.95</v>
      </c>
      <c r="G76" s="42">
        <v>0</v>
      </c>
    </row>
    <row r="77" spans="1:7" x14ac:dyDescent="0.25">
      <c r="A77" s="41">
        <v>66</v>
      </c>
      <c r="B77" s="42">
        <v>16.86</v>
      </c>
      <c r="C77" s="42">
        <v>0.99</v>
      </c>
      <c r="D77" s="42">
        <v>2.27</v>
      </c>
      <c r="E77" s="42">
        <v>-0.99</v>
      </c>
      <c r="F77" s="42">
        <v>-0.99</v>
      </c>
      <c r="G77" s="42">
        <v>0</v>
      </c>
    </row>
  </sheetData>
  <sheetProtection algorithmName="SHA-512" hashValue="M+TLdBv01/uKdTT639SzGTRC3rsK2jBjMdaix1OYZVmwBNuseusdsI1ltvxO1KrkKnK92X+SQWLV9ALfZc38GA==" saltValue="+twM1QKG2J102MxRIgjdjg==" spinCount="100000" sheet="1" objects="1" scenarios="1"/>
  <conditionalFormatting sqref="A6:A21">
    <cfRule type="expression" dxfId="691" priority="9" stopIfTrue="1">
      <formula>MOD(ROW(),2)=0</formula>
    </cfRule>
    <cfRule type="expression" dxfId="690" priority="10" stopIfTrue="1">
      <formula>MOD(ROW(),2)&lt;&gt;0</formula>
    </cfRule>
  </conditionalFormatting>
  <conditionalFormatting sqref="A26:A77">
    <cfRule type="expression" dxfId="689" priority="13" stopIfTrue="1">
      <formula>MOD(ROW(),2)=0</formula>
    </cfRule>
    <cfRule type="expression" dxfId="688" priority="14" stopIfTrue="1">
      <formula>MOD(ROW(),2)&lt;&gt;0</formula>
    </cfRule>
  </conditionalFormatting>
  <conditionalFormatting sqref="B6:G21">
    <cfRule type="expression" dxfId="687" priority="11" stopIfTrue="1">
      <formula>MOD(ROW(),2)=0</formula>
    </cfRule>
    <cfRule type="expression" dxfId="686" priority="12" stopIfTrue="1">
      <formula>MOD(ROW(),2)&lt;&gt;0</formula>
    </cfRule>
  </conditionalFormatting>
  <conditionalFormatting sqref="B26:G77">
    <cfRule type="expression" dxfId="685" priority="15" stopIfTrue="1">
      <formula>MOD(ROW(),2)=0</formula>
    </cfRule>
    <cfRule type="expression" dxfId="684" priority="16" stopIfTrue="1">
      <formula>MOD(ROW(),2)&lt;&gt;0</formula>
    </cfRule>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0B1FC-0582-42FB-913E-0D87FDCAAF92}">
  <sheetPr codeName="Sheet14"/>
  <dimension ref="A1:G78"/>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x-207</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186</v>
      </c>
      <c r="C10" s="45"/>
      <c r="D10" s="45"/>
      <c r="E10" s="45"/>
      <c r="F10" s="45"/>
      <c r="G10" s="45"/>
    </row>
    <row r="11" spans="1:7" x14ac:dyDescent="0.25">
      <c r="A11" s="39" t="s">
        <v>154</v>
      </c>
      <c r="B11" s="45" t="s">
        <v>168</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207</v>
      </c>
      <c r="C14" s="45"/>
      <c r="D14" s="45"/>
      <c r="E14" s="45"/>
      <c r="F14" s="45"/>
      <c r="G14" s="45"/>
    </row>
    <row r="15" spans="1:7" x14ac:dyDescent="0.25">
      <c r="A15" s="39" t="s">
        <v>382</v>
      </c>
      <c r="B15" s="45" t="s">
        <v>187</v>
      </c>
      <c r="C15" s="45"/>
      <c r="D15" s="45"/>
      <c r="E15" s="45"/>
      <c r="F15" s="45"/>
      <c r="G15" s="45"/>
    </row>
    <row r="16" spans="1:7" x14ac:dyDescent="0.25">
      <c r="A16" s="39" t="s">
        <v>159</v>
      </c>
      <c r="B16" s="45" t="s">
        <v>188</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6.31</v>
      </c>
      <c r="C27" s="42">
        <v>0.36</v>
      </c>
      <c r="D27" s="42">
        <v>1.24</v>
      </c>
      <c r="E27" s="42">
        <v>-2.36</v>
      </c>
      <c r="F27" s="42">
        <v>-2.36</v>
      </c>
      <c r="G27" s="42">
        <v>0</v>
      </c>
    </row>
    <row r="28" spans="1:7" x14ac:dyDescent="0.25">
      <c r="A28" s="41">
        <v>17</v>
      </c>
      <c r="B28" s="42">
        <v>6.42</v>
      </c>
      <c r="C28" s="42">
        <v>0.37</v>
      </c>
      <c r="D28" s="42">
        <v>1.31</v>
      </c>
      <c r="E28" s="42">
        <v>-2.36</v>
      </c>
      <c r="F28" s="42">
        <v>-2.36</v>
      </c>
      <c r="G28" s="42">
        <v>0</v>
      </c>
    </row>
    <row r="29" spans="1:7" x14ac:dyDescent="0.25">
      <c r="A29" s="41">
        <v>18</v>
      </c>
      <c r="B29" s="42">
        <v>6.53</v>
      </c>
      <c r="C29" s="42">
        <v>0.38</v>
      </c>
      <c r="D29" s="42">
        <v>1.38</v>
      </c>
      <c r="E29" s="42">
        <v>-2.36</v>
      </c>
      <c r="F29" s="42">
        <v>-2.36</v>
      </c>
      <c r="G29" s="42">
        <v>0</v>
      </c>
    </row>
    <row r="30" spans="1:7" x14ac:dyDescent="0.25">
      <c r="A30" s="41">
        <v>19</v>
      </c>
      <c r="B30" s="42">
        <v>6.64</v>
      </c>
      <c r="C30" s="42">
        <v>0.38</v>
      </c>
      <c r="D30" s="42">
        <v>1.43</v>
      </c>
      <c r="E30" s="42">
        <v>-2.37</v>
      </c>
      <c r="F30" s="42">
        <v>-2.37</v>
      </c>
      <c r="G30" s="42">
        <v>0</v>
      </c>
    </row>
    <row r="31" spans="1:7" x14ac:dyDescent="0.25">
      <c r="A31" s="41">
        <v>20</v>
      </c>
      <c r="B31" s="42">
        <v>6.76</v>
      </c>
      <c r="C31" s="42">
        <v>0.39</v>
      </c>
      <c r="D31" s="42">
        <v>1.46</v>
      </c>
      <c r="E31" s="42">
        <v>-2.37</v>
      </c>
      <c r="F31" s="42">
        <v>-2.37</v>
      </c>
      <c r="G31" s="42">
        <v>0</v>
      </c>
    </row>
    <row r="32" spans="1:7" x14ac:dyDescent="0.25">
      <c r="A32" s="41">
        <v>21</v>
      </c>
      <c r="B32" s="42">
        <v>6.88</v>
      </c>
      <c r="C32" s="42">
        <v>0.4</v>
      </c>
      <c r="D32" s="42">
        <v>1.49</v>
      </c>
      <c r="E32" s="42">
        <v>-2.38</v>
      </c>
      <c r="F32" s="42">
        <v>-2.38</v>
      </c>
      <c r="G32" s="42">
        <v>0</v>
      </c>
    </row>
    <row r="33" spans="1:7" x14ac:dyDescent="0.25">
      <c r="A33" s="41">
        <v>22</v>
      </c>
      <c r="B33" s="42">
        <v>7</v>
      </c>
      <c r="C33" s="42">
        <v>0.41</v>
      </c>
      <c r="D33" s="42">
        <v>1.51</v>
      </c>
      <c r="E33" s="42">
        <v>-2.38</v>
      </c>
      <c r="F33" s="42">
        <v>-2.38</v>
      </c>
      <c r="G33" s="42">
        <v>0</v>
      </c>
    </row>
    <row r="34" spans="1:7" x14ac:dyDescent="0.25">
      <c r="A34" s="41">
        <v>23</v>
      </c>
      <c r="B34" s="42">
        <v>7.12</v>
      </c>
      <c r="C34" s="42">
        <v>0.41</v>
      </c>
      <c r="D34" s="42">
        <v>1.54</v>
      </c>
      <c r="E34" s="42">
        <v>-2.39</v>
      </c>
      <c r="F34" s="42">
        <v>-2.39</v>
      </c>
      <c r="G34" s="42">
        <v>0</v>
      </c>
    </row>
    <row r="35" spans="1:7" x14ac:dyDescent="0.25">
      <c r="A35" s="41">
        <v>24</v>
      </c>
      <c r="B35" s="42">
        <v>7.24</v>
      </c>
      <c r="C35" s="42">
        <v>0.42</v>
      </c>
      <c r="D35" s="42">
        <v>1.56</v>
      </c>
      <c r="E35" s="42">
        <v>-2.39</v>
      </c>
      <c r="F35" s="42">
        <v>-2.39</v>
      </c>
      <c r="G35" s="42">
        <v>0</v>
      </c>
    </row>
    <row r="36" spans="1:7" x14ac:dyDescent="0.25">
      <c r="A36" s="41">
        <v>25</v>
      </c>
      <c r="B36" s="42">
        <v>7.37</v>
      </c>
      <c r="C36" s="42">
        <v>0.43</v>
      </c>
      <c r="D36" s="42">
        <v>1.59</v>
      </c>
      <c r="E36" s="42">
        <v>-2.4</v>
      </c>
      <c r="F36" s="42">
        <v>-2.4</v>
      </c>
      <c r="G36" s="42">
        <v>0</v>
      </c>
    </row>
    <row r="37" spans="1:7" x14ac:dyDescent="0.25">
      <c r="A37" s="41">
        <v>26</v>
      </c>
      <c r="B37" s="42">
        <v>7.5</v>
      </c>
      <c r="C37" s="42">
        <v>0.44</v>
      </c>
      <c r="D37" s="42">
        <v>1.62</v>
      </c>
      <c r="E37" s="42">
        <v>-2.4</v>
      </c>
      <c r="F37" s="42">
        <v>-2.4</v>
      </c>
      <c r="G37" s="42">
        <v>0</v>
      </c>
    </row>
    <row r="38" spans="1:7" x14ac:dyDescent="0.25">
      <c r="A38" s="41">
        <v>27</v>
      </c>
      <c r="B38" s="42">
        <v>7.63</v>
      </c>
      <c r="C38" s="42">
        <v>0.45</v>
      </c>
      <c r="D38" s="42">
        <v>1.65</v>
      </c>
      <c r="E38" s="42">
        <v>-2.41</v>
      </c>
      <c r="F38" s="42">
        <v>-2.41</v>
      </c>
      <c r="G38" s="42">
        <v>0</v>
      </c>
    </row>
    <row r="39" spans="1:7" x14ac:dyDescent="0.25">
      <c r="A39" s="41">
        <v>28</v>
      </c>
      <c r="B39" s="42">
        <v>7.76</v>
      </c>
      <c r="C39" s="42">
        <v>0.46</v>
      </c>
      <c r="D39" s="42">
        <v>1.67</v>
      </c>
      <c r="E39" s="42">
        <v>-2.41</v>
      </c>
      <c r="F39" s="42">
        <v>-2.41</v>
      </c>
      <c r="G39" s="42">
        <v>0</v>
      </c>
    </row>
    <row r="40" spans="1:7" x14ac:dyDescent="0.25">
      <c r="A40" s="41">
        <v>29</v>
      </c>
      <c r="B40" s="42">
        <v>7.9</v>
      </c>
      <c r="C40" s="42">
        <v>0.47</v>
      </c>
      <c r="D40" s="42">
        <v>1.7</v>
      </c>
      <c r="E40" s="42">
        <v>-2.42</v>
      </c>
      <c r="F40" s="42">
        <v>-2.42</v>
      </c>
      <c r="G40" s="42">
        <v>0</v>
      </c>
    </row>
    <row r="41" spans="1:7" x14ac:dyDescent="0.25">
      <c r="A41" s="41">
        <v>30</v>
      </c>
      <c r="B41" s="42">
        <v>8.0399999999999991</v>
      </c>
      <c r="C41" s="42">
        <v>0.48</v>
      </c>
      <c r="D41" s="42">
        <v>1.73</v>
      </c>
      <c r="E41" s="42">
        <v>-2.42</v>
      </c>
      <c r="F41" s="42">
        <v>-2.42</v>
      </c>
      <c r="G41" s="42">
        <v>0</v>
      </c>
    </row>
    <row r="42" spans="1:7" x14ac:dyDescent="0.25">
      <c r="A42" s="41">
        <v>31</v>
      </c>
      <c r="B42" s="42">
        <v>8.18</v>
      </c>
      <c r="C42" s="42">
        <v>0.49</v>
      </c>
      <c r="D42" s="42">
        <v>1.76</v>
      </c>
      <c r="E42" s="42">
        <v>-2.4300000000000002</v>
      </c>
      <c r="F42" s="42">
        <v>-2.4300000000000002</v>
      </c>
      <c r="G42" s="42">
        <v>0</v>
      </c>
    </row>
    <row r="43" spans="1:7" x14ac:dyDescent="0.25">
      <c r="A43" s="41">
        <v>32</v>
      </c>
      <c r="B43" s="42">
        <v>8.32</v>
      </c>
      <c r="C43" s="42">
        <v>0.5</v>
      </c>
      <c r="D43" s="42">
        <v>1.79</v>
      </c>
      <c r="E43" s="42">
        <v>-2.4300000000000002</v>
      </c>
      <c r="F43" s="42">
        <v>-2.4300000000000002</v>
      </c>
      <c r="G43" s="42">
        <v>0</v>
      </c>
    </row>
    <row r="44" spans="1:7" x14ac:dyDescent="0.25">
      <c r="A44" s="41">
        <v>33</v>
      </c>
      <c r="B44" s="42">
        <v>8.4700000000000006</v>
      </c>
      <c r="C44" s="42">
        <v>0.51</v>
      </c>
      <c r="D44" s="42">
        <v>1.82</v>
      </c>
      <c r="E44" s="42">
        <v>-2.44</v>
      </c>
      <c r="F44" s="42">
        <v>-2.44</v>
      </c>
      <c r="G44" s="42">
        <v>0</v>
      </c>
    </row>
    <row r="45" spans="1:7" x14ac:dyDescent="0.25">
      <c r="A45" s="41">
        <v>34</v>
      </c>
      <c r="B45" s="42">
        <v>8.6199999999999992</v>
      </c>
      <c r="C45" s="42">
        <v>0.52</v>
      </c>
      <c r="D45" s="42">
        <v>1.85</v>
      </c>
      <c r="E45" s="42">
        <v>-2.44</v>
      </c>
      <c r="F45" s="42">
        <v>-2.44</v>
      </c>
      <c r="G45" s="42">
        <v>0</v>
      </c>
    </row>
    <row r="46" spans="1:7" x14ac:dyDescent="0.25">
      <c r="A46" s="41">
        <v>35</v>
      </c>
      <c r="B46" s="42">
        <v>8.77</v>
      </c>
      <c r="C46" s="42">
        <v>0.53</v>
      </c>
      <c r="D46" s="42">
        <v>1.88</v>
      </c>
      <c r="E46" s="42">
        <v>-2.4500000000000002</v>
      </c>
      <c r="F46" s="42">
        <v>-2.4500000000000002</v>
      </c>
      <c r="G46" s="42">
        <v>0</v>
      </c>
    </row>
    <row r="47" spans="1:7" x14ac:dyDescent="0.25">
      <c r="A47" s="41">
        <v>36</v>
      </c>
      <c r="B47" s="42">
        <v>8.92</v>
      </c>
      <c r="C47" s="42">
        <v>0.54</v>
      </c>
      <c r="D47" s="42">
        <v>1.91</v>
      </c>
      <c r="E47" s="42">
        <v>-2.4500000000000002</v>
      </c>
      <c r="F47" s="42">
        <v>-2.4500000000000002</v>
      </c>
      <c r="G47" s="42">
        <v>0</v>
      </c>
    </row>
    <row r="48" spans="1:7" x14ac:dyDescent="0.25">
      <c r="A48" s="41">
        <v>37</v>
      </c>
      <c r="B48" s="42">
        <v>9.08</v>
      </c>
      <c r="C48" s="42">
        <v>0.55000000000000004</v>
      </c>
      <c r="D48" s="42">
        <v>1.94</v>
      </c>
      <c r="E48" s="42">
        <v>-2.46</v>
      </c>
      <c r="F48" s="42">
        <v>-2.46</v>
      </c>
      <c r="G48" s="42">
        <v>0</v>
      </c>
    </row>
    <row r="49" spans="1:7" x14ac:dyDescent="0.25">
      <c r="A49" s="41">
        <v>38</v>
      </c>
      <c r="B49" s="42">
        <v>9.23</v>
      </c>
      <c r="C49" s="42">
        <v>0.56000000000000005</v>
      </c>
      <c r="D49" s="42">
        <v>1.98</v>
      </c>
      <c r="E49" s="42">
        <v>-2.4700000000000002</v>
      </c>
      <c r="F49" s="42">
        <v>-2.4700000000000002</v>
      </c>
      <c r="G49" s="42">
        <v>0</v>
      </c>
    </row>
    <row r="50" spans="1:7" x14ac:dyDescent="0.25">
      <c r="A50" s="41">
        <v>39</v>
      </c>
      <c r="B50" s="42">
        <v>9.4</v>
      </c>
      <c r="C50" s="42">
        <v>0.56999999999999995</v>
      </c>
      <c r="D50" s="42">
        <v>2.0099999999999998</v>
      </c>
      <c r="E50" s="42">
        <v>-2.4700000000000002</v>
      </c>
      <c r="F50" s="42">
        <v>-2.4700000000000002</v>
      </c>
      <c r="G50" s="42">
        <v>0</v>
      </c>
    </row>
    <row r="51" spans="1:7" x14ac:dyDescent="0.25">
      <c r="A51" s="41">
        <v>40</v>
      </c>
      <c r="B51" s="42">
        <v>9.56</v>
      </c>
      <c r="C51" s="42">
        <v>0.57999999999999996</v>
      </c>
      <c r="D51" s="42">
        <v>2.04</v>
      </c>
      <c r="E51" s="42">
        <v>-2.48</v>
      </c>
      <c r="F51" s="42">
        <v>-2.48</v>
      </c>
      <c r="G51" s="42">
        <v>0</v>
      </c>
    </row>
    <row r="52" spans="1:7" x14ac:dyDescent="0.25">
      <c r="A52" s="41">
        <v>41</v>
      </c>
      <c r="B52" s="42">
        <v>9.73</v>
      </c>
      <c r="C52" s="42">
        <v>0.59</v>
      </c>
      <c r="D52" s="42">
        <v>2.0699999999999998</v>
      </c>
      <c r="E52" s="42">
        <v>-2.48</v>
      </c>
      <c r="F52" s="42">
        <v>-2.48</v>
      </c>
      <c r="G52" s="42">
        <v>0</v>
      </c>
    </row>
    <row r="53" spans="1:7" x14ac:dyDescent="0.25">
      <c r="A53" s="41">
        <v>42</v>
      </c>
      <c r="B53" s="42">
        <v>9.9</v>
      </c>
      <c r="C53" s="42">
        <v>0.6</v>
      </c>
      <c r="D53" s="42">
        <v>2.1</v>
      </c>
      <c r="E53" s="42">
        <v>-2.4900000000000002</v>
      </c>
      <c r="F53" s="42">
        <v>-2.4900000000000002</v>
      </c>
      <c r="G53" s="42">
        <v>0</v>
      </c>
    </row>
    <row r="54" spans="1:7" x14ac:dyDescent="0.25">
      <c r="A54" s="41">
        <v>43</v>
      </c>
      <c r="B54" s="42">
        <v>10.08</v>
      </c>
      <c r="C54" s="42">
        <v>0.62</v>
      </c>
      <c r="D54" s="42">
        <v>2.13</v>
      </c>
      <c r="E54" s="42">
        <v>-2.5</v>
      </c>
      <c r="F54" s="42">
        <v>-2.5</v>
      </c>
      <c r="G54" s="42">
        <v>0</v>
      </c>
    </row>
    <row r="55" spans="1:7" x14ac:dyDescent="0.25">
      <c r="A55" s="41">
        <v>44</v>
      </c>
      <c r="B55" s="42">
        <v>10.26</v>
      </c>
      <c r="C55" s="42">
        <v>0.63</v>
      </c>
      <c r="D55" s="42">
        <v>2.16</v>
      </c>
      <c r="E55" s="42">
        <v>-2.5</v>
      </c>
      <c r="F55" s="42">
        <v>-2.5</v>
      </c>
      <c r="G55" s="42">
        <v>0</v>
      </c>
    </row>
    <row r="56" spans="1:7" x14ac:dyDescent="0.25">
      <c r="A56" s="41">
        <v>45</v>
      </c>
      <c r="B56" s="42">
        <v>10.44</v>
      </c>
      <c r="C56" s="42">
        <v>0.64</v>
      </c>
      <c r="D56" s="42">
        <v>2.19</v>
      </c>
      <c r="E56" s="42">
        <v>-2.5099999999999998</v>
      </c>
      <c r="F56" s="42">
        <v>-2.5099999999999998</v>
      </c>
      <c r="G56" s="42">
        <v>0</v>
      </c>
    </row>
    <row r="57" spans="1:7" x14ac:dyDescent="0.25">
      <c r="A57" s="41">
        <v>46</v>
      </c>
      <c r="B57" s="42">
        <v>10.63</v>
      </c>
      <c r="C57" s="42">
        <v>0.65</v>
      </c>
      <c r="D57" s="42">
        <v>2.2200000000000002</v>
      </c>
      <c r="E57" s="42">
        <v>-2.52</v>
      </c>
      <c r="F57" s="42">
        <v>-2.52</v>
      </c>
      <c r="G57" s="42">
        <v>0</v>
      </c>
    </row>
    <row r="58" spans="1:7" x14ac:dyDescent="0.25">
      <c r="A58" s="41">
        <v>47</v>
      </c>
      <c r="B58" s="42">
        <v>10.82</v>
      </c>
      <c r="C58" s="42">
        <v>0.67</v>
      </c>
      <c r="D58" s="42">
        <v>2.2400000000000002</v>
      </c>
      <c r="E58" s="42">
        <v>-2.52</v>
      </c>
      <c r="F58" s="42">
        <v>-2.52</v>
      </c>
      <c r="G58" s="42">
        <v>0</v>
      </c>
    </row>
    <row r="59" spans="1:7" x14ac:dyDescent="0.25">
      <c r="A59" s="41">
        <v>48</v>
      </c>
      <c r="B59" s="42">
        <v>11.02</v>
      </c>
      <c r="C59" s="42">
        <v>0.68</v>
      </c>
      <c r="D59" s="42">
        <v>2.27</v>
      </c>
      <c r="E59" s="42">
        <v>-2.5299999999999998</v>
      </c>
      <c r="F59" s="42">
        <v>-2.5299999999999998</v>
      </c>
      <c r="G59" s="42">
        <v>0</v>
      </c>
    </row>
    <row r="60" spans="1:7" x14ac:dyDescent="0.25">
      <c r="A60" s="41">
        <v>49</v>
      </c>
      <c r="B60" s="42">
        <v>11.22</v>
      </c>
      <c r="C60" s="42">
        <v>0.69</v>
      </c>
      <c r="D60" s="42">
        <v>2.29</v>
      </c>
      <c r="E60" s="42">
        <v>-2.54</v>
      </c>
      <c r="F60" s="42">
        <v>-2.54</v>
      </c>
      <c r="G60" s="42">
        <v>0</v>
      </c>
    </row>
    <row r="61" spans="1:7" x14ac:dyDescent="0.25">
      <c r="A61" s="41">
        <v>50</v>
      </c>
      <c r="B61" s="42">
        <v>11.43</v>
      </c>
      <c r="C61" s="42">
        <v>0.71</v>
      </c>
      <c r="D61" s="42">
        <v>2.31</v>
      </c>
      <c r="E61" s="42">
        <v>-2.5499999999999998</v>
      </c>
      <c r="F61" s="42">
        <v>-2.5499999999999998</v>
      </c>
      <c r="G61" s="42">
        <v>0</v>
      </c>
    </row>
    <row r="62" spans="1:7" x14ac:dyDescent="0.25">
      <c r="A62" s="41">
        <v>51</v>
      </c>
      <c r="B62" s="42">
        <v>11.64</v>
      </c>
      <c r="C62" s="42">
        <v>0.72</v>
      </c>
      <c r="D62" s="42">
        <v>2.33</v>
      </c>
      <c r="E62" s="42">
        <v>-2.56</v>
      </c>
      <c r="F62" s="42">
        <v>-2.56</v>
      </c>
      <c r="G62" s="42">
        <v>0</v>
      </c>
    </row>
    <row r="63" spans="1:7" x14ac:dyDescent="0.25">
      <c r="A63" s="41">
        <v>52</v>
      </c>
      <c r="B63" s="42">
        <v>11.86</v>
      </c>
      <c r="C63" s="42">
        <v>0.74</v>
      </c>
      <c r="D63" s="42">
        <v>2.35</v>
      </c>
      <c r="E63" s="42">
        <v>-2.57</v>
      </c>
      <c r="F63" s="42">
        <v>-2.57</v>
      </c>
      <c r="G63" s="42">
        <v>0</v>
      </c>
    </row>
    <row r="64" spans="1:7" x14ac:dyDescent="0.25">
      <c r="A64" s="41">
        <v>53</v>
      </c>
      <c r="B64" s="42">
        <v>12.08</v>
      </c>
      <c r="C64" s="42">
        <v>0.75</v>
      </c>
      <c r="D64" s="42">
        <v>2.37</v>
      </c>
      <c r="E64" s="42">
        <v>-2.57</v>
      </c>
      <c r="F64" s="42">
        <v>-2.57</v>
      </c>
      <c r="G64" s="42">
        <v>0</v>
      </c>
    </row>
    <row r="65" spans="1:7" x14ac:dyDescent="0.25">
      <c r="A65" s="41">
        <v>54</v>
      </c>
      <c r="B65" s="42">
        <v>12.31</v>
      </c>
      <c r="C65" s="42">
        <v>0.77</v>
      </c>
      <c r="D65" s="42">
        <v>2.38</v>
      </c>
      <c r="E65" s="42">
        <v>-2.59</v>
      </c>
      <c r="F65" s="42">
        <v>-2.59</v>
      </c>
      <c r="G65" s="42">
        <v>0</v>
      </c>
    </row>
    <row r="66" spans="1:7" x14ac:dyDescent="0.25">
      <c r="A66" s="41">
        <v>55</v>
      </c>
      <c r="B66" s="42">
        <v>12.55</v>
      </c>
      <c r="C66" s="42">
        <v>0.78</v>
      </c>
      <c r="D66" s="42">
        <v>2.39</v>
      </c>
      <c r="E66" s="42">
        <v>-2.6</v>
      </c>
      <c r="F66" s="42">
        <v>-2.6</v>
      </c>
      <c r="G66" s="42">
        <v>0</v>
      </c>
    </row>
    <row r="67" spans="1:7" x14ac:dyDescent="0.25">
      <c r="A67" s="41">
        <v>56</v>
      </c>
      <c r="B67" s="42">
        <v>12.8</v>
      </c>
      <c r="C67" s="42">
        <v>0.8</v>
      </c>
      <c r="D67" s="42">
        <v>2.4</v>
      </c>
      <c r="E67" s="42">
        <v>-2.61</v>
      </c>
      <c r="F67" s="42">
        <v>-2.61</v>
      </c>
      <c r="G67" s="42">
        <v>0</v>
      </c>
    </row>
    <row r="68" spans="1:7" x14ac:dyDescent="0.25">
      <c r="A68" s="41">
        <v>57</v>
      </c>
      <c r="B68" s="42">
        <v>13.05</v>
      </c>
      <c r="C68" s="42">
        <v>0.81</v>
      </c>
      <c r="D68" s="42">
        <v>2.41</v>
      </c>
      <c r="E68" s="42">
        <v>-2.62</v>
      </c>
      <c r="F68" s="42">
        <v>-2.62</v>
      </c>
      <c r="G68" s="42">
        <v>0</v>
      </c>
    </row>
    <row r="69" spans="1:7" x14ac:dyDescent="0.25">
      <c r="A69" s="41">
        <v>58</v>
      </c>
      <c r="B69" s="42">
        <v>13.32</v>
      </c>
      <c r="C69" s="42">
        <v>0.83</v>
      </c>
      <c r="D69" s="42">
        <v>2.41</v>
      </c>
      <c r="E69" s="42">
        <v>-2.64</v>
      </c>
      <c r="F69" s="42">
        <v>-2.64</v>
      </c>
      <c r="G69" s="42">
        <v>0</v>
      </c>
    </row>
    <row r="70" spans="1:7" x14ac:dyDescent="0.25">
      <c r="A70" s="41">
        <v>59</v>
      </c>
      <c r="B70" s="42">
        <v>13.59</v>
      </c>
      <c r="C70" s="42">
        <v>0.85</v>
      </c>
      <c r="D70" s="42">
        <v>2.41</v>
      </c>
      <c r="E70" s="42">
        <v>-2.65</v>
      </c>
      <c r="F70" s="42">
        <v>-2.65</v>
      </c>
      <c r="G70" s="42">
        <v>0</v>
      </c>
    </row>
    <row r="71" spans="1:7" x14ac:dyDescent="0.25">
      <c r="A71" s="41">
        <v>60</v>
      </c>
      <c r="B71" s="42">
        <v>13.88</v>
      </c>
      <c r="C71" s="42">
        <v>0.86</v>
      </c>
      <c r="D71" s="42">
        <v>2.41</v>
      </c>
      <c r="E71" s="42">
        <v>-2.67</v>
      </c>
      <c r="F71" s="42">
        <v>-2.67</v>
      </c>
      <c r="G71" s="42">
        <v>0</v>
      </c>
    </row>
    <row r="72" spans="1:7" x14ac:dyDescent="0.25">
      <c r="A72" s="41">
        <v>61</v>
      </c>
      <c r="B72" s="42">
        <v>14.18</v>
      </c>
      <c r="C72" s="42">
        <v>0.88</v>
      </c>
      <c r="D72" s="42">
        <v>2.4</v>
      </c>
      <c r="E72" s="42">
        <v>-2.69</v>
      </c>
      <c r="F72" s="42">
        <v>-2.69</v>
      </c>
      <c r="G72" s="42">
        <v>0</v>
      </c>
    </row>
    <row r="73" spans="1:7" x14ac:dyDescent="0.25">
      <c r="A73" s="41">
        <v>62</v>
      </c>
      <c r="B73" s="42">
        <v>14.49</v>
      </c>
      <c r="C73" s="42">
        <v>0.9</v>
      </c>
      <c r="D73" s="42">
        <v>2.39</v>
      </c>
      <c r="E73" s="42">
        <v>-2.71</v>
      </c>
      <c r="F73" s="42">
        <v>-2.71</v>
      </c>
      <c r="G73" s="42">
        <v>0</v>
      </c>
    </row>
    <row r="74" spans="1:7" x14ac:dyDescent="0.25">
      <c r="A74" s="41">
        <v>63</v>
      </c>
      <c r="B74" s="42">
        <v>14.82</v>
      </c>
      <c r="C74" s="42">
        <v>0.91</v>
      </c>
      <c r="D74" s="42">
        <v>2.37</v>
      </c>
      <c r="E74" s="42">
        <v>-2.73</v>
      </c>
      <c r="F74" s="42">
        <v>-2.73</v>
      </c>
      <c r="G74" s="42">
        <v>0</v>
      </c>
    </row>
    <row r="75" spans="1:7" x14ac:dyDescent="0.25">
      <c r="A75" s="41">
        <v>64</v>
      </c>
      <c r="B75" s="42">
        <v>15.17</v>
      </c>
      <c r="C75" s="42">
        <v>0.93</v>
      </c>
      <c r="D75" s="42">
        <v>2.35</v>
      </c>
      <c r="E75" s="42">
        <v>-2.75</v>
      </c>
      <c r="F75" s="42">
        <v>-2.75</v>
      </c>
      <c r="G75" s="42">
        <v>0</v>
      </c>
    </row>
    <row r="76" spans="1:7" x14ac:dyDescent="0.25">
      <c r="A76" s="41">
        <v>65</v>
      </c>
      <c r="B76" s="42">
        <v>15.53</v>
      </c>
      <c r="C76" s="42">
        <v>0.95</v>
      </c>
      <c r="D76" s="42">
        <v>2.3199999999999998</v>
      </c>
      <c r="E76" s="42">
        <v>-2.77</v>
      </c>
      <c r="F76" s="42">
        <v>-2.77</v>
      </c>
      <c r="G76" s="42">
        <v>0</v>
      </c>
    </row>
    <row r="77" spans="1:7" x14ac:dyDescent="0.25">
      <c r="A77" s="41">
        <v>66</v>
      </c>
      <c r="B77" s="42">
        <v>15.91</v>
      </c>
      <c r="C77" s="42">
        <v>0.97</v>
      </c>
      <c r="D77" s="42">
        <v>2.2999999999999998</v>
      </c>
      <c r="E77" s="42">
        <v>-1.94</v>
      </c>
      <c r="F77" s="42">
        <v>-1.94</v>
      </c>
      <c r="G77" s="42">
        <v>0</v>
      </c>
    </row>
    <row r="78" spans="1:7" x14ac:dyDescent="0.25">
      <c r="A78" s="41">
        <v>67</v>
      </c>
      <c r="B78" s="42">
        <v>16.32</v>
      </c>
      <c r="C78" s="42">
        <v>0.99</v>
      </c>
      <c r="D78" s="42">
        <v>2.2599999999999998</v>
      </c>
      <c r="E78" s="42">
        <v>-0.99</v>
      </c>
      <c r="F78" s="42">
        <v>-0.99</v>
      </c>
      <c r="G78" s="42">
        <v>0</v>
      </c>
    </row>
  </sheetData>
  <sheetProtection algorithmName="SHA-512" hashValue="Lnt4pj8B3AdUu1mMYb6UJQVdqpMO8wfTOYBWr8zGh7xcRo5ZSiohb/Zvx5/1oZFXcRp9FOkhn2fwGsNwrt8HXg==" saltValue="e1yTHAixUkOpWhm9XKUyjg==" spinCount="100000" sheet="1" objects="1" scenarios="1"/>
  <conditionalFormatting sqref="A6:A21">
    <cfRule type="expression" dxfId="681" priority="9" stopIfTrue="1">
      <formula>MOD(ROW(),2)=0</formula>
    </cfRule>
    <cfRule type="expression" dxfId="680" priority="10" stopIfTrue="1">
      <formula>MOD(ROW(),2)&lt;&gt;0</formula>
    </cfRule>
  </conditionalFormatting>
  <conditionalFormatting sqref="A26:A78">
    <cfRule type="expression" dxfId="679" priority="13" stopIfTrue="1">
      <formula>MOD(ROW(),2)=0</formula>
    </cfRule>
    <cfRule type="expression" dxfId="678" priority="14" stopIfTrue="1">
      <formula>MOD(ROW(),2)&lt;&gt;0</formula>
    </cfRule>
  </conditionalFormatting>
  <conditionalFormatting sqref="B6:G21">
    <cfRule type="expression" dxfId="677" priority="11" stopIfTrue="1">
      <formula>MOD(ROW(),2)=0</formula>
    </cfRule>
    <cfRule type="expression" dxfId="676" priority="12" stopIfTrue="1">
      <formula>MOD(ROW(),2)&lt;&gt;0</formula>
    </cfRule>
  </conditionalFormatting>
  <conditionalFormatting sqref="B26:G78">
    <cfRule type="expression" dxfId="675" priority="15" stopIfTrue="1">
      <formula>MOD(ROW(),2)=0</formula>
    </cfRule>
    <cfRule type="expression" dxfId="674" priority="16" stopIfTrue="1">
      <formula>MOD(ROW(),2)&lt;&gt;0</formula>
    </cfRule>
  </conditionalFormatting>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B73E-7CA4-4017-A3A7-787203795B46}">
  <sheetPr codeName="Sheet15"/>
  <dimension ref="A1:G78"/>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9" t="s">
        <v>1</v>
      </c>
      <c r="B2" s="3" t="str">
        <f>wb_title</f>
        <v>LGPS_S - Consolidated Factor Spreadsheet</v>
      </c>
    </row>
    <row r="3" spans="1:7" s="1" customFormat="1" ht="15.5" x14ac:dyDescent="0.35">
      <c r="A3" s="29" t="s">
        <v>2</v>
      </c>
      <c r="B3" s="3" t="str">
        <f>TABLE_FACTOR_TYPE_1 &amp; " - x-" &amp; TABLE_SERIES_NUMBER_1</f>
        <v>CETV - x-208</v>
      </c>
    </row>
    <row r="6" spans="1:7" ht="13" x14ac:dyDescent="0.3">
      <c r="A6" s="39" t="s">
        <v>378</v>
      </c>
      <c r="B6" s="45" t="s">
        <v>379</v>
      </c>
      <c r="C6" s="45"/>
      <c r="D6" s="45"/>
      <c r="E6" s="45"/>
      <c r="F6" s="45"/>
      <c r="G6" s="45"/>
    </row>
    <row r="7" spans="1:7" x14ac:dyDescent="0.25">
      <c r="A7" s="39" t="s">
        <v>380</v>
      </c>
      <c r="B7" s="45" t="s">
        <v>29</v>
      </c>
      <c r="C7" s="45"/>
      <c r="D7" s="45"/>
      <c r="E7" s="45"/>
      <c r="F7" s="45"/>
      <c r="G7" s="45"/>
    </row>
    <row r="8" spans="1:7" x14ac:dyDescent="0.25">
      <c r="A8" s="39" t="s">
        <v>152</v>
      </c>
      <c r="B8" s="45" t="s">
        <v>165</v>
      </c>
      <c r="C8" s="45"/>
      <c r="D8" s="45"/>
      <c r="E8" s="45"/>
      <c r="F8" s="45"/>
      <c r="G8" s="45"/>
    </row>
    <row r="9" spans="1:7" x14ac:dyDescent="0.25">
      <c r="A9" s="39" t="s">
        <v>153</v>
      </c>
      <c r="B9" s="45" t="s">
        <v>166</v>
      </c>
      <c r="C9" s="45"/>
      <c r="D9" s="45"/>
      <c r="E9" s="45"/>
      <c r="F9" s="45"/>
      <c r="G9" s="45"/>
    </row>
    <row r="10" spans="1:7" x14ac:dyDescent="0.25">
      <c r="A10" s="39" t="s">
        <v>6</v>
      </c>
      <c r="B10" s="45" t="s">
        <v>186</v>
      </c>
      <c r="C10" s="45"/>
      <c r="D10" s="45"/>
      <c r="E10" s="45"/>
      <c r="F10" s="45"/>
      <c r="G10" s="45"/>
    </row>
    <row r="11" spans="1:7" x14ac:dyDescent="0.25">
      <c r="A11" s="39" t="s">
        <v>154</v>
      </c>
      <c r="B11" s="45" t="s">
        <v>173</v>
      </c>
      <c r="C11" s="45"/>
      <c r="D11" s="45"/>
      <c r="E11" s="45"/>
      <c r="F11" s="45"/>
      <c r="G11" s="45"/>
    </row>
    <row r="12" spans="1:7" x14ac:dyDescent="0.25">
      <c r="A12" s="39" t="s">
        <v>155</v>
      </c>
      <c r="B12" s="45" t="s">
        <v>169</v>
      </c>
      <c r="C12" s="45"/>
      <c r="D12" s="45"/>
      <c r="E12" s="45"/>
      <c r="F12" s="45"/>
      <c r="G12" s="45"/>
    </row>
    <row r="13" spans="1:7" x14ac:dyDescent="0.25">
      <c r="A13" s="39" t="s">
        <v>381</v>
      </c>
      <c r="B13" s="45">
        <v>0</v>
      </c>
      <c r="C13" s="45"/>
      <c r="D13" s="45"/>
      <c r="E13" s="45"/>
      <c r="F13" s="45"/>
      <c r="G13" s="45"/>
    </row>
    <row r="14" spans="1:7" x14ac:dyDescent="0.25">
      <c r="A14" s="39" t="s">
        <v>157</v>
      </c>
      <c r="B14" s="45">
        <v>208</v>
      </c>
      <c r="C14" s="45"/>
      <c r="D14" s="45"/>
      <c r="E14" s="45"/>
      <c r="F14" s="45"/>
      <c r="G14" s="45"/>
    </row>
    <row r="15" spans="1:7" x14ac:dyDescent="0.25">
      <c r="A15" s="39" t="s">
        <v>382</v>
      </c>
      <c r="B15" s="45" t="s">
        <v>189</v>
      </c>
      <c r="C15" s="45"/>
      <c r="D15" s="45"/>
      <c r="E15" s="45"/>
      <c r="F15" s="45"/>
      <c r="G15" s="45"/>
    </row>
    <row r="16" spans="1:7" x14ac:dyDescent="0.25">
      <c r="A16" s="39" t="s">
        <v>159</v>
      </c>
      <c r="B16" s="45" t="s">
        <v>190</v>
      </c>
      <c r="C16" s="45"/>
      <c r="D16" s="45"/>
      <c r="E16" s="45"/>
      <c r="F16" s="45"/>
      <c r="G16" s="45"/>
    </row>
    <row r="17" spans="1:7" x14ac:dyDescent="0.25">
      <c r="A17" s="40" t="s">
        <v>383</v>
      </c>
      <c r="B17" s="45"/>
      <c r="C17" s="45"/>
      <c r="D17" s="45"/>
      <c r="E17" s="45"/>
      <c r="F17" s="45"/>
      <c r="G17" s="45"/>
    </row>
    <row r="18" spans="1:7" x14ac:dyDescent="0.25">
      <c r="A18" s="39" t="s">
        <v>161</v>
      </c>
      <c r="B18" s="46">
        <v>46175</v>
      </c>
      <c r="C18" s="46"/>
      <c r="D18" s="46"/>
      <c r="E18" s="46"/>
      <c r="F18" s="46"/>
      <c r="G18" s="46"/>
    </row>
    <row r="19" spans="1:7" x14ac:dyDescent="0.25">
      <c r="A19" s="39" t="s">
        <v>162</v>
      </c>
      <c r="B19" s="46">
        <v>46161</v>
      </c>
      <c r="C19" s="46"/>
      <c r="D19" s="46"/>
      <c r="E19" s="46"/>
      <c r="F19" s="46"/>
      <c r="G19" s="46"/>
    </row>
    <row r="20" spans="1:7" x14ac:dyDescent="0.25">
      <c r="A20" s="39" t="s">
        <v>163</v>
      </c>
      <c r="B20" s="45" t="s">
        <v>172</v>
      </c>
      <c r="C20" s="45"/>
      <c r="D20" s="45"/>
      <c r="E20" s="45"/>
      <c r="F20" s="45"/>
      <c r="G20" s="45"/>
    </row>
    <row r="21" spans="1:7" x14ac:dyDescent="0.25">
      <c r="A21" s="39" t="s">
        <v>384</v>
      </c>
      <c r="B21" s="45" t="s">
        <v>87</v>
      </c>
      <c r="C21" s="45"/>
      <c r="D21" s="45"/>
      <c r="E21" s="45"/>
      <c r="F21" s="45"/>
      <c r="G21" s="45"/>
    </row>
    <row r="23" spans="1:7" x14ac:dyDescent="0.25">
      <c r="A23" s="22" t="str">
        <f>HYPERLINK("#'Factor List'!A1", "Back to Factor List")</f>
        <v>Back to Factor List</v>
      </c>
      <c r="B23" s="22" t="str">
        <f>HYPERLINK("#'Assumptions'!A1", "Assumptions")</f>
        <v>Assumptions</v>
      </c>
    </row>
    <row r="26" spans="1:7" s="53" customFormat="1" ht="26" x14ac:dyDescent="0.25">
      <c r="A26" s="52" t="s">
        <v>385</v>
      </c>
      <c r="B26" s="52" t="s">
        <v>386</v>
      </c>
      <c r="C26" s="52" t="s">
        <v>387</v>
      </c>
      <c r="D26" s="52" t="s">
        <v>388</v>
      </c>
      <c r="E26" s="52" t="s">
        <v>389</v>
      </c>
      <c r="F26" s="52" t="s">
        <v>390</v>
      </c>
      <c r="G26" s="52" t="s">
        <v>391</v>
      </c>
    </row>
    <row r="27" spans="1:7" x14ac:dyDescent="0.25">
      <c r="A27" s="41">
        <v>16</v>
      </c>
      <c r="B27" s="42">
        <v>6.31</v>
      </c>
      <c r="C27" s="42">
        <v>0.36</v>
      </c>
      <c r="D27" s="42">
        <v>1.24</v>
      </c>
      <c r="E27" s="42">
        <v>-6.12</v>
      </c>
      <c r="F27" s="42">
        <v>-6.12</v>
      </c>
      <c r="G27" s="42">
        <v>0</v>
      </c>
    </row>
    <row r="28" spans="1:7" x14ac:dyDescent="0.25">
      <c r="A28" s="41">
        <v>17</v>
      </c>
      <c r="B28" s="42">
        <v>6.42</v>
      </c>
      <c r="C28" s="42">
        <v>0.37</v>
      </c>
      <c r="D28" s="42">
        <v>1.31</v>
      </c>
      <c r="E28" s="42">
        <v>-6.13</v>
      </c>
      <c r="F28" s="42">
        <v>-6.13</v>
      </c>
      <c r="G28" s="42">
        <v>0</v>
      </c>
    </row>
    <row r="29" spans="1:7" x14ac:dyDescent="0.25">
      <c r="A29" s="41">
        <v>18</v>
      </c>
      <c r="B29" s="42">
        <v>6.53</v>
      </c>
      <c r="C29" s="42">
        <v>0.38</v>
      </c>
      <c r="D29" s="42">
        <v>1.38</v>
      </c>
      <c r="E29" s="42">
        <v>-6.14</v>
      </c>
      <c r="F29" s="42">
        <v>-6.14</v>
      </c>
      <c r="G29" s="42">
        <v>0</v>
      </c>
    </row>
    <row r="30" spans="1:7" x14ac:dyDescent="0.25">
      <c r="A30" s="41">
        <v>19</v>
      </c>
      <c r="B30" s="42">
        <v>6.64</v>
      </c>
      <c r="C30" s="42">
        <v>0.38</v>
      </c>
      <c r="D30" s="42">
        <v>1.43</v>
      </c>
      <c r="E30" s="42">
        <v>-6.15</v>
      </c>
      <c r="F30" s="42">
        <v>-6.15</v>
      </c>
      <c r="G30" s="42">
        <v>0</v>
      </c>
    </row>
    <row r="31" spans="1:7" x14ac:dyDescent="0.25">
      <c r="A31" s="41">
        <v>20</v>
      </c>
      <c r="B31" s="42">
        <v>6.76</v>
      </c>
      <c r="C31" s="42">
        <v>0.39</v>
      </c>
      <c r="D31" s="42">
        <v>1.46</v>
      </c>
      <c r="E31" s="42">
        <v>-6.17</v>
      </c>
      <c r="F31" s="42">
        <v>-6.17</v>
      </c>
      <c r="G31" s="42">
        <v>0</v>
      </c>
    </row>
    <row r="32" spans="1:7" x14ac:dyDescent="0.25">
      <c r="A32" s="41">
        <v>21</v>
      </c>
      <c r="B32" s="42">
        <v>6.88</v>
      </c>
      <c r="C32" s="42">
        <v>0.4</v>
      </c>
      <c r="D32" s="42">
        <v>1.49</v>
      </c>
      <c r="E32" s="42">
        <v>-6.18</v>
      </c>
      <c r="F32" s="42">
        <v>-6.18</v>
      </c>
      <c r="G32" s="42">
        <v>0</v>
      </c>
    </row>
    <row r="33" spans="1:7" x14ac:dyDescent="0.25">
      <c r="A33" s="41">
        <v>22</v>
      </c>
      <c r="B33" s="42">
        <v>7</v>
      </c>
      <c r="C33" s="42">
        <v>0.41</v>
      </c>
      <c r="D33" s="42">
        <v>1.51</v>
      </c>
      <c r="E33" s="42">
        <v>-6.19</v>
      </c>
      <c r="F33" s="42">
        <v>-6.19</v>
      </c>
      <c r="G33" s="42">
        <v>0</v>
      </c>
    </row>
    <row r="34" spans="1:7" x14ac:dyDescent="0.25">
      <c r="A34" s="41">
        <v>23</v>
      </c>
      <c r="B34" s="42">
        <v>7.12</v>
      </c>
      <c r="C34" s="42">
        <v>0.41</v>
      </c>
      <c r="D34" s="42">
        <v>1.54</v>
      </c>
      <c r="E34" s="42">
        <v>-6.21</v>
      </c>
      <c r="F34" s="42">
        <v>-6.21</v>
      </c>
      <c r="G34" s="42">
        <v>0</v>
      </c>
    </row>
    <row r="35" spans="1:7" x14ac:dyDescent="0.25">
      <c r="A35" s="41">
        <v>24</v>
      </c>
      <c r="B35" s="42">
        <v>7.24</v>
      </c>
      <c r="C35" s="42">
        <v>0.42</v>
      </c>
      <c r="D35" s="42">
        <v>1.56</v>
      </c>
      <c r="E35" s="42">
        <v>-6.22</v>
      </c>
      <c r="F35" s="42">
        <v>-6.22</v>
      </c>
      <c r="G35" s="42">
        <v>0</v>
      </c>
    </row>
    <row r="36" spans="1:7" x14ac:dyDescent="0.25">
      <c r="A36" s="41">
        <v>25</v>
      </c>
      <c r="B36" s="42">
        <v>7.37</v>
      </c>
      <c r="C36" s="42">
        <v>0.43</v>
      </c>
      <c r="D36" s="42">
        <v>1.59</v>
      </c>
      <c r="E36" s="42">
        <v>-6.23</v>
      </c>
      <c r="F36" s="42">
        <v>-6.23</v>
      </c>
      <c r="G36" s="42">
        <v>0</v>
      </c>
    </row>
    <row r="37" spans="1:7" x14ac:dyDescent="0.25">
      <c r="A37" s="41">
        <v>26</v>
      </c>
      <c r="B37" s="42">
        <v>7.5</v>
      </c>
      <c r="C37" s="42">
        <v>0.44</v>
      </c>
      <c r="D37" s="42">
        <v>1.62</v>
      </c>
      <c r="E37" s="42">
        <v>-6.25</v>
      </c>
      <c r="F37" s="42">
        <v>-6.25</v>
      </c>
      <c r="G37" s="42">
        <v>0</v>
      </c>
    </row>
    <row r="38" spans="1:7" x14ac:dyDescent="0.25">
      <c r="A38" s="41">
        <v>27</v>
      </c>
      <c r="B38" s="42">
        <v>7.63</v>
      </c>
      <c r="C38" s="42">
        <v>0.45</v>
      </c>
      <c r="D38" s="42">
        <v>1.65</v>
      </c>
      <c r="E38" s="42">
        <v>-6.26</v>
      </c>
      <c r="F38" s="42">
        <v>-6.26</v>
      </c>
      <c r="G38" s="42">
        <v>0</v>
      </c>
    </row>
    <row r="39" spans="1:7" x14ac:dyDescent="0.25">
      <c r="A39" s="41">
        <v>28</v>
      </c>
      <c r="B39" s="42">
        <v>7.76</v>
      </c>
      <c r="C39" s="42">
        <v>0.46</v>
      </c>
      <c r="D39" s="42">
        <v>1.67</v>
      </c>
      <c r="E39" s="42">
        <v>-6.27</v>
      </c>
      <c r="F39" s="42">
        <v>-6.27</v>
      </c>
      <c r="G39" s="42">
        <v>0</v>
      </c>
    </row>
    <row r="40" spans="1:7" x14ac:dyDescent="0.25">
      <c r="A40" s="41">
        <v>29</v>
      </c>
      <c r="B40" s="42">
        <v>7.9</v>
      </c>
      <c r="C40" s="42">
        <v>0.47</v>
      </c>
      <c r="D40" s="42">
        <v>1.7</v>
      </c>
      <c r="E40" s="42">
        <v>-6.29</v>
      </c>
      <c r="F40" s="42">
        <v>-6.29</v>
      </c>
      <c r="G40" s="42">
        <v>0</v>
      </c>
    </row>
    <row r="41" spans="1:7" x14ac:dyDescent="0.25">
      <c r="A41" s="41">
        <v>30</v>
      </c>
      <c r="B41" s="42">
        <v>8.0399999999999991</v>
      </c>
      <c r="C41" s="42">
        <v>0.48</v>
      </c>
      <c r="D41" s="42">
        <v>1.73</v>
      </c>
      <c r="E41" s="42">
        <v>-6.3</v>
      </c>
      <c r="F41" s="42">
        <v>-6.3</v>
      </c>
      <c r="G41" s="42">
        <v>0</v>
      </c>
    </row>
    <row r="42" spans="1:7" x14ac:dyDescent="0.25">
      <c r="A42" s="41">
        <v>31</v>
      </c>
      <c r="B42" s="42">
        <v>8.18</v>
      </c>
      <c r="C42" s="42">
        <v>0.49</v>
      </c>
      <c r="D42" s="42">
        <v>1.76</v>
      </c>
      <c r="E42" s="42">
        <v>-6.32</v>
      </c>
      <c r="F42" s="42">
        <v>-6.32</v>
      </c>
      <c r="G42" s="42">
        <v>0</v>
      </c>
    </row>
    <row r="43" spans="1:7" x14ac:dyDescent="0.25">
      <c r="A43" s="41">
        <v>32</v>
      </c>
      <c r="B43" s="42">
        <v>8.32</v>
      </c>
      <c r="C43" s="42">
        <v>0.5</v>
      </c>
      <c r="D43" s="42">
        <v>1.79</v>
      </c>
      <c r="E43" s="42">
        <v>-6.33</v>
      </c>
      <c r="F43" s="42">
        <v>-6.33</v>
      </c>
      <c r="G43" s="42">
        <v>0</v>
      </c>
    </row>
    <row r="44" spans="1:7" x14ac:dyDescent="0.25">
      <c r="A44" s="41">
        <v>33</v>
      </c>
      <c r="B44" s="42">
        <v>8.4700000000000006</v>
      </c>
      <c r="C44" s="42">
        <v>0.51</v>
      </c>
      <c r="D44" s="42">
        <v>1.82</v>
      </c>
      <c r="E44" s="42">
        <v>-6.34</v>
      </c>
      <c r="F44" s="42">
        <v>-6.34</v>
      </c>
      <c r="G44" s="42">
        <v>0</v>
      </c>
    </row>
    <row r="45" spans="1:7" x14ac:dyDescent="0.25">
      <c r="A45" s="41">
        <v>34</v>
      </c>
      <c r="B45" s="42">
        <v>8.6199999999999992</v>
      </c>
      <c r="C45" s="42">
        <v>0.52</v>
      </c>
      <c r="D45" s="42">
        <v>1.85</v>
      </c>
      <c r="E45" s="42">
        <v>-6.36</v>
      </c>
      <c r="F45" s="42">
        <v>-6.36</v>
      </c>
      <c r="G45" s="42">
        <v>0</v>
      </c>
    </row>
    <row r="46" spans="1:7" x14ac:dyDescent="0.25">
      <c r="A46" s="41">
        <v>35</v>
      </c>
      <c r="B46" s="42">
        <v>8.77</v>
      </c>
      <c r="C46" s="42">
        <v>0.53</v>
      </c>
      <c r="D46" s="42">
        <v>1.88</v>
      </c>
      <c r="E46" s="42">
        <v>-6.37</v>
      </c>
      <c r="F46" s="42">
        <v>-6.37</v>
      </c>
      <c r="G46" s="42">
        <v>0</v>
      </c>
    </row>
    <row r="47" spans="1:7" x14ac:dyDescent="0.25">
      <c r="A47" s="41">
        <v>36</v>
      </c>
      <c r="B47" s="42">
        <v>8.92</v>
      </c>
      <c r="C47" s="42">
        <v>0.54</v>
      </c>
      <c r="D47" s="42">
        <v>1.91</v>
      </c>
      <c r="E47" s="42">
        <v>-6.39</v>
      </c>
      <c r="F47" s="42">
        <v>-6.39</v>
      </c>
      <c r="G47" s="42">
        <v>0</v>
      </c>
    </row>
    <row r="48" spans="1:7" x14ac:dyDescent="0.25">
      <c r="A48" s="41">
        <v>37</v>
      </c>
      <c r="B48" s="42">
        <v>9.08</v>
      </c>
      <c r="C48" s="42">
        <v>0.55000000000000004</v>
      </c>
      <c r="D48" s="42">
        <v>1.94</v>
      </c>
      <c r="E48" s="42">
        <v>-6.4</v>
      </c>
      <c r="F48" s="42">
        <v>-6.4</v>
      </c>
      <c r="G48" s="42">
        <v>0</v>
      </c>
    </row>
    <row r="49" spans="1:7" x14ac:dyDescent="0.25">
      <c r="A49" s="41">
        <v>38</v>
      </c>
      <c r="B49" s="42">
        <v>9.23</v>
      </c>
      <c r="C49" s="42">
        <v>0.56000000000000005</v>
      </c>
      <c r="D49" s="42">
        <v>1.98</v>
      </c>
      <c r="E49" s="42">
        <v>-6.42</v>
      </c>
      <c r="F49" s="42">
        <v>-6.42</v>
      </c>
      <c r="G49" s="42">
        <v>0</v>
      </c>
    </row>
    <row r="50" spans="1:7" x14ac:dyDescent="0.25">
      <c r="A50" s="41">
        <v>39</v>
      </c>
      <c r="B50" s="42">
        <v>9.4</v>
      </c>
      <c r="C50" s="42">
        <v>0.56999999999999995</v>
      </c>
      <c r="D50" s="42">
        <v>2.0099999999999998</v>
      </c>
      <c r="E50" s="42">
        <v>-6.43</v>
      </c>
      <c r="F50" s="42">
        <v>-6.43</v>
      </c>
      <c r="G50" s="42">
        <v>0</v>
      </c>
    </row>
    <row r="51" spans="1:7" x14ac:dyDescent="0.25">
      <c r="A51" s="41">
        <v>40</v>
      </c>
      <c r="B51" s="42">
        <v>9.56</v>
      </c>
      <c r="C51" s="42">
        <v>0.57999999999999996</v>
      </c>
      <c r="D51" s="42">
        <v>2.04</v>
      </c>
      <c r="E51" s="42">
        <v>-6.45</v>
      </c>
      <c r="F51" s="42">
        <v>-6.45</v>
      </c>
      <c r="G51" s="42">
        <v>0</v>
      </c>
    </row>
    <row r="52" spans="1:7" x14ac:dyDescent="0.25">
      <c r="A52" s="41">
        <v>41</v>
      </c>
      <c r="B52" s="42">
        <v>9.73</v>
      </c>
      <c r="C52" s="42">
        <v>0.59</v>
      </c>
      <c r="D52" s="42">
        <v>2.0699999999999998</v>
      </c>
      <c r="E52" s="42">
        <v>-6.47</v>
      </c>
      <c r="F52" s="42">
        <v>-6.47</v>
      </c>
      <c r="G52" s="42">
        <v>0</v>
      </c>
    </row>
    <row r="53" spans="1:7" x14ac:dyDescent="0.25">
      <c r="A53" s="41">
        <v>42</v>
      </c>
      <c r="B53" s="42">
        <v>9.9</v>
      </c>
      <c r="C53" s="42">
        <v>0.6</v>
      </c>
      <c r="D53" s="42">
        <v>2.1</v>
      </c>
      <c r="E53" s="42">
        <v>-6.48</v>
      </c>
      <c r="F53" s="42">
        <v>-6.48</v>
      </c>
      <c r="G53" s="42">
        <v>0</v>
      </c>
    </row>
    <row r="54" spans="1:7" x14ac:dyDescent="0.25">
      <c r="A54" s="41">
        <v>43</v>
      </c>
      <c r="B54" s="42">
        <v>10.08</v>
      </c>
      <c r="C54" s="42">
        <v>0.62</v>
      </c>
      <c r="D54" s="42">
        <v>2.13</v>
      </c>
      <c r="E54" s="42">
        <v>-6.5</v>
      </c>
      <c r="F54" s="42">
        <v>-6.5</v>
      </c>
      <c r="G54" s="42">
        <v>0</v>
      </c>
    </row>
    <row r="55" spans="1:7" x14ac:dyDescent="0.25">
      <c r="A55" s="41">
        <v>44</v>
      </c>
      <c r="B55" s="42">
        <v>10.26</v>
      </c>
      <c r="C55" s="42">
        <v>0.63</v>
      </c>
      <c r="D55" s="42">
        <v>2.16</v>
      </c>
      <c r="E55" s="42">
        <v>-6.52</v>
      </c>
      <c r="F55" s="42">
        <v>-6.52</v>
      </c>
      <c r="G55" s="42">
        <v>0</v>
      </c>
    </row>
    <row r="56" spans="1:7" x14ac:dyDescent="0.25">
      <c r="A56" s="41">
        <v>45</v>
      </c>
      <c r="B56" s="42">
        <v>10.44</v>
      </c>
      <c r="C56" s="42">
        <v>0.64</v>
      </c>
      <c r="D56" s="42">
        <v>2.19</v>
      </c>
      <c r="E56" s="42">
        <v>-6.54</v>
      </c>
      <c r="F56" s="42">
        <v>-6.54</v>
      </c>
      <c r="G56" s="42">
        <v>0</v>
      </c>
    </row>
    <row r="57" spans="1:7" x14ac:dyDescent="0.25">
      <c r="A57" s="41">
        <v>46</v>
      </c>
      <c r="B57" s="42">
        <v>10.63</v>
      </c>
      <c r="C57" s="42">
        <v>0.65</v>
      </c>
      <c r="D57" s="42">
        <v>2.2200000000000002</v>
      </c>
      <c r="E57" s="42">
        <v>-6.56</v>
      </c>
      <c r="F57" s="42">
        <v>-6.56</v>
      </c>
      <c r="G57" s="42">
        <v>0</v>
      </c>
    </row>
    <row r="58" spans="1:7" x14ac:dyDescent="0.25">
      <c r="A58" s="41">
        <v>47</v>
      </c>
      <c r="B58" s="42">
        <v>10.82</v>
      </c>
      <c r="C58" s="42">
        <v>0.67</v>
      </c>
      <c r="D58" s="42">
        <v>2.2400000000000002</v>
      </c>
      <c r="E58" s="42">
        <v>-6.58</v>
      </c>
      <c r="F58" s="42">
        <v>-6.58</v>
      </c>
      <c r="G58" s="42">
        <v>0</v>
      </c>
    </row>
    <row r="59" spans="1:7" x14ac:dyDescent="0.25">
      <c r="A59" s="41">
        <v>48</v>
      </c>
      <c r="B59" s="42">
        <v>11.02</v>
      </c>
      <c r="C59" s="42">
        <v>0.68</v>
      </c>
      <c r="D59" s="42">
        <v>2.27</v>
      </c>
      <c r="E59" s="42">
        <v>-6.6</v>
      </c>
      <c r="F59" s="42">
        <v>-6.6</v>
      </c>
      <c r="G59" s="42">
        <v>0</v>
      </c>
    </row>
    <row r="60" spans="1:7" x14ac:dyDescent="0.25">
      <c r="A60" s="41">
        <v>49</v>
      </c>
      <c r="B60" s="42">
        <v>11.22</v>
      </c>
      <c r="C60" s="42">
        <v>0.69</v>
      </c>
      <c r="D60" s="42">
        <v>2.29</v>
      </c>
      <c r="E60" s="42">
        <v>-6.62</v>
      </c>
      <c r="F60" s="42">
        <v>-6.62</v>
      </c>
      <c r="G60" s="42">
        <v>0</v>
      </c>
    </row>
    <row r="61" spans="1:7" x14ac:dyDescent="0.25">
      <c r="A61" s="41">
        <v>50</v>
      </c>
      <c r="B61" s="42">
        <v>11.43</v>
      </c>
      <c r="C61" s="42">
        <v>0.71</v>
      </c>
      <c r="D61" s="42">
        <v>2.31</v>
      </c>
      <c r="E61" s="42">
        <v>-6.64</v>
      </c>
      <c r="F61" s="42">
        <v>-6.64</v>
      </c>
      <c r="G61" s="42">
        <v>0</v>
      </c>
    </row>
    <row r="62" spans="1:7" x14ac:dyDescent="0.25">
      <c r="A62" s="41">
        <v>51</v>
      </c>
      <c r="B62" s="42">
        <v>11.64</v>
      </c>
      <c r="C62" s="42">
        <v>0.72</v>
      </c>
      <c r="D62" s="42">
        <v>2.33</v>
      </c>
      <c r="E62" s="42">
        <v>-6.67</v>
      </c>
      <c r="F62" s="42">
        <v>-6.67</v>
      </c>
      <c r="G62" s="42">
        <v>0</v>
      </c>
    </row>
    <row r="63" spans="1:7" x14ac:dyDescent="0.25">
      <c r="A63" s="41">
        <v>52</v>
      </c>
      <c r="B63" s="42">
        <v>11.86</v>
      </c>
      <c r="C63" s="42">
        <v>0.74</v>
      </c>
      <c r="D63" s="42">
        <v>2.35</v>
      </c>
      <c r="E63" s="42">
        <v>-6.69</v>
      </c>
      <c r="F63" s="42">
        <v>-6.69</v>
      </c>
      <c r="G63" s="42">
        <v>0</v>
      </c>
    </row>
    <row r="64" spans="1:7" x14ac:dyDescent="0.25">
      <c r="A64" s="41">
        <v>53</v>
      </c>
      <c r="B64" s="42">
        <v>12.08</v>
      </c>
      <c r="C64" s="42">
        <v>0.75</v>
      </c>
      <c r="D64" s="42">
        <v>2.37</v>
      </c>
      <c r="E64" s="42">
        <v>-6.72</v>
      </c>
      <c r="F64" s="42">
        <v>-6.72</v>
      </c>
      <c r="G64" s="42">
        <v>0</v>
      </c>
    </row>
    <row r="65" spans="1:7" x14ac:dyDescent="0.25">
      <c r="A65" s="41">
        <v>54</v>
      </c>
      <c r="B65" s="42">
        <v>12.31</v>
      </c>
      <c r="C65" s="42">
        <v>0.77</v>
      </c>
      <c r="D65" s="42">
        <v>2.38</v>
      </c>
      <c r="E65" s="42">
        <v>-6.75</v>
      </c>
      <c r="F65" s="42">
        <v>-6.75</v>
      </c>
      <c r="G65" s="42">
        <v>0</v>
      </c>
    </row>
    <row r="66" spans="1:7" x14ac:dyDescent="0.25">
      <c r="A66" s="41">
        <v>55</v>
      </c>
      <c r="B66" s="42">
        <v>12.55</v>
      </c>
      <c r="C66" s="42">
        <v>0.78</v>
      </c>
      <c r="D66" s="42">
        <v>2.39</v>
      </c>
      <c r="E66" s="42">
        <v>-6.78</v>
      </c>
      <c r="F66" s="42">
        <v>-6.78</v>
      </c>
      <c r="G66" s="42">
        <v>0</v>
      </c>
    </row>
    <row r="67" spans="1:7" x14ac:dyDescent="0.25">
      <c r="A67" s="41">
        <v>56</v>
      </c>
      <c r="B67" s="42">
        <v>12.8</v>
      </c>
      <c r="C67" s="42">
        <v>0.8</v>
      </c>
      <c r="D67" s="42">
        <v>2.4</v>
      </c>
      <c r="E67" s="42">
        <v>-6.82</v>
      </c>
      <c r="F67" s="42">
        <v>-6.82</v>
      </c>
      <c r="G67" s="42">
        <v>0</v>
      </c>
    </row>
    <row r="68" spans="1:7" x14ac:dyDescent="0.25">
      <c r="A68" s="41">
        <v>57</v>
      </c>
      <c r="B68" s="42">
        <v>13.05</v>
      </c>
      <c r="C68" s="42">
        <v>0.81</v>
      </c>
      <c r="D68" s="42">
        <v>2.41</v>
      </c>
      <c r="E68" s="42">
        <v>-6.85</v>
      </c>
      <c r="F68" s="42">
        <v>-6.85</v>
      </c>
      <c r="G68" s="42">
        <v>0</v>
      </c>
    </row>
    <row r="69" spans="1:7" x14ac:dyDescent="0.25">
      <c r="A69" s="41">
        <v>58</v>
      </c>
      <c r="B69" s="42">
        <v>13.32</v>
      </c>
      <c r="C69" s="42">
        <v>0.83</v>
      </c>
      <c r="D69" s="42">
        <v>2.41</v>
      </c>
      <c r="E69" s="42">
        <v>-6.89</v>
      </c>
      <c r="F69" s="42">
        <v>-6.89</v>
      </c>
      <c r="G69" s="42">
        <v>0</v>
      </c>
    </row>
    <row r="70" spans="1:7" x14ac:dyDescent="0.25">
      <c r="A70" s="41">
        <v>59</v>
      </c>
      <c r="B70" s="42">
        <v>13.59</v>
      </c>
      <c r="C70" s="42">
        <v>0.85</v>
      </c>
      <c r="D70" s="42">
        <v>2.41</v>
      </c>
      <c r="E70" s="42">
        <v>-6.93</v>
      </c>
      <c r="F70" s="42">
        <v>-6.93</v>
      </c>
      <c r="G70" s="42">
        <v>0</v>
      </c>
    </row>
    <row r="71" spans="1:7" x14ac:dyDescent="0.25">
      <c r="A71" s="41">
        <v>60</v>
      </c>
      <c r="B71" s="42">
        <v>13.88</v>
      </c>
      <c r="C71" s="42">
        <v>0.86</v>
      </c>
      <c r="D71" s="42">
        <v>2.41</v>
      </c>
      <c r="E71" s="42">
        <v>-6.98</v>
      </c>
      <c r="F71" s="42">
        <v>-6.98</v>
      </c>
      <c r="G71" s="42">
        <v>0</v>
      </c>
    </row>
    <row r="72" spans="1:7" x14ac:dyDescent="0.25">
      <c r="A72" s="41">
        <v>61</v>
      </c>
      <c r="B72" s="42">
        <v>14.18</v>
      </c>
      <c r="C72" s="42">
        <v>0.88</v>
      </c>
      <c r="D72" s="42">
        <v>2.4</v>
      </c>
      <c r="E72" s="42">
        <v>-6.41</v>
      </c>
      <c r="F72" s="42">
        <v>-6.41</v>
      </c>
      <c r="G72" s="42">
        <v>0</v>
      </c>
    </row>
    <row r="73" spans="1:7" x14ac:dyDescent="0.25">
      <c r="A73" s="41">
        <v>62</v>
      </c>
      <c r="B73" s="42">
        <v>14.49</v>
      </c>
      <c r="C73" s="42">
        <v>0.9</v>
      </c>
      <c r="D73" s="42">
        <v>2.39</v>
      </c>
      <c r="E73" s="42">
        <v>-5.55</v>
      </c>
      <c r="F73" s="42">
        <v>-5.55</v>
      </c>
      <c r="G73" s="42">
        <v>0</v>
      </c>
    </row>
    <row r="74" spans="1:7" x14ac:dyDescent="0.25">
      <c r="A74" s="41">
        <v>63</v>
      </c>
      <c r="B74" s="42">
        <v>14.82</v>
      </c>
      <c r="C74" s="42">
        <v>0.91</v>
      </c>
      <c r="D74" s="42">
        <v>2.37</v>
      </c>
      <c r="E74" s="42">
        <v>-4.68</v>
      </c>
      <c r="F74" s="42">
        <v>-4.68</v>
      </c>
      <c r="G74" s="42">
        <v>0</v>
      </c>
    </row>
    <row r="75" spans="1:7" x14ac:dyDescent="0.25">
      <c r="A75" s="41">
        <v>64</v>
      </c>
      <c r="B75" s="42">
        <v>15.17</v>
      </c>
      <c r="C75" s="42">
        <v>0.93</v>
      </c>
      <c r="D75" s="42">
        <v>2.35</v>
      </c>
      <c r="E75" s="42">
        <v>-3.79</v>
      </c>
      <c r="F75" s="42">
        <v>-3.79</v>
      </c>
      <c r="G75" s="42">
        <v>0</v>
      </c>
    </row>
    <row r="76" spans="1:7" x14ac:dyDescent="0.25">
      <c r="A76" s="41">
        <v>65</v>
      </c>
      <c r="B76" s="42">
        <v>15.53</v>
      </c>
      <c r="C76" s="42">
        <v>0.95</v>
      </c>
      <c r="D76" s="42">
        <v>2.3199999999999998</v>
      </c>
      <c r="E76" s="42">
        <v>-2.88</v>
      </c>
      <c r="F76" s="42">
        <v>-2.88</v>
      </c>
      <c r="G76" s="42">
        <v>0</v>
      </c>
    </row>
    <row r="77" spans="1:7" x14ac:dyDescent="0.25">
      <c r="A77" s="41">
        <v>66</v>
      </c>
      <c r="B77" s="42">
        <v>15.91</v>
      </c>
      <c r="C77" s="42">
        <v>0.97</v>
      </c>
      <c r="D77" s="42">
        <v>2.2999999999999998</v>
      </c>
      <c r="E77" s="42">
        <v>-1.94</v>
      </c>
      <c r="F77" s="42">
        <v>-1.94</v>
      </c>
      <c r="G77" s="42">
        <v>0</v>
      </c>
    </row>
    <row r="78" spans="1:7" x14ac:dyDescent="0.25">
      <c r="A78" s="41">
        <v>67</v>
      </c>
      <c r="B78" s="42">
        <v>16.32</v>
      </c>
      <c r="C78" s="42">
        <v>0.99</v>
      </c>
      <c r="D78" s="42">
        <v>2.2599999999999998</v>
      </c>
      <c r="E78" s="42">
        <v>-0.99</v>
      </c>
      <c r="F78" s="42">
        <v>-0.99</v>
      </c>
      <c r="G78" s="42">
        <v>0</v>
      </c>
    </row>
  </sheetData>
  <sheetProtection algorithmName="SHA-512" hashValue="QxRphY6OopHhUZ0UE+sBLjB4S0n7O8U3q2VS8H3oWDOBPlzziBUHdnQCWtkq5vz5nHrIEIwAMoWE9n10dTugow==" saltValue="aVWxk1AV9zsJghr6PBeoZg==" spinCount="100000" sheet="1" objects="1" scenarios="1"/>
  <conditionalFormatting sqref="A6:A21">
    <cfRule type="expression" dxfId="671" priority="9" stopIfTrue="1">
      <formula>MOD(ROW(),2)=0</formula>
    </cfRule>
    <cfRule type="expression" dxfId="670" priority="10" stopIfTrue="1">
      <formula>MOD(ROW(),2)&lt;&gt;0</formula>
    </cfRule>
  </conditionalFormatting>
  <conditionalFormatting sqref="A26:A78">
    <cfRule type="expression" dxfId="669" priority="13" stopIfTrue="1">
      <formula>MOD(ROW(),2)=0</formula>
    </cfRule>
    <cfRule type="expression" dxfId="668" priority="14" stopIfTrue="1">
      <formula>MOD(ROW(),2)&lt;&gt;0</formula>
    </cfRule>
  </conditionalFormatting>
  <conditionalFormatting sqref="B6:G21">
    <cfRule type="expression" dxfId="667" priority="11" stopIfTrue="1">
      <formula>MOD(ROW(),2)=0</formula>
    </cfRule>
    <cfRule type="expression" dxfId="666" priority="12" stopIfTrue="1">
      <formula>MOD(ROW(),2)&lt;&gt;0</formula>
    </cfRule>
  </conditionalFormatting>
  <conditionalFormatting sqref="B26:G78">
    <cfRule type="expression" dxfId="665" priority="15" stopIfTrue="1">
      <formula>MOD(ROW(),2)=0</formula>
    </cfRule>
    <cfRule type="expression" dxfId="664" priority="16" stopIfTrue="1">
      <formula>MOD(ROW(),2)&lt;&gt;0</formula>
    </cfRule>
  </conditionalFormatting>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6C94-6E74-4B38-8738-F7BD07155887}">
  <sheetPr codeName="Sheet16"/>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x-209</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192</v>
      </c>
      <c r="C10" s="45"/>
      <c r="D10" s="45"/>
      <c r="E10" s="45"/>
    </row>
    <row r="11" spans="1:5" x14ac:dyDescent="0.25">
      <c r="A11" s="39" t="s">
        <v>154</v>
      </c>
      <c r="B11" s="45" t="s">
        <v>168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209</v>
      </c>
      <c r="C14" s="45"/>
      <c r="D14" s="45"/>
      <c r="E14" s="45"/>
    </row>
    <row r="15" spans="1:5" x14ac:dyDescent="0.25">
      <c r="A15" s="39" t="s">
        <v>382</v>
      </c>
      <c r="B15" s="45" t="s">
        <v>193</v>
      </c>
      <c r="C15" s="45"/>
      <c r="D15" s="45"/>
      <c r="E15" s="45"/>
    </row>
    <row r="16" spans="1:5" x14ac:dyDescent="0.25">
      <c r="A16" s="39" t="s">
        <v>159</v>
      </c>
      <c r="B16" s="45" t="s">
        <v>194</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7.58</v>
      </c>
      <c r="C27" s="42">
        <v>1.21</v>
      </c>
      <c r="D27" s="42">
        <v>0</v>
      </c>
      <c r="E27" s="42">
        <v>0</v>
      </c>
    </row>
    <row r="28" spans="1:5" x14ac:dyDescent="0.25">
      <c r="A28" s="41">
        <v>17</v>
      </c>
      <c r="B28" s="42">
        <v>7.71</v>
      </c>
      <c r="C28" s="42">
        <v>1.31</v>
      </c>
      <c r="D28" s="42">
        <v>0</v>
      </c>
      <c r="E28" s="42">
        <v>0</v>
      </c>
    </row>
    <row r="29" spans="1:5" x14ac:dyDescent="0.25">
      <c r="A29" s="41">
        <v>18</v>
      </c>
      <c r="B29" s="42">
        <v>7.85</v>
      </c>
      <c r="C29" s="42">
        <v>1.37</v>
      </c>
      <c r="D29" s="42">
        <v>0</v>
      </c>
      <c r="E29" s="42">
        <v>0</v>
      </c>
    </row>
    <row r="30" spans="1:5" x14ac:dyDescent="0.25">
      <c r="A30" s="41">
        <v>19</v>
      </c>
      <c r="B30" s="42">
        <v>7.99</v>
      </c>
      <c r="C30" s="42">
        <v>1.44</v>
      </c>
      <c r="D30" s="42">
        <v>0</v>
      </c>
      <c r="E30" s="42">
        <v>0</v>
      </c>
    </row>
    <row r="31" spans="1:5" x14ac:dyDescent="0.25">
      <c r="A31" s="41">
        <v>20</v>
      </c>
      <c r="B31" s="42">
        <v>8.14</v>
      </c>
      <c r="C31" s="42">
        <v>1.44</v>
      </c>
      <c r="D31" s="42">
        <v>0</v>
      </c>
      <c r="E31" s="42">
        <v>0</v>
      </c>
    </row>
    <row r="32" spans="1:5" x14ac:dyDescent="0.25">
      <c r="A32" s="41">
        <v>21</v>
      </c>
      <c r="B32" s="42">
        <v>8.2799999999999994</v>
      </c>
      <c r="C32" s="42">
        <v>1.5</v>
      </c>
      <c r="D32" s="42">
        <v>0</v>
      </c>
      <c r="E32" s="42">
        <v>0</v>
      </c>
    </row>
    <row r="33" spans="1:5" x14ac:dyDescent="0.25">
      <c r="A33" s="41">
        <v>22</v>
      </c>
      <c r="B33" s="42">
        <v>8.43</v>
      </c>
      <c r="C33" s="42">
        <v>1.5</v>
      </c>
      <c r="D33" s="42">
        <v>0</v>
      </c>
      <c r="E33" s="42">
        <v>0</v>
      </c>
    </row>
    <row r="34" spans="1:5" x14ac:dyDescent="0.25">
      <c r="A34" s="41">
        <v>23</v>
      </c>
      <c r="B34" s="42">
        <v>8.58</v>
      </c>
      <c r="C34" s="42">
        <v>1.53</v>
      </c>
      <c r="D34" s="42">
        <v>0</v>
      </c>
      <c r="E34" s="42">
        <v>0</v>
      </c>
    </row>
    <row r="35" spans="1:5" x14ac:dyDescent="0.25">
      <c r="A35" s="41">
        <v>24</v>
      </c>
      <c r="B35" s="42">
        <v>8.73</v>
      </c>
      <c r="C35" s="42">
        <v>1.57</v>
      </c>
      <c r="D35" s="42">
        <v>0</v>
      </c>
      <c r="E35" s="42">
        <v>0</v>
      </c>
    </row>
    <row r="36" spans="1:5" x14ac:dyDescent="0.25">
      <c r="A36" s="41">
        <v>25</v>
      </c>
      <c r="B36" s="42">
        <v>8.89</v>
      </c>
      <c r="C36" s="42">
        <v>1.6</v>
      </c>
      <c r="D36" s="42">
        <v>0</v>
      </c>
      <c r="E36" s="42">
        <v>0</v>
      </c>
    </row>
    <row r="37" spans="1:5" x14ac:dyDescent="0.25">
      <c r="A37" s="41">
        <v>26</v>
      </c>
      <c r="B37" s="42">
        <v>9.0500000000000007</v>
      </c>
      <c r="C37" s="42">
        <v>1.6</v>
      </c>
      <c r="D37" s="42">
        <v>0</v>
      </c>
      <c r="E37" s="42">
        <v>0</v>
      </c>
    </row>
    <row r="38" spans="1:5" x14ac:dyDescent="0.25">
      <c r="A38" s="41">
        <v>27</v>
      </c>
      <c r="B38" s="42">
        <v>9.2100000000000009</v>
      </c>
      <c r="C38" s="42">
        <v>1.63</v>
      </c>
      <c r="D38" s="42">
        <v>0</v>
      </c>
      <c r="E38" s="42">
        <v>0</v>
      </c>
    </row>
    <row r="39" spans="1:5" x14ac:dyDescent="0.25">
      <c r="A39" s="41">
        <v>28</v>
      </c>
      <c r="B39" s="42">
        <v>9.3699999999999992</v>
      </c>
      <c r="C39" s="42">
        <v>1.7</v>
      </c>
      <c r="D39" s="42">
        <v>0</v>
      </c>
      <c r="E39" s="42">
        <v>0</v>
      </c>
    </row>
    <row r="40" spans="1:5" x14ac:dyDescent="0.25">
      <c r="A40" s="41">
        <v>29</v>
      </c>
      <c r="B40" s="42">
        <v>9.5399999999999991</v>
      </c>
      <c r="C40" s="42">
        <v>1.7</v>
      </c>
      <c r="D40" s="42">
        <v>0</v>
      </c>
      <c r="E40" s="42">
        <v>0</v>
      </c>
    </row>
    <row r="41" spans="1:5" x14ac:dyDescent="0.25">
      <c r="A41" s="41">
        <v>30</v>
      </c>
      <c r="B41" s="42">
        <v>9.7100000000000009</v>
      </c>
      <c r="C41" s="42">
        <v>1.73</v>
      </c>
      <c r="D41" s="42">
        <v>0</v>
      </c>
      <c r="E41" s="42">
        <v>0</v>
      </c>
    </row>
    <row r="42" spans="1:5" x14ac:dyDescent="0.25">
      <c r="A42" s="41">
        <v>31</v>
      </c>
      <c r="B42" s="42">
        <v>9.8800000000000008</v>
      </c>
      <c r="C42" s="42">
        <v>1.76</v>
      </c>
      <c r="D42" s="42">
        <v>0</v>
      </c>
      <c r="E42" s="42">
        <v>0</v>
      </c>
    </row>
    <row r="43" spans="1:5" x14ac:dyDescent="0.25">
      <c r="A43" s="41">
        <v>32</v>
      </c>
      <c r="B43" s="42">
        <v>10.050000000000001</v>
      </c>
      <c r="C43" s="42">
        <v>1.8</v>
      </c>
      <c r="D43" s="42">
        <v>0</v>
      </c>
      <c r="E43" s="42">
        <v>0</v>
      </c>
    </row>
    <row r="44" spans="1:5" x14ac:dyDescent="0.25">
      <c r="A44" s="41">
        <v>33</v>
      </c>
      <c r="B44" s="42">
        <v>10.23</v>
      </c>
      <c r="C44" s="42">
        <v>1.83</v>
      </c>
      <c r="D44" s="42">
        <v>0</v>
      </c>
      <c r="E44" s="42">
        <v>0</v>
      </c>
    </row>
    <row r="45" spans="1:5" x14ac:dyDescent="0.25">
      <c r="A45" s="41">
        <v>34</v>
      </c>
      <c r="B45" s="42">
        <v>10.41</v>
      </c>
      <c r="C45" s="42">
        <v>1.83</v>
      </c>
      <c r="D45" s="42">
        <v>0</v>
      </c>
      <c r="E45" s="42">
        <v>0</v>
      </c>
    </row>
    <row r="46" spans="1:5" x14ac:dyDescent="0.25">
      <c r="A46" s="41">
        <v>35</v>
      </c>
      <c r="B46" s="42">
        <v>10.59</v>
      </c>
      <c r="C46" s="42">
        <v>1.86</v>
      </c>
      <c r="D46" s="42">
        <v>0</v>
      </c>
      <c r="E46" s="42">
        <v>0</v>
      </c>
    </row>
    <row r="47" spans="1:5" x14ac:dyDescent="0.25">
      <c r="A47" s="41">
        <v>36</v>
      </c>
      <c r="B47" s="42">
        <v>10.77</v>
      </c>
      <c r="C47" s="42">
        <v>1.93</v>
      </c>
      <c r="D47" s="42">
        <v>0</v>
      </c>
      <c r="E47" s="42">
        <v>0</v>
      </c>
    </row>
    <row r="48" spans="1:5" x14ac:dyDescent="0.25">
      <c r="A48" s="41">
        <v>37</v>
      </c>
      <c r="B48" s="42">
        <v>10.96</v>
      </c>
      <c r="C48" s="42">
        <v>1.96</v>
      </c>
      <c r="D48" s="42">
        <v>0</v>
      </c>
      <c r="E48" s="42">
        <v>0</v>
      </c>
    </row>
    <row r="49" spans="1:5" x14ac:dyDescent="0.25">
      <c r="A49" s="41">
        <v>38</v>
      </c>
      <c r="B49" s="42">
        <v>11.15</v>
      </c>
      <c r="C49" s="42">
        <v>1.99</v>
      </c>
      <c r="D49" s="42">
        <v>0</v>
      </c>
      <c r="E49" s="42">
        <v>0</v>
      </c>
    </row>
    <row r="50" spans="1:5" x14ac:dyDescent="0.25">
      <c r="A50" s="41">
        <v>39</v>
      </c>
      <c r="B50" s="42">
        <v>11.35</v>
      </c>
      <c r="C50" s="42">
        <v>1.99</v>
      </c>
      <c r="D50" s="42">
        <v>0</v>
      </c>
      <c r="E50" s="42">
        <v>0</v>
      </c>
    </row>
    <row r="51" spans="1:5" x14ac:dyDescent="0.25">
      <c r="A51" s="41">
        <v>40</v>
      </c>
      <c r="B51" s="42">
        <v>11.54</v>
      </c>
      <c r="C51" s="42">
        <v>2.06</v>
      </c>
      <c r="D51" s="42">
        <v>0</v>
      </c>
      <c r="E51" s="42">
        <v>0</v>
      </c>
    </row>
    <row r="52" spans="1:5" x14ac:dyDescent="0.25">
      <c r="A52" s="41">
        <v>41</v>
      </c>
      <c r="B52" s="42">
        <v>11.75</v>
      </c>
      <c r="C52" s="42">
        <v>2.06</v>
      </c>
      <c r="D52" s="42">
        <v>0</v>
      </c>
      <c r="E52" s="42">
        <v>0</v>
      </c>
    </row>
    <row r="53" spans="1:5" x14ac:dyDescent="0.25">
      <c r="A53" s="41">
        <v>42</v>
      </c>
      <c r="B53" s="42">
        <v>11.95</v>
      </c>
      <c r="C53" s="42">
        <v>2.09</v>
      </c>
      <c r="D53" s="42">
        <v>0</v>
      </c>
      <c r="E53" s="42">
        <v>0</v>
      </c>
    </row>
    <row r="54" spans="1:5" x14ac:dyDescent="0.25">
      <c r="A54" s="41">
        <v>43</v>
      </c>
      <c r="B54" s="42">
        <v>12.16</v>
      </c>
      <c r="C54" s="42">
        <v>2.12</v>
      </c>
      <c r="D54" s="42">
        <v>0</v>
      </c>
      <c r="E54" s="42">
        <v>0</v>
      </c>
    </row>
    <row r="55" spans="1:5" x14ac:dyDescent="0.25">
      <c r="A55" s="41">
        <v>44</v>
      </c>
      <c r="B55" s="42">
        <v>12.38</v>
      </c>
      <c r="C55" s="42">
        <v>2.16</v>
      </c>
      <c r="D55" s="42">
        <v>0</v>
      </c>
      <c r="E55" s="42">
        <v>0</v>
      </c>
    </row>
    <row r="56" spans="1:5" x14ac:dyDescent="0.25">
      <c r="A56" s="41">
        <v>45</v>
      </c>
      <c r="B56" s="42">
        <v>12.6</v>
      </c>
      <c r="C56" s="42">
        <v>2.16</v>
      </c>
      <c r="D56" s="42">
        <v>0</v>
      </c>
      <c r="E56" s="42">
        <v>0</v>
      </c>
    </row>
    <row r="57" spans="1:5" x14ac:dyDescent="0.25">
      <c r="A57" s="41">
        <v>46</v>
      </c>
      <c r="B57" s="42">
        <v>12.82</v>
      </c>
      <c r="C57" s="42">
        <v>2.19</v>
      </c>
      <c r="D57" s="42">
        <v>0</v>
      </c>
      <c r="E57" s="42">
        <v>0</v>
      </c>
    </row>
    <row r="58" spans="1:5" x14ac:dyDescent="0.25">
      <c r="A58" s="41">
        <v>47</v>
      </c>
      <c r="B58" s="42">
        <v>13.04</v>
      </c>
      <c r="C58" s="42">
        <v>2.2200000000000002</v>
      </c>
      <c r="D58" s="42">
        <v>0</v>
      </c>
      <c r="E58" s="42">
        <v>0</v>
      </c>
    </row>
    <row r="59" spans="1:5" x14ac:dyDescent="0.25">
      <c r="A59" s="41">
        <v>48</v>
      </c>
      <c r="B59" s="42">
        <v>13.27</v>
      </c>
      <c r="C59" s="42">
        <v>2.25</v>
      </c>
      <c r="D59" s="42">
        <v>0</v>
      </c>
      <c r="E59" s="42">
        <v>0</v>
      </c>
    </row>
    <row r="60" spans="1:5" x14ac:dyDescent="0.25">
      <c r="A60" s="41">
        <v>49</v>
      </c>
      <c r="B60" s="42">
        <v>13.5</v>
      </c>
      <c r="C60" s="42">
        <v>2.29</v>
      </c>
      <c r="D60" s="42">
        <v>0</v>
      </c>
      <c r="E60" s="42">
        <v>0</v>
      </c>
    </row>
    <row r="61" spans="1:5" x14ac:dyDescent="0.25">
      <c r="A61" s="41">
        <v>50</v>
      </c>
      <c r="B61" s="42">
        <v>13.74</v>
      </c>
      <c r="C61" s="42">
        <v>2.29</v>
      </c>
      <c r="D61" s="42">
        <v>0</v>
      </c>
      <c r="E61" s="42">
        <v>0</v>
      </c>
    </row>
    <row r="62" spans="1:5" x14ac:dyDescent="0.25">
      <c r="A62" s="41">
        <v>51</v>
      </c>
      <c r="B62" s="42">
        <v>13.98</v>
      </c>
      <c r="C62" s="42">
        <v>2.3199999999999998</v>
      </c>
      <c r="D62" s="42">
        <v>0</v>
      </c>
      <c r="E62" s="42">
        <v>0</v>
      </c>
    </row>
    <row r="63" spans="1:5" x14ac:dyDescent="0.25">
      <c r="A63" s="41">
        <v>52</v>
      </c>
      <c r="B63" s="42">
        <v>14.22</v>
      </c>
      <c r="C63" s="42">
        <v>2.35</v>
      </c>
      <c r="D63" s="42">
        <v>0</v>
      </c>
      <c r="E63" s="42">
        <v>0</v>
      </c>
    </row>
    <row r="64" spans="1:5" x14ac:dyDescent="0.25">
      <c r="A64" s="41">
        <v>53</v>
      </c>
      <c r="B64" s="42">
        <v>14.47</v>
      </c>
      <c r="C64" s="42">
        <v>2.35</v>
      </c>
      <c r="D64" s="42">
        <v>0</v>
      </c>
      <c r="E64" s="42">
        <v>0</v>
      </c>
    </row>
    <row r="65" spans="1:5" x14ac:dyDescent="0.25">
      <c r="A65" s="41">
        <v>54</v>
      </c>
      <c r="B65" s="42">
        <v>14.72</v>
      </c>
      <c r="C65" s="42">
        <v>2.38</v>
      </c>
      <c r="D65" s="42">
        <v>0</v>
      </c>
      <c r="E65" s="42">
        <v>0</v>
      </c>
    </row>
    <row r="66" spans="1:5" x14ac:dyDescent="0.25">
      <c r="A66" s="41">
        <v>55</v>
      </c>
      <c r="B66" s="42">
        <v>14.98</v>
      </c>
      <c r="C66" s="42">
        <v>2.38</v>
      </c>
      <c r="D66" s="42">
        <v>0</v>
      </c>
      <c r="E66" s="42">
        <v>0</v>
      </c>
    </row>
    <row r="67" spans="1:5" x14ac:dyDescent="0.25">
      <c r="A67" s="41">
        <v>56</v>
      </c>
      <c r="B67" s="42">
        <v>15.24</v>
      </c>
      <c r="C67" s="42">
        <v>2.38</v>
      </c>
      <c r="D67" s="42">
        <v>0</v>
      </c>
      <c r="E67" s="42">
        <v>0</v>
      </c>
    </row>
    <row r="68" spans="1:5" x14ac:dyDescent="0.25">
      <c r="A68" s="41">
        <v>57</v>
      </c>
      <c r="B68" s="42">
        <v>15.52</v>
      </c>
      <c r="C68" s="42">
        <v>2.38</v>
      </c>
      <c r="D68" s="42">
        <v>0</v>
      </c>
      <c r="E68" s="42">
        <v>0</v>
      </c>
    </row>
    <row r="69" spans="1:5" x14ac:dyDescent="0.25">
      <c r="A69" s="41">
        <v>58</v>
      </c>
      <c r="B69" s="42">
        <v>15.8</v>
      </c>
      <c r="C69" s="42">
        <v>2.42</v>
      </c>
      <c r="D69" s="42">
        <v>0</v>
      </c>
      <c r="E69" s="42">
        <v>0</v>
      </c>
    </row>
    <row r="70" spans="1:5" x14ac:dyDescent="0.25">
      <c r="A70" s="41">
        <v>59</v>
      </c>
      <c r="B70" s="42">
        <v>16.11</v>
      </c>
      <c r="C70" s="42">
        <v>2.35</v>
      </c>
      <c r="D70" s="42">
        <v>0</v>
      </c>
      <c r="E70" s="42">
        <v>0</v>
      </c>
    </row>
    <row r="71" spans="1:5" x14ac:dyDescent="0.25">
      <c r="A71" s="41">
        <v>60</v>
      </c>
      <c r="B71" s="42">
        <v>16.420000000000002</v>
      </c>
      <c r="C71" s="42">
        <v>2.38</v>
      </c>
      <c r="D71" s="42">
        <v>0</v>
      </c>
      <c r="E71" s="42">
        <v>0</v>
      </c>
    </row>
    <row r="72" spans="1:5" x14ac:dyDescent="0.25">
      <c r="A72" s="41">
        <v>61</v>
      </c>
      <c r="B72" s="42">
        <v>16.760000000000002</v>
      </c>
      <c r="C72" s="42">
        <v>2.35</v>
      </c>
      <c r="D72" s="42">
        <v>0</v>
      </c>
      <c r="E72" s="42">
        <v>0</v>
      </c>
    </row>
    <row r="73" spans="1:5" x14ac:dyDescent="0.25">
      <c r="A73" s="41">
        <v>62</v>
      </c>
      <c r="B73" s="42">
        <v>17.13</v>
      </c>
      <c r="C73" s="42">
        <v>2.3199999999999998</v>
      </c>
      <c r="D73" s="42">
        <v>0</v>
      </c>
      <c r="E73" s="42">
        <v>0</v>
      </c>
    </row>
    <row r="74" spans="1:5" x14ac:dyDescent="0.25">
      <c r="A74" s="41">
        <v>63</v>
      </c>
      <c r="B74" s="42">
        <v>17.52</v>
      </c>
      <c r="C74" s="42">
        <v>2.29</v>
      </c>
      <c r="D74" s="42">
        <v>0</v>
      </c>
      <c r="E74" s="42">
        <v>0</v>
      </c>
    </row>
    <row r="75" spans="1:5" x14ac:dyDescent="0.25">
      <c r="A75" s="41">
        <v>64</v>
      </c>
      <c r="B75" s="42">
        <v>17.940000000000001</v>
      </c>
      <c r="C75" s="42">
        <v>2.29</v>
      </c>
      <c r="D75" s="42">
        <v>0</v>
      </c>
      <c r="E75" s="42">
        <v>0</v>
      </c>
    </row>
    <row r="76" spans="1:5" x14ac:dyDescent="0.25">
      <c r="A76" s="41">
        <v>65</v>
      </c>
      <c r="B76" s="42">
        <v>17.489999999999998</v>
      </c>
      <c r="C76" s="42">
        <v>2.27</v>
      </c>
      <c r="D76" s="42">
        <v>0</v>
      </c>
      <c r="E76" s="42">
        <v>0</v>
      </c>
    </row>
    <row r="77" spans="1:5" x14ac:dyDescent="0.25">
      <c r="A77" s="41">
        <v>66</v>
      </c>
      <c r="B77" s="42">
        <v>16.91</v>
      </c>
      <c r="C77" s="42">
        <v>2.2599999999999998</v>
      </c>
      <c r="D77" s="42">
        <v>0</v>
      </c>
      <c r="E77" s="42">
        <v>0</v>
      </c>
    </row>
    <row r="78" spans="1:5" x14ac:dyDescent="0.25">
      <c r="A78" s="41">
        <v>67</v>
      </c>
      <c r="B78" s="42">
        <v>16.32</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kuvD86icU2dipFVZSx8YM54VgBj7DsKhGJ7AcDmUK1FFv7pgq3us665QHHgv2br5UxL8opZFK3xmtopsAZmsYg==" saltValue="RldDzJUnwbDelkPRBy5c6A==" spinCount="100000" sheet="1" objects="1" scenarios="1"/>
  <conditionalFormatting sqref="A6:A21">
    <cfRule type="expression" dxfId="661" priority="13" stopIfTrue="1">
      <formula>MOD(ROW(),2)=0</formula>
    </cfRule>
    <cfRule type="expression" dxfId="660" priority="14" stopIfTrue="1">
      <formula>MOD(ROW(),2)&lt;&gt;0</formula>
    </cfRule>
  </conditionalFormatting>
  <conditionalFormatting sqref="A26:A85">
    <cfRule type="expression" dxfId="659" priority="9" stopIfTrue="1">
      <formula>MOD(ROW(),2)=0</formula>
    </cfRule>
    <cfRule type="expression" dxfId="658" priority="10" stopIfTrue="1">
      <formula>MOD(ROW(),2)&lt;&gt;0</formula>
    </cfRule>
  </conditionalFormatting>
  <conditionalFormatting sqref="B6:E21">
    <cfRule type="expression" dxfId="657" priority="15" stopIfTrue="1">
      <formula>MOD(ROW(),2)=0</formula>
    </cfRule>
    <cfRule type="expression" dxfId="656" priority="16" stopIfTrue="1">
      <formula>MOD(ROW(),2)&lt;&gt;0</formula>
    </cfRule>
  </conditionalFormatting>
  <conditionalFormatting sqref="B26:E85">
    <cfRule type="expression" dxfId="655" priority="11" stopIfTrue="1">
      <formula>MOD(ROW(),2)=0</formula>
    </cfRule>
    <cfRule type="expression" dxfId="654" priority="12" stopIfTrue="1">
      <formula>MOD(ROW(),2)&lt;&gt;0</formula>
    </cfRule>
  </conditionalFormatting>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EA11-7AD3-4CBA-8408-E59F20E63652}">
  <sheetPr codeName="Sheet17"/>
  <dimension ref="A1:E85"/>
  <sheetViews>
    <sheetView showGridLines="0" topLeftCell="A2"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x-210</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192</v>
      </c>
      <c r="C10" s="45"/>
      <c r="D10" s="45"/>
      <c r="E10" s="45"/>
    </row>
    <row r="11" spans="1:5" x14ac:dyDescent="0.25">
      <c r="A11" s="39" t="s">
        <v>154</v>
      </c>
      <c r="B11" s="45" t="s">
        <v>173</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210</v>
      </c>
      <c r="C14" s="45"/>
      <c r="D14" s="45"/>
      <c r="E14" s="45"/>
    </row>
    <row r="15" spans="1:5" x14ac:dyDescent="0.25">
      <c r="A15" s="39" t="s">
        <v>382</v>
      </c>
      <c r="B15" s="45" t="s">
        <v>195</v>
      </c>
      <c r="C15" s="45"/>
      <c r="D15" s="45"/>
      <c r="E15" s="45"/>
    </row>
    <row r="16" spans="1:5" x14ac:dyDescent="0.25">
      <c r="A16" s="39" t="s">
        <v>159</v>
      </c>
      <c r="B16" s="45" t="s">
        <v>196</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7.58</v>
      </c>
      <c r="C27" s="42">
        <v>1.21</v>
      </c>
      <c r="D27" s="42">
        <v>0</v>
      </c>
      <c r="E27" s="42">
        <v>0</v>
      </c>
    </row>
    <row r="28" spans="1:5" x14ac:dyDescent="0.25">
      <c r="A28" s="41">
        <v>17</v>
      </c>
      <c r="B28" s="42">
        <v>7.71</v>
      </c>
      <c r="C28" s="42">
        <v>1.31</v>
      </c>
      <c r="D28" s="42">
        <v>0</v>
      </c>
      <c r="E28" s="42">
        <v>0</v>
      </c>
    </row>
    <row r="29" spans="1:5" x14ac:dyDescent="0.25">
      <c r="A29" s="41">
        <v>18</v>
      </c>
      <c r="B29" s="42">
        <v>7.85</v>
      </c>
      <c r="C29" s="42">
        <v>1.37</v>
      </c>
      <c r="D29" s="42">
        <v>0</v>
      </c>
      <c r="E29" s="42">
        <v>0</v>
      </c>
    </row>
    <row r="30" spans="1:5" x14ac:dyDescent="0.25">
      <c r="A30" s="41">
        <v>19</v>
      </c>
      <c r="B30" s="42">
        <v>7.99</v>
      </c>
      <c r="C30" s="42">
        <v>1.44</v>
      </c>
      <c r="D30" s="42">
        <v>0</v>
      </c>
      <c r="E30" s="42">
        <v>0</v>
      </c>
    </row>
    <row r="31" spans="1:5" x14ac:dyDescent="0.25">
      <c r="A31" s="41">
        <v>20</v>
      </c>
      <c r="B31" s="42">
        <v>8.14</v>
      </c>
      <c r="C31" s="42">
        <v>1.44</v>
      </c>
      <c r="D31" s="42">
        <v>0</v>
      </c>
      <c r="E31" s="42">
        <v>0</v>
      </c>
    </row>
    <row r="32" spans="1:5" x14ac:dyDescent="0.25">
      <c r="A32" s="41">
        <v>21</v>
      </c>
      <c r="B32" s="42">
        <v>8.2799999999999994</v>
      </c>
      <c r="C32" s="42">
        <v>1.5</v>
      </c>
      <c r="D32" s="42">
        <v>0</v>
      </c>
      <c r="E32" s="42">
        <v>0</v>
      </c>
    </row>
    <row r="33" spans="1:5" x14ac:dyDescent="0.25">
      <c r="A33" s="41">
        <v>22</v>
      </c>
      <c r="B33" s="42">
        <v>8.43</v>
      </c>
      <c r="C33" s="42">
        <v>1.5</v>
      </c>
      <c r="D33" s="42">
        <v>0</v>
      </c>
      <c r="E33" s="42">
        <v>0</v>
      </c>
    </row>
    <row r="34" spans="1:5" x14ac:dyDescent="0.25">
      <c r="A34" s="41">
        <v>23</v>
      </c>
      <c r="B34" s="42">
        <v>8.58</v>
      </c>
      <c r="C34" s="42">
        <v>1.53</v>
      </c>
      <c r="D34" s="42">
        <v>0</v>
      </c>
      <c r="E34" s="42">
        <v>0</v>
      </c>
    </row>
    <row r="35" spans="1:5" x14ac:dyDescent="0.25">
      <c r="A35" s="41">
        <v>24</v>
      </c>
      <c r="B35" s="42">
        <v>8.73</v>
      </c>
      <c r="C35" s="42">
        <v>1.57</v>
      </c>
      <c r="D35" s="42">
        <v>0</v>
      </c>
      <c r="E35" s="42">
        <v>0</v>
      </c>
    </row>
    <row r="36" spans="1:5" x14ac:dyDescent="0.25">
      <c r="A36" s="41">
        <v>25</v>
      </c>
      <c r="B36" s="42">
        <v>8.89</v>
      </c>
      <c r="C36" s="42">
        <v>1.6</v>
      </c>
      <c r="D36" s="42">
        <v>0</v>
      </c>
      <c r="E36" s="42">
        <v>0</v>
      </c>
    </row>
    <row r="37" spans="1:5" x14ac:dyDescent="0.25">
      <c r="A37" s="41">
        <v>26</v>
      </c>
      <c r="B37" s="42">
        <v>9.0500000000000007</v>
      </c>
      <c r="C37" s="42">
        <v>1.6</v>
      </c>
      <c r="D37" s="42">
        <v>0</v>
      </c>
      <c r="E37" s="42">
        <v>0</v>
      </c>
    </row>
    <row r="38" spans="1:5" x14ac:dyDescent="0.25">
      <c r="A38" s="41">
        <v>27</v>
      </c>
      <c r="B38" s="42">
        <v>9.2100000000000009</v>
      </c>
      <c r="C38" s="42">
        <v>1.63</v>
      </c>
      <c r="D38" s="42">
        <v>0</v>
      </c>
      <c r="E38" s="42">
        <v>0</v>
      </c>
    </row>
    <row r="39" spans="1:5" x14ac:dyDescent="0.25">
      <c r="A39" s="41">
        <v>28</v>
      </c>
      <c r="B39" s="42">
        <v>9.3699999999999992</v>
      </c>
      <c r="C39" s="42">
        <v>1.7</v>
      </c>
      <c r="D39" s="42">
        <v>0</v>
      </c>
      <c r="E39" s="42">
        <v>0</v>
      </c>
    </row>
    <row r="40" spans="1:5" x14ac:dyDescent="0.25">
      <c r="A40" s="41">
        <v>29</v>
      </c>
      <c r="B40" s="42">
        <v>9.5399999999999991</v>
      </c>
      <c r="C40" s="42">
        <v>1.7</v>
      </c>
      <c r="D40" s="42">
        <v>0</v>
      </c>
      <c r="E40" s="42">
        <v>0</v>
      </c>
    </row>
    <row r="41" spans="1:5" x14ac:dyDescent="0.25">
      <c r="A41" s="41">
        <v>30</v>
      </c>
      <c r="B41" s="42">
        <v>9.7100000000000009</v>
      </c>
      <c r="C41" s="42">
        <v>1.73</v>
      </c>
      <c r="D41" s="42">
        <v>0</v>
      </c>
      <c r="E41" s="42">
        <v>0</v>
      </c>
    </row>
    <row r="42" spans="1:5" x14ac:dyDescent="0.25">
      <c r="A42" s="41">
        <v>31</v>
      </c>
      <c r="B42" s="42">
        <v>9.8800000000000008</v>
      </c>
      <c r="C42" s="42">
        <v>1.76</v>
      </c>
      <c r="D42" s="42">
        <v>0</v>
      </c>
      <c r="E42" s="42">
        <v>0</v>
      </c>
    </row>
    <row r="43" spans="1:5" x14ac:dyDescent="0.25">
      <c r="A43" s="41">
        <v>32</v>
      </c>
      <c r="B43" s="42">
        <v>10.050000000000001</v>
      </c>
      <c r="C43" s="42">
        <v>1.8</v>
      </c>
      <c r="D43" s="42">
        <v>0</v>
      </c>
      <c r="E43" s="42">
        <v>0</v>
      </c>
    </row>
    <row r="44" spans="1:5" x14ac:dyDescent="0.25">
      <c r="A44" s="41">
        <v>33</v>
      </c>
      <c r="B44" s="42">
        <v>10.23</v>
      </c>
      <c r="C44" s="42">
        <v>1.83</v>
      </c>
      <c r="D44" s="42">
        <v>0</v>
      </c>
      <c r="E44" s="42">
        <v>0</v>
      </c>
    </row>
    <row r="45" spans="1:5" x14ac:dyDescent="0.25">
      <c r="A45" s="41">
        <v>34</v>
      </c>
      <c r="B45" s="42">
        <v>10.41</v>
      </c>
      <c r="C45" s="42">
        <v>1.83</v>
      </c>
      <c r="D45" s="42">
        <v>0</v>
      </c>
      <c r="E45" s="42">
        <v>0</v>
      </c>
    </row>
    <row r="46" spans="1:5" x14ac:dyDescent="0.25">
      <c r="A46" s="41">
        <v>35</v>
      </c>
      <c r="B46" s="42">
        <v>10.59</v>
      </c>
      <c r="C46" s="42">
        <v>1.86</v>
      </c>
      <c r="D46" s="42">
        <v>0</v>
      </c>
      <c r="E46" s="42">
        <v>0</v>
      </c>
    </row>
    <row r="47" spans="1:5" x14ac:dyDescent="0.25">
      <c r="A47" s="41">
        <v>36</v>
      </c>
      <c r="B47" s="42">
        <v>10.77</v>
      </c>
      <c r="C47" s="42">
        <v>1.93</v>
      </c>
      <c r="D47" s="42">
        <v>0</v>
      </c>
      <c r="E47" s="42">
        <v>0</v>
      </c>
    </row>
    <row r="48" spans="1:5" x14ac:dyDescent="0.25">
      <c r="A48" s="41">
        <v>37</v>
      </c>
      <c r="B48" s="42">
        <v>10.96</v>
      </c>
      <c r="C48" s="42">
        <v>1.96</v>
      </c>
      <c r="D48" s="42">
        <v>0</v>
      </c>
      <c r="E48" s="42">
        <v>0</v>
      </c>
    </row>
    <row r="49" spans="1:5" x14ac:dyDescent="0.25">
      <c r="A49" s="41">
        <v>38</v>
      </c>
      <c r="B49" s="42">
        <v>11.15</v>
      </c>
      <c r="C49" s="42">
        <v>1.99</v>
      </c>
      <c r="D49" s="42">
        <v>0</v>
      </c>
      <c r="E49" s="42">
        <v>0</v>
      </c>
    </row>
    <row r="50" spans="1:5" x14ac:dyDescent="0.25">
      <c r="A50" s="41">
        <v>39</v>
      </c>
      <c r="B50" s="42">
        <v>11.35</v>
      </c>
      <c r="C50" s="42">
        <v>1.99</v>
      </c>
      <c r="D50" s="42">
        <v>0</v>
      </c>
      <c r="E50" s="42">
        <v>0</v>
      </c>
    </row>
    <row r="51" spans="1:5" x14ac:dyDescent="0.25">
      <c r="A51" s="41">
        <v>40</v>
      </c>
      <c r="B51" s="42">
        <v>11.54</v>
      </c>
      <c r="C51" s="42">
        <v>2.06</v>
      </c>
      <c r="D51" s="42">
        <v>0</v>
      </c>
      <c r="E51" s="42">
        <v>0</v>
      </c>
    </row>
    <row r="52" spans="1:5" x14ac:dyDescent="0.25">
      <c r="A52" s="41">
        <v>41</v>
      </c>
      <c r="B52" s="42">
        <v>11.75</v>
      </c>
      <c r="C52" s="42">
        <v>2.06</v>
      </c>
      <c r="D52" s="42">
        <v>0</v>
      </c>
      <c r="E52" s="42">
        <v>0</v>
      </c>
    </row>
    <row r="53" spans="1:5" x14ac:dyDescent="0.25">
      <c r="A53" s="41">
        <v>42</v>
      </c>
      <c r="B53" s="42">
        <v>11.95</v>
      </c>
      <c r="C53" s="42">
        <v>2.09</v>
      </c>
      <c r="D53" s="42">
        <v>0</v>
      </c>
      <c r="E53" s="42">
        <v>0</v>
      </c>
    </row>
    <row r="54" spans="1:5" x14ac:dyDescent="0.25">
      <c r="A54" s="41">
        <v>43</v>
      </c>
      <c r="B54" s="42">
        <v>12.16</v>
      </c>
      <c r="C54" s="42">
        <v>2.12</v>
      </c>
      <c r="D54" s="42">
        <v>0</v>
      </c>
      <c r="E54" s="42">
        <v>0</v>
      </c>
    </row>
    <row r="55" spans="1:5" x14ac:dyDescent="0.25">
      <c r="A55" s="41">
        <v>44</v>
      </c>
      <c r="B55" s="42">
        <v>12.38</v>
      </c>
      <c r="C55" s="42">
        <v>2.16</v>
      </c>
      <c r="D55" s="42">
        <v>0</v>
      </c>
      <c r="E55" s="42">
        <v>0</v>
      </c>
    </row>
    <row r="56" spans="1:5" x14ac:dyDescent="0.25">
      <c r="A56" s="41">
        <v>45</v>
      </c>
      <c r="B56" s="42">
        <v>12.6</v>
      </c>
      <c r="C56" s="42">
        <v>2.16</v>
      </c>
      <c r="D56" s="42">
        <v>0</v>
      </c>
      <c r="E56" s="42">
        <v>0</v>
      </c>
    </row>
    <row r="57" spans="1:5" x14ac:dyDescent="0.25">
      <c r="A57" s="41">
        <v>46</v>
      </c>
      <c r="B57" s="42">
        <v>12.82</v>
      </c>
      <c r="C57" s="42">
        <v>2.19</v>
      </c>
      <c r="D57" s="42">
        <v>0</v>
      </c>
      <c r="E57" s="42">
        <v>0</v>
      </c>
    </row>
    <row r="58" spans="1:5" x14ac:dyDescent="0.25">
      <c r="A58" s="41">
        <v>47</v>
      </c>
      <c r="B58" s="42">
        <v>13.04</v>
      </c>
      <c r="C58" s="42">
        <v>2.2200000000000002</v>
      </c>
      <c r="D58" s="42">
        <v>0</v>
      </c>
      <c r="E58" s="42">
        <v>0</v>
      </c>
    </row>
    <row r="59" spans="1:5" x14ac:dyDescent="0.25">
      <c r="A59" s="41">
        <v>48</v>
      </c>
      <c r="B59" s="42">
        <v>13.27</v>
      </c>
      <c r="C59" s="42">
        <v>2.25</v>
      </c>
      <c r="D59" s="42">
        <v>0</v>
      </c>
      <c r="E59" s="42">
        <v>0</v>
      </c>
    </row>
    <row r="60" spans="1:5" x14ac:dyDescent="0.25">
      <c r="A60" s="41">
        <v>49</v>
      </c>
      <c r="B60" s="42">
        <v>13.5</v>
      </c>
      <c r="C60" s="42">
        <v>2.29</v>
      </c>
      <c r="D60" s="42">
        <v>0</v>
      </c>
      <c r="E60" s="42">
        <v>0</v>
      </c>
    </row>
    <row r="61" spans="1:5" x14ac:dyDescent="0.25">
      <c r="A61" s="41">
        <v>50</v>
      </c>
      <c r="B61" s="42">
        <v>13.74</v>
      </c>
      <c r="C61" s="42">
        <v>2.29</v>
      </c>
      <c r="D61" s="42">
        <v>0</v>
      </c>
      <c r="E61" s="42">
        <v>0</v>
      </c>
    </row>
    <row r="62" spans="1:5" x14ac:dyDescent="0.25">
      <c r="A62" s="41">
        <v>51</v>
      </c>
      <c r="B62" s="42">
        <v>13.98</v>
      </c>
      <c r="C62" s="42">
        <v>2.3199999999999998</v>
      </c>
      <c r="D62" s="42">
        <v>0</v>
      </c>
      <c r="E62" s="42">
        <v>0</v>
      </c>
    </row>
    <row r="63" spans="1:5" x14ac:dyDescent="0.25">
      <c r="A63" s="41">
        <v>52</v>
      </c>
      <c r="B63" s="42">
        <v>14.22</v>
      </c>
      <c r="C63" s="42">
        <v>2.35</v>
      </c>
      <c r="D63" s="42">
        <v>0</v>
      </c>
      <c r="E63" s="42">
        <v>0</v>
      </c>
    </row>
    <row r="64" spans="1:5" x14ac:dyDescent="0.25">
      <c r="A64" s="41">
        <v>53</v>
      </c>
      <c r="B64" s="42">
        <v>14.47</v>
      </c>
      <c r="C64" s="42">
        <v>2.35</v>
      </c>
      <c r="D64" s="42">
        <v>0</v>
      </c>
      <c r="E64" s="42">
        <v>0</v>
      </c>
    </row>
    <row r="65" spans="1:5" x14ac:dyDescent="0.25">
      <c r="A65" s="41">
        <v>54</v>
      </c>
      <c r="B65" s="42">
        <v>14.72</v>
      </c>
      <c r="C65" s="42">
        <v>2.38</v>
      </c>
      <c r="D65" s="42">
        <v>0</v>
      </c>
      <c r="E65" s="42">
        <v>0</v>
      </c>
    </row>
    <row r="66" spans="1:5" x14ac:dyDescent="0.25">
      <c r="A66" s="41">
        <v>55</v>
      </c>
      <c r="B66" s="42">
        <v>14.98</v>
      </c>
      <c r="C66" s="42">
        <v>2.38</v>
      </c>
      <c r="D66" s="42">
        <v>0</v>
      </c>
      <c r="E66" s="42">
        <v>0</v>
      </c>
    </row>
    <row r="67" spans="1:5" x14ac:dyDescent="0.25">
      <c r="A67" s="41">
        <v>56</v>
      </c>
      <c r="B67" s="42">
        <v>15.24</v>
      </c>
      <c r="C67" s="42">
        <v>2.38</v>
      </c>
      <c r="D67" s="42">
        <v>0</v>
      </c>
      <c r="E67" s="42">
        <v>0</v>
      </c>
    </row>
    <row r="68" spans="1:5" x14ac:dyDescent="0.25">
      <c r="A68" s="41">
        <v>57</v>
      </c>
      <c r="B68" s="42">
        <v>15.52</v>
      </c>
      <c r="C68" s="42">
        <v>2.38</v>
      </c>
      <c r="D68" s="42">
        <v>0</v>
      </c>
      <c r="E68" s="42">
        <v>0</v>
      </c>
    </row>
    <row r="69" spans="1:5" x14ac:dyDescent="0.25">
      <c r="A69" s="41">
        <v>58</v>
      </c>
      <c r="B69" s="42">
        <v>15.8</v>
      </c>
      <c r="C69" s="42">
        <v>2.42</v>
      </c>
      <c r="D69" s="42">
        <v>0</v>
      </c>
      <c r="E69" s="42">
        <v>0</v>
      </c>
    </row>
    <row r="70" spans="1:5" x14ac:dyDescent="0.25">
      <c r="A70" s="41">
        <v>59</v>
      </c>
      <c r="B70" s="42">
        <v>16.11</v>
      </c>
      <c r="C70" s="42">
        <v>2.35</v>
      </c>
      <c r="D70" s="42">
        <v>0</v>
      </c>
      <c r="E70" s="42">
        <v>0</v>
      </c>
    </row>
    <row r="71" spans="1:5" x14ac:dyDescent="0.25">
      <c r="A71" s="41">
        <v>60</v>
      </c>
      <c r="B71" s="42">
        <v>16.420000000000002</v>
      </c>
      <c r="C71" s="42">
        <v>2.38</v>
      </c>
      <c r="D71" s="42">
        <v>0</v>
      </c>
      <c r="E71" s="42">
        <v>0</v>
      </c>
    </row>
    <row r="72" spans="1:5" x14ac:dyDescent="0.25">
      <c r="A72" s="41">
        <v>61</v>
      </c>
      <c r="B72" s="42">
        <v>16.760000000000002</v>
      </c>
      <c r="C72" s="42">
        <v>2.35</v>
      </c>
      <c r="D72" s="42">
        <v>0</v>
      </c>
      <c r="E72" s="42">
        <v>0</v>
      </c>
    </row>
    <row r="73" spans="1:5" x14ac:dyDescent="0.25">
      <c r="A73" s="41">
        <v>62</v>
      </c>
      <c r="B73" s="42">
        <v>17.13</v>
      </c>
      <c r="C73" s="42">
        <v>2.3199999999999998</v>
      </c>
      <c r="D73" s="42">
        <v>0</v>
      </c>
      <c r="E73" s="42">
        <v>0</v>
      </c>
    </row>
    <row r="74" spans="1:5" x14ac:dyDescent="0.25">
      <c r="A74" s="41">
        <v>63</v>
      </c>
      <c r="B74" s="42">
        <v>17.52</v>
      </c>
      <c r="C74" s="42">
        <v>2.29</v>
      </c>
      <c r="D74" s="42">
        <v>0</v>
      </c>
      <c r="E74" s="42">
        <v>0</v>
      </c>
    </row>
    <row r="75" spans="1:5" x14ac:dyDescent="0.25">
      <c r="A75" s="41">
        <v>64</v>
      </c>
      <c r="B75" s="42">
        <v>17.940000000000001</v>
      </c>
      <c r="C75" s="42">
        <v>2.29</v>
      </c>
      <c r="D75" s="42">
        <v>0</v>
      </c>
      <c r="E75" s="42">
        <v>0</v>
      </c>
    </row>
    <row r="76" spans="1:5" x14ac:dyDescent="0.25">
      <c r="A76" s="41">
        <v>65</v>
      </c>
      <c r="B76" s="42">
        <v>17.489999999999998</v>
      </c>
      <c r="C76" s="42">
        <v>2.27</v>
      </c>
      <c r="D76" s="42">
        <v>0</v>
      </c>
      <c r="E76" s="42">
        <v>0</v>
      </c>
    </row>
    <row r="77" spans="1:5" x14ac:dyDescent="0.25">
      <c r="A77" s="41">
        <v>66</v>
      </c>
      <c r="B77" s="42">
        <v>16.91</v>
      </c>
      <c r="C77" s="42">
        <v>2.2599999999999998</v>
      </c>
      <c r="D77" s="42">
        <v>0</v>
      </c>
      <c r="E77" s="42">
        <v>0</v>
      </c>
    </row>
    <row r="78" spans="1:5" x14ac:dyDescent="0.25">
      <c r="A78" s="41">
        <v>67</v>
      </c>
      <c r="B78" s="42">
        <v>16.32</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nijIhvpeWVuG2E8J7ghwNRL4T6ZX/pMTGMHADayBmOR/PBiT9p4V7N79Vc3JUqHIrZjWsqIEUl5RaeJajOEO4w==" saltValue="Nl/x7lhi5f0w/U9uVeRgcA==" spinCount="100000" sheet="1" objects="1" scenarios="1"/>
  <conditionalFormatting sqref="A6:A21">
    <cfRule type="expression" dxfId="651" priority="13" stopIfTrue="1">
      <formula>MOD(ROW(),2)=0</formula>
    </cfRule>
    <cfRule type="expression" dxfId="650" priority="14" stopIfTrue="1">
      <formula>MOD(ROW(),2)&lt;&gt;0</formula>
    </cfRule>
  </conditionalFormatting>
  <conditionalFormatting sqref="A26:A85">
    <cfRule type="expression" dxfId="649" priority="9" stopIfTrue="1">
      <formula>MOD(ROW(),2)=0</formula>
    </cfRule>
    <cfRule type="expression" dxfId="648" priority="10" stopIfTrue="1">
      <formula>MOD(ROW(),2)&lt;&gt;0</formula>
    </cfRule>
  </conditionalFormatting>
  <conditionalFormatting sqref="B6:E21">
    <cfRule type="expression" dxfId="647" priority="15" stopIfTrue="1">
      <formula>MOD(ROW(),2)=0</formula>
    </cfRule>
    <cfRule type="expression" dxfId="646" priority="16" stopIfTrue="1">
      <formula>MOD(ROW(),2)&lt;&gt;0</formula>
    </cfRule>
  </conditionalFormatting>
  <conditionalFormatting sqref="B26:E85">
    <cfRule type="expression" dxfId="645" priority="11" stopIfTrue="1">
      <formula>MOD(ROW(),2)=0</formula>
    </cfRule>
    <cfRule type="expression" dxfId="644" priority="12" stopIfTrue="1">
      <formula>MOD(ROW(),2)&lt;&gt;0</formula>
    </cfRule>
  </conditionalFormatting>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A9FE8-87CF-4A69-8C28-057C8317F90B}">
  <sheetPr codeName="Sheet18"/>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x-211</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197</v>
      </c>
      <c r="C10" s="45"/>
      <c r="D10" s="45"/>
      <c r="E10" s="45"/>
    </row>
    <row r="11" spans="1:5" x14ac:dyDescent="0.25">
      <c r="A11" s="39" t="s">
        <v>154</v>
      </c>
      <c r="B11" s="45" t="s">
        <v>168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211</v>
      </c>
      <c r="C14" s="45"/>
      <c r="D14" s="45"/>
      <c r="E14" s="45"/>
    </row>
    <row r="15" spans="1:5" x14ac:dyDescent="0.25">
      <c r="A15" s="39" t="s">
        <v>382</v>
      </c>
      <c r="B15" s="45" t="s">
        <v>198</v>
      </c>
      <c r="C15" s="45"/>
      <c r="D15" s="45"/>
      <c r="E15" s="45"/>
    </row>
    <row r="16" spans="1:5" x14ac:dyDescent="0.25">
      <c r="A16" s="39" t="s">
        <v>159</v>
      </c>
      <c r="B16" s="45" t="s">
        <v>199</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7.25</v>
      </c>
      <c r="C27" s="42">
        <v>1.24</v>
      </c>
      <c r="D27" s="42">
        <v>0</v>
      </c>
      <c r="E27" s="42">
        <v>0</v>
      </c>
    </row>
    <row r="28" spans="1:5" x14ac:dyDescent="0.25">
      <c r="A28" s="41">
        <v>17</v>
      </c>
      <c r="B28" s="42">
        <v>7.38</v>
      </c>
      <c r="C28" s="42">
        <v>1.31</v>
      </c>
      <c r="D28" s="42">
        <v>0</v>
      </c>
      <c r="E28" s="42">
        <v>0</v>
      </c>
    </row>
    <row r="29" spans="1:5" x14ac:dyDescent="0.25">
      <c r="A29" s="41">
        <v>18</v>
      </c>
      <c r="B29" s="42">
        <v>7.51</v>
      </c>
      <c r="C29" s="42">
        <v>1.37</v>
      </c>
      <c r="D29" s="42">
        <v>0</v>
      </c>
      <c r="E29" s="42">
        <v>0</v>
      </c>
    </row>
    <row r="30" spans="1:5" x14ac:dyDescent="0.25">
      <c r="A30" s="41">
        <v>19</v>
      </c>
      <c r="B30" s="42">
        <v>7.65</v>
      </c>
      <c r="C30" s="42">
        <v>1.44</v>
      </c>
      <c r="D30" s="42">
        <v>0</v>
      </c>
      <c r="E30" s="42">
        <v>0</v>
      </c>
    </row>
    <row r="31" spans="1:5" x14ac:dyDescent="0.25">
      <c r="A31" s="41">
        <v>20</v>
      </c>
      <c r="B31" s="42">
        <v>7.78</v>
      </c>
      <c r="C31" s="42">
        <v>1.47</v>
      </c>
      <c r="D31" s="42">
        <v>0</v>
      </c>
      <c r="E31" s="42">
        <v>0</v>
      </c>
    </row>
    <row r="32" spans="1:5" x14ac:dyDescent="0.25">
      <c r="A32" s="41">
        <v>21</v>
      </c>
      <c r="B32" s="42">
        <v>7.92</v>
      </c>
      <c r="C32" s="42">
        <v>1.5</v>
      </c>
      <c r="D32" s="42">
        <v>0</v>
      </c>
      <c r="E32" s="42">
        <v>0</v>
      </c>
    </row>
    <row r="33" spans="1:5" x14ac:dyDescent="0.25">
      <c r="A33" s="41">
        <v>22</v>
      </c>
      <c r="B33" s="42">
        <v>8.06</v>
      </c>
      <c r="C33" s="42">
        <v>1.53</v>
      </c>
      <c r="D33" s="42">
        <v>0</v>
      </c>
      <c r="E33" s="42">
        <v>0</v>
      </c>
    </row>
    <row r="34" spans="1:5" x14ac:dyDescent="0.25">
      <c r="A34" s="41">
        <v>23</v>
      </c>
      <c r="B34" s="42">
        <v>8.2100000000000009</v>
      </c>
      <c r="C34" s="42">
        <v>1.53</v>
      </c>
      <c r="D34" s="42">
        <v>0</v>
      </c>
      <c r="E34" s="42">
        <v>0</v>
      </c>
    </row>
    <row r="35" spans="1:5" x14ac:dyDescent="0.25">
      <c r="A35" s="41">
        <v>24</v>
      </c>
      <c r="B35" s="42">
        <v>8.35</v>
      </c>
      <c r="C35" s="42">
        <v>1.6</v>
      </c>
      <c r="D35" s="42">
        <v>0</v>
      </c>
      <c r="E35" s="42">
        <v>0</v>
      </c>
    </row>
    <row r="36" spans="1:5" x14ac:dyDescent="0.25">
      <c r="A36" s="41">
        <v>25</v>
      </c>
      <c r="B36" s="42">
        <v>8.5</v>
      </c>
      <c r="C36" s="42">
        <v>1.6</v>
      </c>
      <c r="D36" s="42">
        <v>0</v>
      </c>
      <c r="E36" s="42">
        <v>0</v>
      </c>
    </row>
    <row r="37" spans="1:5" x14ac:dyDescent="0.25">
      <c r="A37" s="41">
        <v>26</v>
      </c>
      <c r="B37" s="42">
        <v>8.65</v>
      </c>
      <c r="C37" s="42">
        <v>1.63</v>
      </c>
      <c r="D37" s="42">
        <v>0</v>
      </c>
      <c r="E37" s="42">
        <v>0</v>
      </c>
    </row>
    <row r="38" spans="1:5" x14ac:dyDescent="0.25">
      <c r="A38" s="41">
        <v>27</v>
      </c>
      <c r="B38" s="42">
        <v>8.81</v>
      </c>
      <c r="C38" s="42">
        <v>1.67</v>
      </c>
      <c r="D38" s="42">
        <v>0</v>
      </c>
      <c r="E38" s="42">
        <v>0</v>
      </c>
    </row>
    <row r="39" spans="1:5" x14ac:dyDescent="0.25">
      <c r="A39" s="41">
        <v>28</v>
      </c>
      <c r="B39" s="42">
        <v>8.9600000000000009</v>
      </c>
      <c r="C39" s="42">
        <v>1.7</v>
      </c>
      <c r="D39" s="42">
        <v>0</v>
      </c>
      <c r="E39" s="42">
        <v>0</v>
      </c>
    </row>
    <row r="40" spans="1:5" x14ac:dyDescent="0.25">
      <c r="A40" s="41">
        <v>29</v>
      </c>
      <c r="B40" s="42">
        <v>9.1199999999999992</v>
      </c>
      <c r="C40" s="42">
        <v>1.73</v>
      </c>
      <c r="D40" s="42">
        <v>0</v>
      </c>
      <c r="E40" s="42">
        <v>0</v>
      </c>
    </row>
    <row r="41" spans="1:5" x14ac:dyDescent="0.25">
      <c r="A41" s="41">
        <v>30</v>
      </c>
      <c r="B41" s="42">
        <v>9.2799999999999994</v>
      </c>
      <c r="C41" s="42">
        <v>1.76</v>
      </c>
      <c r="D41" s="42">
        <v>0</v>
      </c>
      <c r="E41" s="42">
        <v>0</v>
      </c>
    </row>
    <row r="42" spans="1:5" x14ac:dyDescent="0.25">
      <c r="A42" s="41">
        <v>31</v>
      </c>
      <c r="B42" s="42">
        <v>9.44</v>
      </c>
      <c r="C42" s="42">
        <v>1.8</v>
      </c>
      <c r="D42" s="42">
        <v>0</v>
      </c>
      <c r="E42" s="42">
        <v>0</v>
      </c>
    </row>
    <row r="43" spans="1:5" x14ac:dyDescent="0.25">
      <c r="A43" s="41">
        <v>32</v>
      </c>
      <c r="B43" s="42">
        <v>9.61</v>
      </c>
      <c r="C43" s="42">
        <v>1.8</v>
      </c>
      <c r="D43" s="42">
        <v>0</v>
      </c>
      <c r="E43" s="42">
        <v>0</v>
      </c>
    </row>
    <row r="44" spans="1:5" x14ac:dyDescent="0.25">
      <c r="A44" s="41">
        <v>33</v>
      </c>
      <c r="B44" s="42">
        <v>9.77</v>
      </c>
      <c r="C44" s="42">
        <v>1.86</v>
      </c>
      <c r="D44" s="42">
        <v>0</v>
      </c>
      <c r="E44" s="42">
        <v>0</v>
      </c>
    </row>
    <row r="45" spans="1:5" x14ac:dyDescent="0.25">
      <c r="A45" s="41">
        <v>34</v>
      </c>
      <c r="B45" s="42">
        <v>9.94</v>
      </c>
      <c r="C45" s="42">
        <v>1.89</v>
      </c>
      <c r="D45" s="42">
        <v>0</v>
      </c>
      <c r="E45" s="42">
        <v>0</v>
      </c>
    </row>
    <row r="46" spans="1:5" x14ac:dyDescent="0.25">
      <c r="A46" s="41">
        <v>35</v>
      </c>
      <c r="B46" s="42">
        <v>10.119999999999999</v>
      </c>
      <c r="C46" s="42">
        <v>1.89</v>
      </c>
      <c r="D46" s="42">
        <v>0</v>
      </c>
      <c r="E46" s="42">
        <v>0</v>
      </c>
    </row>
    <row r="47" spans="1:5" x14ac:dyDescent="0.25">
      <c r="A47" s="41">
        <v>36</v>
      </c>
      <c r="B47" s="42">
        <v>10.29</v>
      </c>
      <c r="C47" s="42">
        <v>1.96</v>
      </c>
      <c r="D47" s="42">
        <v>0</v>
      </c>
      <c r="E47" s="42">
        <v>0</v>
      </c>
    </row>
    <row r="48" spans="1:5" x14ac:dyDescent="0.25">
      <c r="A48" s="41">
        <v>37</v>
      </c>
      <c r="B48" s="42">
        <v>10.47</v>
      </c>
      <c r="C48" s="42">
        <v>1.96</v>
      </c>
      <c r="D48" s="42">
        <v>0</v>
      </c>
      <c r="E48" s="42">
        <v>0</v>
      </c>
    </row>
    <row r="49" spans="1:5" x14ac:dyDescent="0.25">
      <c r="A49" s="41">
        <v>38</v>
      </c>
      <c r="B49" s="42">
        <v>10.65</v>
      </c>
      <c r="C49" s="42">
        <v>1.99</v>
      </c>
      <c r="D49" s="42">
        <v>0</v>
      </c>
      <c r="E49" s="42">
        <v>0</v>
      </c>
    </row>
    <row r="50" spans="1:5" x14ac:dyDescent="0.25">
      <c r="A50" s="41">
        <v>39</v>
      </c>
      <c r="B50" s="42">
        <v>10.84</v>
      </c>
      <c r="C50" s="42">
        <v>2.02</v>
      </c>
      <c r="D50" s="42">
        <v>0</v>
      </c>
      <c r="E50" s="42">
        <v>0</v>
      </c>
    </row>
    <row r="51" spans="1:5" x14ac:dyDescent="0.25">
      <c r="A51" s="41">
        <v>40</v>
      </c>
      <c r="B51" s="42">
        <v>11.03</v>
      </c>
      <c r="C51" s="42">
        <v>2.06</v>
      </c>
      <c r="D51" s="42">
        <v>0</v>
      </c>
      <c r="E51" s="42">
        <v>0</v>
      </c>
    </row>
    <row r="52" spans="1:5" x14ac:dyDescent="0.25">
      <c r="A52" s="41">
        <v>41</v>
      </c>
      <c r="B52" s="42">
        <v>11.22</v>
      </c>
      <c r="C52" s="42">
        <v>2.09</v>
      </c>
      <c r="D52" s="42">
        <v>0</v>
      </c>
      <c r="E52" s="42">
        <v>0</v>
      </c>
    </row>
    <row r="53" spans="1:5" x14ac:dyDescent="0.25">
      <c r="A53" s="41">
        <v>42</v>
      </c>
      <c r="B53" s="42">
        <v>11.41</v>
      </c>
      <c r="C53" s="42">
        <v>2.12</v>
      </c>
      <c r="D53" s="42">
        <v>0</v>
      </c>
      <c r="E53" s="42">
        <v>0</v>
      </c>
    </row>
    <row r="54" spans="1:5" x14ac:dyDescent="0.25">
      <c r="A54" s="41">
        <v>43</v>
      </c>
      <c r="B54" s="42">
        <v>11.61</v>
      </c>
      <c r="C54" s="42">
        <v>2.16</v>
      </c>
      <c r="D54" s="42">
        <v>0</v>
      </c>
      <c r="E54" s="42">
        <v>0</v>
      </c>
    </row>
    <row r="55" spans="1:5" x14ac:dyDescent="0.25">
      <c r="A55" s="41">
        <v>44</v>
      </c>
      <c r="B55" s="42">
        <v>11.82</v>
      </c>
      <c r="C55" s="42">
        <v>2.16</v>
      </c>
      <c r="D55" s="42">
        <v>0</v>
      </c>
      <c r="E55" s="42">
        <v>0</v>
      </c>
    </row>
    <row r="56" spans="1:5" x14ac:dyDescent="0.25">
      <c r="A56" s="41">
        <v>45</v>
      </c>
      <c r="B56" s="42">
        <v>12.02</v>
      </c>
      <c r="C56" s="42">
        <v>2.2200000000000002</v>
      </c>
      <c r="D56" s="42">
        <v>0</v>
      </c>
      <c r="E56" s="42">
        <v>0</v>
      </c>
    </row>
    <row r="57" spans="1:5" x14ac:dyDescent="0.25">
      <c r="A57" s="41">
        <v>46</v>
      </c>
      <c r="B57" s="42">
        <v>12.23</v>
      </c>
      <c r="C57" s="42">
        <v>2.2200000000000002</v>
      </c>
      <c r="D57" s="42">
        <v>0</v>
      </c>
      <c r="E57" s="42">
        <v>0</v>
      </c>
    </row>
    <row r="58" spans="1:5" x14ac:dyDescent="0.25">
      <c r="A58" s="41">
        <v>47</v>
      </c>
      <c r="B58" s="42">
        <v>12.45</v>
      </c>
      <c r="C58" s="42">
        <v>2.2200000000000002</v>
      </c>
      <c r="D58" s="42">
        <v>0</v>
      </c>
      <c r="E58" s="42">
        <v>0</v>
      </c>
    </row>
    <row r="59" spans="1:5" x14ac:dyDescent="0.25">
      <c r="A59" s="41">
        <v>48</v>
      </c>
      <c r="B59" s="42">
        <v>12.66</v>
      </c>
      <c r="C59" s="42">
        <v>2.29</v>
      </c>
      <c r="D59" s="42">
        <v>0</v>
      </c>
      <c r="E59" s="42">
        <v>0</v>
      </c>
    </row>
    <row r="60" spans="1:5" x14ac:dyDescent="0.25">
      <c r="A60" s="41">
        <v>49</v>
      </c>
      <c r="B60" s="42">
        <v>12.88</v>
      </c>
      <c r="C60" s="42">
        <v>2.29</v>
      </c>
      <c r="D60" s="42">
        <v>0</v>
      </c>
      <c r="E60" s="42">
        <v>0</v>
      </c>
    </row>
    <row r="61" spans="1:5" x14ac:dyDescent="0.25">
      <c r="A61" s="41">
        <v>50</v>
      </c>
      <c r="B61" s="42">
        <v>13.1</v>
      </c>
      <c r="C61" s="42">
        <v>2.3199999999999998</v>
      </c>
      <c r="D61" s="42">
        <v>0</v>
      </c>
      <c r="E61" s="42">
        <v>0</v>
      </c>
    </row>
    <row r="62" spans="1:5" x14ac:dyDescent="0.25">
      <c r="A62" s="41">
        <v>51</v>
      </c>
      <c r="B62" s="42">
        <v>13.33</v>
      </c>
      <c r="C62" s="42">
        <v>2.3199999999999998</v>
      </c>
      <c r="D62" s="42">
        <v>0</v>
      </c>
      <c r="E62" s="42">
        <v>0</v>
      </c>
    </row>
    <row r="63" spans="1:5" x14ac:dyDescent="0.25">
      <c r="A63" s="41">
        <v>52</v>
      </c>
      <c r="B63" s="42">
        <v>13.56</v>
      </c>
      <c r="C63" s="42">
        <v>2.35</v>
      </c>
      <c r="D63" s="42">
        <v>0</v>
      </c>
      <c r="E63" s="42">
        <v>0</v>
      </c>
    </row>
    <row r="64" spans="1:5" x14ac:dyDescent="0.25">
      <c r="A64" s="41">
        <v>53</v>
      </c>
      <c r="B64" s="42">
        <v>13.79</v>
      </c>
      <c r="C64" s="42">
        <v>2.38</v>
      </c>
      <c r="D64" s="42">
        <v>0</v>
      </c>
      <c r="E64" s="42">
        <v>0</v>
      </c>
    </row>
    <row r="65" spans="1:5" x14ac:dyDescent="0.25">
      <c r="A65" s="41">
        <v>54</v>
      </c>
      <c r="B65" s="42">
        <v>14.02</v>
      </c>
      <c r="C65" s="42">
        <v>2.38</v>
      </c>
      <c r="D65" s="42">
        <v>0</v>
      </c>
      <c r="E65" s="42">
        <v>0</v>
      </c>
    </row>
    <row r="66" spans="1:5" x14ac:dyDescent="0.25">
      <c r="A66" s="41">
        <v>55</v>
      </c>
      <c r="B66" s="42">
        <v>14.26</v>
      </c>
      <c r="C66" s="42">
        <v>2.42</v>
      </c>
      <c r="D66" s="42">
        <v>0</v>
      </c>
      <c r="E66" s="42">
        <v>0</v>
      </c>
    </row>
    <row r="67" spans="1:5" x14ac:dyDescent="0.25">
      <c r="A67" s="41">
        <v>56</v>
      </c>
      <c r="B67" s="42">
        <v>14.51</v>
      </c>
      <c r="C67" s="42">
        <v>2.38</v>
      </c>
      <c r="D67" s="42">
        <v>0</v>
      </c>
      <c r="E67" s="42">
        <v>0</v>
      </c>
    </row>
    <row r="68" spans="1:5" x14ac:dyDescent="0.25">
      <c r="A68" s="41">
        <v>57</v>
      </c>
      <c r="B68" s="42">
        <v>14.76</v>
      </c>
      <c r="C68" s="42">
        <v>2.42</v>
      </c>
      <c r="D68" s="42">
        <v>0</v>
      </c>
      <c r="E68" s="42">
        <v>0</v>
      </c>
    </row>
    <row r="69" spans="1:5" x14ac:dyDescent="0.25">
      <c r="A69" s="41">
        <v>58</v>
      </c>
      <c r="B69" s="42">
        <v>15.02</v>
      </c>
      <c r="C69" s="42">
        <v>2.42</v>
      </c>
      <c r="D69" s="42">
        <v>0</v>
      </c>
      <c r="E69" s="42">
        <v>0</v>
      </c>
    </row>
    <row r="70" spans="1:5" x14ac:dyDescent="0.25">
      <c r="A70" s="41">
        <v>59</v>
      </c>
      <c r="B70" s="42">
        <v>15.3</v>
      </c>
      <c r="C70" s="42">
        <v>2.42</v>
      </c>
      <c r="D70" s="42">
        <v>0</v>
      </c>
      <c r="E70" s="42">
        <v>0</v>
      </c>
    </row>
    <row r="71" spans="1:5" x14ac:dyDescent="0.25">
      <c r="A71" s="41">
        <v>60</v>
      </c>
      <c r="B71" s="42">
        <v>15.59</v>
      </c>
      <c r="C71" s="42">
        <v>2.42</v>
      </c>
      <c r="D71" s="42">
        <v>0</v>
      </c>
      <c r="E71" s="42">
        <v>0</v>
      </c>
    </row>
    <row r="72" spans="1:5" x14ac:dyDescent="0.25">
      <c r="A72" s="41">
        <v>61</v>
      </c>
      <c r="B72" s="42">
        <v>15.9</v>
      </c>
      <c r="C72" s="42">
        <v>2.38</v>
      </c>
      <c r="D72" s="42">
        <v>0</v>
      </c>
      <c r="E72" s="42">
        <v>0</v>
      </c>
    </row>
    <row r="73" spans="1:5" x14ac:dyDescent="0.25">
      <c r="A73" s="41">
        <v>62</v>
      </c>
      <c r="B73" s="42">
        <v>16.23</v>
      </c>
      <c r="C73" s="42">
        <v>2.38</v>
      </c>
      <c r="D73" s="42">
        <v>0</v>
      </c>
      <c r="E73" s="42">
        <v>0</v>
      </c>
    </row>
    <row r="74" spans="1:5" x14ac:dyDescent="0.25">
      <c r="A74" s="41">
        <v>63</v>
      </c>
      <c r="B74" s="42">
        <v>16.59</v>
      </c>
      <c r="C74" s="42">
        <v>2.35</v>
      </c>
      <c r="D74" s="42">
        <v>0</v>
      </c>
      <c r="E74" s="42">
        <v>0</v>
      </c>
    </row>
    <row r="75" spans="1:5" x14ac:dyDescent="0.25">
      <c r="A75" s="41">
        <v>64</v>
      </c>
      <c r="B75" s="42">
        <v>16.97</v>
      </c>
      <c r="C75" s="42">
        <v>2.3199999999999998</v>
      </c>
      <c r="D75" s="42">
        <v>0</v>
      </c>
      <c r="E75" s="42">
        <v>0</v>
      </c>
    </row>
    <row r="76" spans="1:5" x14ac:dyDescent="0.25">
      <c r="A76" s="41">
        <v>65</v>
      </c>
      <c r="B76" s="42">
        <v>17.39</v>
      </c>
      <c r="C76" s="42">
        <v>2.29</v>
      </c>
      <c r="D76" s="42">
        <v>0</v>
      </c>
      <c r="E76" s="42">
        <v>0</v>
      </c>
    </row>
    <row r="77" spans="1:5" x14ac:dyDescent="0.25">
      <c r="A77" s="41">
        <v>66</v>
      </c>
      <c r="B77" s="42">
        <v>16.91</v>
      </c>
      <c r="C77" s="42">
        <v>2.2599999999999998</v>
      </c>
      <c r="D77" s="42">
        <v>0</v>
      </c>
      <c r="E77" s="42">
        <v>0</v>
      </c>
    </row>
    <row r="78" spans="1:5" x14ac:dyDescent="0.25">
      <c r="A78" s="41">
        <v>67</v>
      </c>
      <c r="B78" s="42">
        <v>16.32</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NOy4vnZJ/pRugPkXTkmNx9N+Y/eZyem8qeU3tUzn0onvv649+FSjeb5uyuPu+qy4RNmvPTeRXFXV56rtWOVyig==" saltValue="+CdcVNANRQW/Y1Ap+Q49iw==" spinCount="100000" sheet="1" objects="1" scenarios="1"/>
  <conditionalFormatting sqref="A6:A21">
    <cfRule type="expression" dxfId="641" priority="13" stopIfTrue="1">
      <formula>MOD(ROW(),2)=0</formula>
    </cfRule>
    <cfRule type="expression" dxfId="640" priority="14" stopIfTrue="1">
      <formula>MOD(ROW(),2)&lt;&gt;0</formula>
    </cfRule>
  </conditionalFormatting>
  <conditionalFormatting sqref="A26:A85">
    <cfRule type="expression" dxfId="639" priority="9" stopIfTrue="1">
      <formula>MOD(ROW(),2)=0</formula>
    </cfRule>
    <cfRule type="expression" dxfId="638" priority="10" stopIfTrue="1">
      <formula>MOD(ROW(),2)&lt;&gt;0</formula>
    </cfRule>
  </conditionalFormatting>
  <conditionalFormatting sqref="B6:E21">
    <cfRule type="expression" dxfId="637" priority="15" stopIfTrue="1">
      <formula>MOD(ROW(),2)=0</formula>
    </cfRule>
    <cfRule type="expression" dxfId="636" priority="16" stopIfTrue="1">
      <formula>MOD(ROW(),2)&lt;&gt;0</formula>
    </cfRule>
  </conditionalFormatting>
  <conditionalFormatting sqref="B26:E85">
    <cfRule type="expression" dxfId="635" priority="11" stopIfTrue="1">
      <formula>MOD(ROW(),2)=0</formula>
    </cfRule>
    <cfRule type="expression" dxfId="634" priority="12" stopIfTrue="1">
      <formula>MOD(ROW(),2)&lt;&gt;0</formula>
    </cfRule>
  </conditionalFormatting>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16A8E-C99C-4653-8EFF-1D811DAC8B31}">
  <sheetPr codeName="Sheet19"/>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x-212</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197</v>
      </c>
      <c r="C10" s="45"/>
      <c r="D10" s="45"/>
      <c r="E10" s="45"/>
    </row>
    <row r="11" spans="1:5" x14ac:dyDescent="0.25">
      <c r="A11" s="39" t="s">
        <v>154</v>
      </c>
      <c r="B11" s="45" t="s">
        <v>173</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212</v>
      </c>
      <c r="C14" s="45"/>
      <c r="D14" s="45"/>
      <c r="E14" s="45"/>
    </row>
    <row r="15" spans="1:5" x14ac:dyDescent="0.25">
      <c r="A15" s="39" t="s">
        <v>382</v>
      </c>
      <c r="B15" s="45" t="s">
        <v>200</v>
      </c>
      <c r="C15" s="45"/>
      <c r="D15" s="45"/>
      <c r="E15" s="45"/>
    </row>
    <row r="16" spans="1:5" x14ac:dyDescent="0.25">
      <c r="A16" s="39" t="s">
        <v>159</v>
      </c>
      <c r="B16" s="45" t="s">
        <v>201</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7.25</v>
      </c>
      <c r="C27" s="42">
        <v>1.24</v>
      </c>
      <c r="D27" s="42">
        <v>0</v>
      </c>
      <c r="E27" s="42">
        <v>0</v>
      </c>
    </row>
    <row r="28" spans="1:5" x14ac:dyDescent="0.25">
      <c r="A28" s="41">
        <v>17</v>
      </c>
      <c r="B28" s="42">
        <v>7.38</v>
      </c>
      <c r="C28" s="42">
        <v>1.31</v>
      </c>
      <c r="D28" s="42">
        <v>0</v>
      </c>
      <c r="E28" s="42">
        <v>0</v>
      </c>
    </row>
    <row r="29" spans="1:5" x14ac:dyDescent="0.25">
      <c r="A29" s="41">
        <v>18</v>
      </c>
      <c r="B29" s="42">
        <v>7.51</v>
      </c>
      <c r="C29" s="42">
        <v>1.37</v>
      </c>
      <c r="D29" s="42">
        <v>0</v>
      </c>
      <c r="E29" s="42">
        <v>0</v>
      </c>
    </row>
    <row r="30" spans="1:5" x14ac:dyDescent="0.25">
      <c r="A30" s="41">
        <v>19</v>
      </c>
      <c r="B30" s="42">
        <v>7.65</v>
      </c>
      <c r="C30" s="42">
        <v>1.44</v>
      </c>
      <c r="D30" s="42">
        <v>0</v>
      </c>
      <c r="E30" s="42">
        <v>0</v>
      </c>
    </row>
    <row r="31" spans="1:5" x14ac:dyDescent="0.25">
      <c r="A31" s="41">
        <v>20</v>
      </c>
      <c r="B31" s="42">
        <v>7.78</v>
      </c>
      <c r="C31" s="42">
        <v>1.47</v>
      </c>
      <c r="D31" s="42">
        <v>0</v>
      </c>
      <c r="E31" s="42">
        <v>0</v>
      </c>
    </row>
    <row r="32" spans="1:5" x14ac:dyDescent="0.25">
      <c r="A32" s="41">
        <v>21</v>
      </c>
      <c r="B32" s="42">
        <v>7.92</v>
      </c>
      <c r="C32" s="42">
        <v>1.5</v>
      </c>
      <c r="D32" s="42">
        <v>0</v>
      </c>
      <c r="E32" s="42">
        <v>0</v>
      </c>
    </row>
    <row r="33" spans="1:5" x14ac:dyDescent="0.25">
      <c r="A33" s="41">
        <v>22</v>
      </c>
      <c r="B33" s="42">
        <v>8.06</v>
      </c>
      <c r="C33" s="42">
        <v>1.53</v>
      </c>
      <c r="D33" s="42">
        <v>0</v>
      </c>
      <c r="E33" s="42">
        <v>0</v>
      </c>
    </row>
    <row r="34" spans="1:5" x14ac:dyDescent="0.25">
      <c r="A34" s="41">
        <v>23</v>
      </c>
      <c r="B34" s="42">
        <v>8.2100000000000009</v>
      </c>
      <c r="C34" s="42">
        <v>1.53</v>
      </c>
      <c r="D34" s="42">
        <v>0</v>
      </c>
      <c r="E34" s="42">
        <v>0</v>
      </c>
    </row>
    <row r="35" spans="1:5" x14ac:dyDescent="0.25">
      <c r="A35" s="41">
        <v>24</v>
      </c>
      <c r="B35" s="42">
        <v>8.35</v>
      </c>
      <c r="C35" s="42">
        <v>1.6</v>
      </c>
      <c r="D35" s="42">
        <v>0</v>
      </c>
      <c r="E35" s="42">
        <v>0</v>
      </c>
    </row>
    <row r="36" spans="1:5" x14ac:dyDescent="0.25">
      <c r="A36" s="41">
        <v>25</v>
      </c>
      <c r="B36" s="42">
        <v>8.5</v>
      </c>
      <c r="C36" s="42">
        <v>1.6</v>
      </c>
      <c r="D36" s="42">
        <v>0</v>
      </c>
      <c r="E36" s="42">
        <v>0</v>
      </c>
    </row>
    <row r="37" spans="1:5" x14ac:dyDescent="0.25">
      <c r="A37" s="41">
        <v>26</v>
      </c>
      <c r="B37" s="42">
        <v>8.65</v>
      </c>
      <c r="C37" s="42">
        <v>1.63</v>
      </c>
      <c r="D37" s="42">
        <v>0</v>
      </c>
      <c r="E37" s="42">
        <v>0</v>
      </c>
    </row>
    <row r="38" spans="1:5" x14ac:dyDescent="0.25">
      <c r="A38" s="41">
        <v>27</v>
      </c>
      <c r="B38" s="42">
        <v>8.81</v>
      </c>
      <c r="C38" s="42">
        <v>1.67</v>
      </c>
      <c r="D38" s="42">
        <v>0</v>
      </c>
      <c r="E38" s="42">
        <v>0</v>
      </c>
    </row>
    <row r="39" spans="1:5" x14ac:dyDescent="0.25">
      <c r="A39" s="41">
        <v>28</v>
      </c>
      <c r="B39" s="42">
        <v>8.9600000000000009</v>
      </c>
      <c r="C39" s="42">
        <v>1.7</v>
      </c>
      <c r="D39" s="42">
        <v>0</v>
      </c>
      <c r="E39" s="42">
        <v>0</v>
      </c>
    </row>
    <row r="40" spans="1:5" x14ac:dyDescent="0.25">
      <c r="A40" s="41">
        <v>29</v>
      </c>
      <c r="B40" s="42">
        <v>9.1199999999999992</v>
      </c>
      <c r="C40" s="42">
        <v>1.73</v>
      </c>
      <c r="D40" s="42">
        <v>0</v>
      </c>
      <c r="E40" s="42">
        <v>0</v>
      </c>
    </row>
    <row r="41" spans="1:5" x14ac:dyDescent="0.25">
      <c r="A41" s="41">
        <v>30</v>
      </c>
      <c r="B41" s="42">
        <v>9.2799999999999994</v>
      </c>
      <c r="C41" s="42">
        <v>1.76</v>
      </c>
      <c r="D41" s="42">
        <v>0</v>
      </c>
      <c r="E41" s="42">
        <v>0</v>
      </c>
    </row>
    <row r="42" spans="1:5" x14ac:dyDescent="0.25">
      <c r="A42" s="41">
        <v>31</v>
      </c>
      <c r="B42" s="42">
        <v>9.44</v>
      </c>
      <c r="C42" s="42">
        <v>1.8</v>
      </c>
      <c r="D42" s="42">
        <v>0</v>
      </c>
      <c r="E42" s="42">
        <v>0</v>
      </c>
    </row>
    <row r="43" spans="1:5" x14ac:dyDescent="0.25">
      <c r="A43" s="41">
        <v>32</v>
      </c>
      <c r="B43" s="42">
        <v>9.61</v>
      </c>
      <c r="C43" s="42">
        <v>1.8</v>
      </c>
      <c r="D43" s="42">
        <v>0</v>
      </c>
      <c r="E43" s="42">
        <v>0</v>
      </c>
    </row>
    <row r="44" spans="1:5" x14ac:dyDescent="0.25">
      <c r="A44" s="41">
        <v>33</v>
      </c>
      <c r="B44" s="42">
        <v>9.77</v>
      </c>
      <c r="C44" s="42">
        <v>1.86</v>
      </c>
      <c r="D44" s="42">
        <v>0</v>
      </c>
      <c r="E44" s="42">
        <v>0</v>
      </c>
    </row>
    <row r="45" spans="1:5" x14ac:dyDescent="0.25">
      <c r="A45" s="41">
        <v>34</v>
      </c>
      <c r="B45" s="42">
        <v>9.94</v>
      </c>
      <c r="C45" s="42">
        <v>1.89</v>
      </c>
      <c r="D45" s="42">
        <v>0</v>
      </c>
      <c r="E45" s="42">
        <v>0</v>
      </c>
    </row>
    <row r="46" spans="1:5" x14ac:dyDescent="0.25">
      <c r="A46" s="41">
        <v>35</v>
      </c>
      <c r="B46" s="42">
        <v>10.119999999999999</v>
      </c>
      <c r="C46" s="42">
        <v>1.89</v>
      </c>
      <c r="D46" s="42">
        <v>0</v>
      </c>
      <c r="E46" s="42">
        <v>0</v>
      </c>
    </row>
    <row r="47" spans="1:5" x14ac:dyDescent="0.25">
      <c r="A47" s="41">
        <v>36</v>
      </c>
      <c r="B47" s="42">
        <v>10.29</v>
      </c>
      <c r="C47" s="42">
        <v>1.96</v>
      </c>
      <c r="D47" s="42">
        <v>0</v>
      </c>
      <c r="E47" s="42">
        <v>0</v>
      </c>
    </row>
    <row r="48" spans="1:5" x14ac:dyDescent="0.25">
      <c r="A48" s="41">
        <v>37</v>
      </c>
      <c r="B48" s="42">
        <v>10.47</v>
      </c>
      <c r="C48" s="42">
        <v>1.96</v>
      </c>
      <c r="D48" s="42">
        <v>0</v>
      </c>
      <c r="E48" s="42">
        <v>0</v>
      </c>
    </row>
    <row r="49" spans="1:5" x14ac:dyDescent="0.25">
      <c r="A49" s="41">
        <v>38</v>
      </c>
      <c r="B49" s="42">
        <v>10.65</v>
      </c>
      <c r="C49" s="42">
        <v>1.99</v>
      </c>
      <c r="D49" s="42">
        <v>0</v>
      </c>
      <c r="E49" s="42">
        <v>0</v>
      </c>
    </row>
    <row r="50" spans="1:5" x14ac:dyDescent="0.25">
      <c r="A50" s="41">
        <v>39</v>
      </c>
      <c r="B50" s="42">
        <v>10.84</v>
      </c>
      <c r="C50" s="42">
        <v>2.02</v>
      </c>
      <c r="D50" s="42">
        <v>0</v>
      </c>
      <c r="E50" s="42">
        <v>0</v>
      </c>
    </row>
    <row r="51" spans="1:5" x14ac:dyDescent="0.25">
      <c r="A51" s="41">
        <v>40</v>
      </c>
      <c r="B51" s="42">
        <v>11.03</v>
      </c>
      <c r="C51" s="42">
        <v>2.06</v>
      </c>
      <c r="D51" s="42">
        <v>0</v>
      </c>
      <c r="E51" s="42">
        <v>0</v>
      </c>
    </row>
    <row r="52" spans="1:5" x14ac:dyDescent="0.25">
      <c r="A52" s="41">
        <v>41</v>
      </c>
      <c r="B52" s="42">
        <v>11.22</v>
      </c>
      <c r="C52" s="42">
        <v>2.09</v>
      </c>
      <c r="D52" s="42">
        <v>0</v>
      </c>
      <c r="E52" s="42">
        <v>0</v>
      </c>
    </row>
    <row r="53" spans="1:5" x14ac:dyDescent="0.25">
      <c r="A53" s="41">
        <v>42</v>
      </c>
      <c r="B53" s="42">
        <v>11.41</v>
      </c>
      <c r="C53" s="42">
        <v>2.12</v>
      </c>
      <c r="D53" s="42">
        <v>0</v>
      </c>
      <c r="E53" s="42">
        <v>0</v>
      </c>
    </row>
    <row r="54" spans="1:5" x14ac:dyDescent="0.25">
      <c r="A54" s="41">
        <v>43</v>
      </c>
      <c r="B54" s="42">
        <v>11.61</v>
      </c>
      <c r="C54" s="42">
        <v>2.16</v>
      </c>
      <c r="D54" s="42">
        <v>0</v>
      </c>
      <c r="E54" s="42">
        <v>0</v>
      </c>
    </row>
    <row r="55" spans="1:5" x14ac:dyDescent="0.25">
      <c r="A55" s="41">
        <v>44</v>
      </c>
      <c r="B55" s="42">
        <v>11.82</v>
      </c>
      <c r="C55" s="42">
        <v>2.16</v>
      </c>
      <c r="D55" s="42">
        <v>0</v>
      </c>
      <c r="E55" s="42">
        <v>0</v>
      </c>
    </row>
    <row r="56" spans="1:5" x14ac:dyDescent="0.25">
      <c r="A56" s="41">
        <v>45</v>
      </c>
      <c r="B56" s="42">
        <v>12.02</v>
      </c>
      <c r="C56" s="42">
        <v>2.2200000000000002</v>
      </c>
      <c r="D56" s="42">
        <v>0</v>
      </c>
      <c r="E56" s="42">
        <v>0</v>
      </c>
    </row>
    <row r="57" spans="1:5" x14ac:dyDescent="0.25">
      <c r="A57" s="41">
        <v>46</v>
      </c>
      <c r="B57" s="42">
        <v>12.23</v>
      </c>
      <c r="C57" s="42">
        <v>2.2200000000000002</v>
      </c>
      <c r="D57" s="42">
        <v>0</v>
      </c>
      <c r="E57" s="42">
        <v>0</v>
      </c>
    </row>
    <row r="58" spans="1:5" x14ac:dyDescent="0.25">
      <c r="A58" s="41">
        <v>47</v>
      </c>
      <c r="B58" s="42">
        <v>12.45</v>
      </c>
      <c r="C58" s="42">
        <v>2.2200000000000002</v>
      </c>
      <c r="D58" s="42">
        <v>0</v>
      </c>
      <c r="E58" s="42">
        <v>0</v>
      </c>
    </row>
    <row r="59" spans="1:5" x14ac:dyDescent="0.25">
      <c r="A59" s="41">
        <v>48</v>
      </c>
      <c r="B59" s="42">
        <v>12.66</v>
      </c>
      <c r="C59" s="42">
        <v>2.29</v>
      </c>
      <c r="D59" s="42">
        <v>0</v>
      </c>
      <c r="E59" s="42">
        <v>0</v>
      </c>
    </row>
    <row r="60" spans="1:5" x14ac:dyDescent="0.25">
      <c r="A60" s="41">
        <v>49</v>
      </c>
      <c r="B60" s="42">
        <v>12.88</v>
      </c>
      <c r="C60" s="42">
        <v>2.29</v>
      </c>
      <c r="D60" s="42">
        <v>0</v>
      </c>
      <c r="E60" s="42">
        <v>0</v>
      </c>
    </row>
    <row r="61" spans="1:5" x14ac:dyDescent="0.25">
      <c r="A61" s="41">
        <v>50</v>
      </c>
      <c r="B61" s="42">
        <v>13.1</v>
      </c>
      <c r="C61" s="42">
        <v>2.3199999999999998</v>
      </c>
      <c r="D61" s="42">
        <v>0</v>
      </c>
      <c r="E61" s="42">
        <v>0</v>
      </c>
    </row>
    <row r="62" spans="1:5" x14ac:dyDescent="0.25">
      <c r="A62" s="41">
        <v>51</v>
      </c>
      <c r="B62" s="42">
        <v>13.33</v>
      </c>
      <c r="C62" s="42">
        <v>2.3199999999999998</v>
      </c>
      <c r="D62" s="42">
        <v>0</v>
      </c>
      <c r="E62" s="42">
        <v>0</v>
      </c>
    </row>
    <row r="63" spans="1:5" x14ac:dyDescent="0.25">
      <c r="A63" s="41">
        <v>52</v>
      </c>
      <c r="B63" s="42">
        <v>13.56</v>
      </c>
      <c r="C63" s="42">
        <v>2.35</v>
      </c>
      <c r="D63" s="42">
        <v>0</v>
      </c>
      <c r="E63" s="42">
        <v>0</v>
      </c>
    </row>
    <row r="64" spans="1:5" x14ac:dyDescent="0.25">
      <c r="A64" s="41">
        <v>53</v>
      </c>
      <c r="B64" s="42">
        <v>13.79</v>
      </c>
      <c r="C64" s="42">
        <v>2.38</v>
      </c>
      <c r="D64" s="42">
        <v>0</v>
      </c>
      <c r="E64" s="42">
        <v>0</v>
      </c>
    </row>
    <row r="65" spans="1:5" x14ac:dyDescent="0.25">
      <c r="A65" s="41">
        <v>54</v>
      </c>
      <c r="B65" s="42">
        <v>14.02</v>
      </c>
      <c r="C65" s="42">
        <v>2.38</v>
      </c>
      <c r="D65" s="42">
        <v>0</v>
      </c>
      <c r="E65" s="42">
        <v>0</v>
      </c>
    </row>
    <row r="66" spans="1:5" x14ac:dyDescent="0.25">
      <c r="A66" s="41">
        <v>55</v>
      </c>
      <c r="B66" s="42">
        <v>14.26</v>
      </c>
      <c r="C66" s="42">
        <v>2.42</v>
      </c>
      <c r="D66" s="42">
        <v>0</v>
      </c>
      <c r="E66" s="42">
        <v>0</v>
      </c>
    </row>
    <row r="67" spans="1:5" x14ac:dyDescent="0.25">
      <c r="A67" s="41">
        <v>56</v>
      </c>
      <c r="B67" s="42">
        <v>14.51</v>
      </c>
      <c r="C67" s="42">
        <v>2.38</v>
      </c>
      <c r="D67" s="42">
        <v>0</v>
      </c>
      <c r="E67" s="42">
        <v>0</v>
      </c>
    </row>
    <row r="68" spans="1:5" x14ac:dyDescent="0.25">
      <c r="A68" s="41">
        <v>57</v>
      </c>
      <c r="B68" s="42">
        <v>14.76</v>
      </c>
      <c r="C68" s="42">
        <v>2.42</v>
      </c>
      <c r="D68" s="42">
        <v>0</v>
      </c>
      <c r="E68" s="42">
        <v>0</v>
      </c>
    </row>
    <row r="69" spans="1:5" x14ac:dyDescent="0.25">
      <c r="A69" s="41">
        <v>58</v>
      </c>
      <c r="B69" s="42">
        <v>15.02</v>
      </c>
      <c r="C69" s="42">
        <v>2.42</v>
      </c>
      <c r="D69" s="42">
        <v>0</v>
      </c>
      <c r="E69" s="42">
        <v>0</v>
      </c>
    </row>
    <row r="70" spans="1:5" x14ac:dyDescent="0.25">
      <c r="A70" s="41">
        <v>59</v>
      </c>
      <c r="B70" s="42">
        <v>15.3</v>
      </c>
      <c r="C70" s="42">
        <v>2.42</v>
      </c>
      <c r="D70" s="42">
        <v>0</v>
      </c>
      <c r="E70" s="42">
        <v>0</v>
      </c>
    </row>
    <row r="71" spans="1:5" x14ac:dyDescent="0.25">
      <c r="A71" s="41">
        <v>60</v>
      </c>
      <c r="B71" s="42">
        <v>15.59</v>
      </c>
      <c r="C71" s="42">
        <v>2.42</v>
      </c>
      <c r="D71" s="42">
        <v>0</v>
      </c>
      <c r="E71" s="42">
        <v>0</v>
      </c>
    </row>
    <row r="72" spans="1:5" x14ac:dyDescent="0.25">
      <c r="A72" s="41">
        <v>61</v>
      </c>
      <c r="B72" s="42">
        <v>15.9</v>
      </c>
      <c r="C72" s="42">
        <v>2.38</v>
      </c>
      <c r="D72" s="42">
        <v>0</v>
      </c>
      <c r="E72" s="42">
        <v>0</v>
      </c>
    </row>
    <row r="73" spans="1:5" x14ac:dyDescent="0.25">
      <c r="A73" s="41">
        <v>62</v>
      </c>
      <c r="B73" s="42">
        <v>16.23</v>
      </c>
      <c r="C73" s="42">
        <v>2.38</v>
      </c>
      <c r="D73" s="42">
        <v>0</v>
      </c>
      <c r="E73" s="42">
        <v>0</v>
      </c>
    </row>
    <row r="74" spans="1:5" x14ac:dyDescent="0.25">
      <c r="A74" s="41">
        <v>63</v>
      </c>
      <c r="B74" s="42">
        <v>16.59</v>
      </c>
      <c r="C74" s="42">
        <v>2.35</v>
      </c>
      <c r="D74" s="42">
        <v>0</v>
      </c>
      <c r="E74" s="42">
        <v>0</v>
      </c>
    </row>
    <row r="75" spans="1:5" x14ac:dyDescent="0.25">
      <c r="A75" s="41">
        <v>64</v>
      </c>
      <c r="B75" s="42">
        <v>16.97</v>
      </c>
      <c r="C75" s="42">
        <v>2.3199999999999998</v>
      </c>
      <c r="D75" s="42">
        <v>0</v>
      </c>
      <c r="E75" s="42">
        <v>0</v>
      </c>
    </row>
    <row r="76" spans="1:5" x14ac:dyDescent="0.25">
      <c r="A76" s="41">
        <v>65</v>
      </c>
      <c r="B76" s="42">
        <v>17.39</v>
      </c>
      <c r="C76" s="42">
        <v>2.29</v>
      </c>
      <c r="D76" s="42">
        <v>0</v>
      </c>
      <c r="E76" s="42">
        <v>0</v>
      </c>
    </row>
    <row r="77" spans="1:5" x14ac:dyDescent="0.25">
      <c r="A77" s="41">
        <v>66</v>
      </c>
      <c r="B77" s="42">
        <v>16.91</v>
      </c>
      <c r="C77" s="42">
        <v>2.2599999999999998</v>
      </c>
      <c r="D77" s="42">
        <v>0</v>
      </c>
      <c r="E77" s="42">
        <v>0</v>
      </c>
    </row>
    <row r="78" spans="1:5" x14ac:dyDescent="0.25">
      <c r="A78" s="41">
        <v>67</v>
      </c>
      <c r="B78" s="42">
        <v>16.32</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ESSIrxpfmD2nJJSLYei9cdhE0ugEVgrshRB0DlcpYsFg54JV9INXdvtekU5BBgY2yjSuE/yREUn28Jv1+LExbw==" saltValue="Pcf7BtB4X87bbcNBUylqrw==" spinCount="100000" sheet="1" objects="1" scenarios="1"/>
  <conditionalFormatting sqref="A6:A21">
    <cfRule type="expression" dxfId="631" priority="13" stopIfTrue="1">
      <formula>MOD(ROW(),2)=0</formula>
    </cfRule>
    <cfRule type="expression" dxfId="630" priority="14" stopIfTrue="1">
      <formula>MOD(ROW(),2)&lt;&gt;0</formula>
    </cfRule>
  </conditionalFormatting>
  <conditionalFormatting sqref="A26:A85">
    <cfRule type="expression" dxfId="629" priority="9" stopIfTrue="1">
      <formula>MOD(ROW(),2)=0</formula>
    </cfRule>
    <cfRule type="expression" dxfId="628" priority="10" stopIfTrue="1">
      <formula>MOD(ROW(),2)&lt;&gt;0</formula>
    </cfRule>
  </conditionalFormatting>
  <conditionalFormatting sqref="B6:E21">
    <cfRule type="expression" dxfId="627" priority="15" stopIfTrue="1">
      <formula>MOD(ROW(),2)=0</formula>
    </cfRule>
    <cfRule type="expression" dxfId="626" priority="16" stopIfTrue="1">
      <formula>MOD(ROW(),2)&lt;&gt;0</formula>
    </cfRule>
  </conditionalFormatting>
  <conditionalFormatting sqref="B26:E85">
    <cfRule type="expression" dxfId="625" priority="11" stopIfTrue="1">
      <formula>MOD(ROW(),2)=0</formula>
    </cfRule>
    <cfRule type="expression" dxfId="624" priority="12" stopIfTrue="1">
      <formula>MOD(ROW(),2)&lt;&gt;0</formula>
    </cfRule>
  </conditionalFormatting>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25489-60B0-4C17-8586-DFFC75215EEC}">
  <sheetPr codeName="Sheet20"/>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x-213</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202</v>
      </c>
      <c r="C10" s="45"/>
      <c r="D10" s="45"/>
      <c r="E10" s="45"/>
    </row>
    <row r="11" spans="1:5" x14ac:dyDescent="0.25">
      <c r="A11" s="39" t="s">
        <v>154</v>
      </c>
      <c r="B11" s="45" t="s">
        <v>168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213</v>
      </c>
      <c r="C14" s="45"/>
      <c r="D14" s="45"/>
      <c r="E14" s="45"/>
    </row>
    <row r="15" spans="1:5" x14ac:dyDescent="0.25">
      <c r="A15" s="39" t="s">
        <v>382</v>
      </c>
      <c r="B15" s="45" t="s">
        <v>203</v>
      </c>
      <c r="C15" s="45"/>
      <c r="D15" s="45"/>
      <c r="E15" s="45"/>
    </row>
    <row r="16" spans="1:5" x14ac:dyDescent="0.25">
      <c r="A16" s="39" t="s">
        <v>159</v>
      </c>
      <c r="B16" s="45" t="s">
        <v>204</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6.93</v>
      </c>
      <c r="C27" s="42">
        <v>1.27</v>
      </c>
      <c r="D27" s="42">
        <v>0</v>
      </c>
      <c r="E27" s="42">
        <v>0</v>
      </c>
    </row>
    <row r="28" spans="1:5" x14ac:dyDescent="0.25">
      <c r="A28" s="41">
        <v>17</v>
      </c>
      <c r="B28" s="42">
        <v>7.06</v>
      </c>
      <c r="C28" s="42">
        <v>1.31</v>
      </c>
      <c r="D28" s="42">
        <v>0</v>
      </c>
      <c r="E28" s="42">
        <v>0</v>
      </c>
    </row>
    <row r="29" spans="1:5" x14ac:dyDescent="0.25">
      <c r="A29" s="41">
        <v>18</v>
      </c>
      <c r="B29" s="42">
        <v>7.18</v>
      </c>
      <c r="C29" s="42">
        <v>1.4</v>
      </c>
      <c r="D29" s="42">
        <v>0</v>
      </c>
      <c r="E29" s="42">
        <v>0</v>
      </c>
    </row>
    <row r="30" spans="1:5" x14ac:dyDescent="0.25">
      <c r="A30" s="41">
        <v>19</v>
      </c>
      <c r="B30" s="42">
        <v>7.31</v>
      </c>
      <c r="C30" s="42">
        <v>1.47</v>
      </c>
      <c r="D30" s="42">
        <v>0</v>
      </c>
      <c r="E30" s="42">
        <v>0</v>
      </c>
    </row>
    <row r="31" spans="1:5" x14ac:dyDescent="0.25">
      <c r="A31" s="41">
        <v>20</v>
      </c>
      <c r="B31" s="42">
        <v>7.44</v>
      </c>
      <c r="C31" s="42">
        <v>1.5</v>
      </c>
      <c r="D31" s="42">
        <v>0</v>
      </c>
      <c r="E31" s="42">
        <v>0</v>
      </c>
    </row>
    <row r="32" spans="1:5" x14ac:dyDescent="0.25">
      <c r="A32" s="41">
        <v>21</v>
      </c>
      <c r="B32" s="42">
        <v>7.58</v>
      </c>
      <c r="C32" s="42">
        <v>1.5</v>
      </c>
      <c r="D32" s="42">
        <v>0</v>
      </c>
      <c r="E32" s="42">
        <v>0</v>
      </c>
    </row>
    <row r="33" spans="1:5" x14ac:dyDescent="0.25">
      <c r="A33" s="41">
        <v>22</v>
      </c>
      <c r="B33" s="42">
        <v>7.71</v>
      </c>
      <c r="C33" s="42">
        <v>1.57</v>
      </c>
      <c r="D33" s="42">
        <v>0</v>
      </c>
      <c r="E33" s="42">
        <v>0</v>
      </c>
    </row>
    <row r="34" spans="1:5" x14ac:dyDescent="0.25">
      <c r="A34" s="41">
        <v>23</v>
      </c>
      <c r="B34" s="42">
        <v>7.85</v>
      </c>
      <c r="C34" s="42">
        <v>1.57</v>
      </c>
      <c r="D34" s="42">
        <v>0</v>
      </c>
      <c r="E34" s="42">
        <v>0</v>
      </c>
    </row>
    <row r="35" spans="1:5" x14ac:dyDescent="0.25">
      <c r="A35" s="41">
        <v>24</v>
      </c>
      <c r="B35" s="42">
        <v>7.99</v>
      </c>
      <c r="C35" s="42">
        <v>1.6</v>
      </c>
      <c r="D35" s="42">
        <v>0</v>
      </c>
      <c r="E35" s="42">
        <v>0</v>
      </c>
    </row>
    <row r="36" spans="1:5" x14ac:dyDescent="0.25">
      <c r="A36" s="41">
        <v>25</v>
      </c>
      <c r="B36" s="42">
        <v>8.1300000000000008</v>
      </c>
      <c r="C36" s="42">
        <v>1.63</v>
      </c>
      <c r="D36" s="42">
        <v>0</v>
      </c>
      <c r="E36" s="42">
        <v>0</v>
      </c>
    </row>
    <row r="37" spans="1:5" x14ac:dyDescent="0.25">
      <c r="A37" s="41">
        <v>26</v>
      </c>
      <c r="B37" s="42">
        <v>8.27</v>
      </c>
      <c r="C37" s="42">
        <v>1.67</v>
      </c>
      <c r="D37" s="42">
        <v>0</v>
      </c>
      <c r="E37" s="42">
        <v>0</v>
      </c>
    </row>
    <row r="38" spans="1:5" x14ac:dyDescent="0.25">
      <c r="A38" s="41">
        <v>27</v>
      </c>
      <c r="B38" s="42">
        <v>8.42</v>
      </c>
      <c r="C38" s="42">
        <v>1.67</v>
      </c>
      <c r="D38" s="42">
        <v>0</v>
      </c>
      <c r="E38" s="42">
        <v>0</v>
      </c>
    </row>
    <row r="39" spans="1:5" x14ac:dyDescent="0.25">
      <c r="A39" s="41">
        <v>28</v>
      </c>
      <c r="B39" s="42">
        <v>8.57</v>
      </c>
      <c r="C39" s="42">
        <v>1.7</v>
      </c>
      <c r="D39" s="42">
        <v>0</v>
      </c>
      <c r="E39" s="42">
        <v>0</v>
      </c>
    </row>
    <row r="40" spans="1:5" x14ac:dyDescent="0.25">
      <c r="A40" s="41">
        <v>29</v>
      </c>
      <c r="B40" s="42">
        <v>8.7200000000000006</v>
      </c>
      <c r="C40" s="42">
        <v>1.73</v>
      </c>
      <c r="D40" s="42">
        <v>0</v>
      </c>
      <c r="E40" s="42">
        <v>0</v>
      </c>
    </row>
    <row r="41" spans="1:5" x14ac:dyDescent="0.25">
      <c r="A41" s="41">
        <v>30</v>
      </c>
      <c r="B41" s="42">
        <v>8.8699999999999992</v>
      </c>
      <c r="C41" s="42">
        <v>1.76</v>
      </c>
      <c r="D41" s="42">
        <v>0</v>
      </c>
      <c r="E41" s="42">
        <v>0</v>
      </c>
    </row>
    <row r="42" spans="1:5" x14ac:dyDescent="0.25">
      <c r="A42" s="41">
        <v>31</v>
      </c>
      <c r="B42" s="42">
        <v>9.0299999999999994</v>
      </c>
      <c r="C42" s="42">
        <v>1.8</v>
      </c>
      <c r="D42" s="42">
        <v>0</v>
      </c>
      <c r="E42" s="42">
        <v>0</v>
      </c>
    </row>
    <row r="43" spans="1:5" x14ac:dyDescent="0.25">
      <c r="A43" s="41">
        <v>32</v>
      </c>
      <c r="B43" s="42">
        <v>9.18</v>
      </c>
      <c r="C43" s="42">
        <v>1.83</v>
      </c>
      <c r="D43" s="42">
        <v>0</v>
      </c>
      <c r="E43" s="42">
        <v>0</v>
      </c>
    </row>
    <row r="44" spans="1:5" x14ac:dyDescent="0.25">
      <c r="A44" s="41">
        <v>33</v>
      </c>
      <c r="B44" s="42">
        <v>9.34</v>
      </c>
      <c r="C44" s="42">
        <v>1.86</v>
      </c>
      <c r="D44" s="42">
        <v>0</v>
      </c>
      <c r="E44" s="42">
        <v>0</v>
      </c>
    </row>
    <row r="45" spans="1:5" x14ac:dyDescent="0.25">
      <c r="A45" s="41">
        <v>34</v>
      </c>
      <c r="B45" s="42">
        <v>9.5</v>
      </c>
      <c r="C45" s="42">
        <v>1.89</v>
      </c>
      <c r="D45" s="42">
        <v>0</v>
      </c>
      <c r="E45" s="42">
        <v>0</v>
      </c>
    </row>
    <row r="46" spans="1:5" x14ac:dyDescent="0.25">
      <c r="A46" s="41">
        <v>35</v>
      </c>
      <c r="B46" s="42">
        <v>9.67</v>
      </c>
      <c r="C46" s="42">
        <v>1.93</v>
      </c>
      <c r="D46" s="42">
        <v>0</v>
      </c>
      <c r="E46" s="42">
        <v>0</v>
      </c>
    </row>
    <row r="47" spans="1:5" x14ac:dyDescent="0.25">
      <c r="A47" s="41">
        <v>36</v>
      </c>
      <c r="B47" s="42">
        <v>9.83</v>
      </c>
      <c r="C47" s="42">
        <v>1.96</v>
      </c>
      <c r="D47" s="42">
        <v>0</v>
      </c>
      <c r="E47" s="42">
        <v>0</v>
      </c>
    </row>
    <row r="48" spans="1:5" x14ac:dyDescent="0.25">
      <c r="A48" s="41">
        <v>37</v>
      </c>
      <c r="B48" s="42">
        <v>10</v>
      </c>
      <c r="C48" s="42">
        <v>1.99</v>
      </c>
      <c r="D48" s="42">
        <v>0</v>
      </c>
      <c r="E48" s="42">
        <v>0</v>
      </c>
    </row>
    <row r="49" spans="1:5" x14ac:dyDescent="0.25">
      <c r="A49" s="41">
        <v>38</v>
      </c>
      <c r="B49" s="42">
        <v>10.17</v>
      </c>
      <c r="C49" s="42">
        <v>2.02</v>
      </c>
      <c r="D49" s="42">
        <v>0</v>
      </c>
      <c r="E49" s="42">
        <v>0</v>
      </c>
    </row>
    <row r="50" spans="1:5" x14ac:dyDescent="0.25">
      <c r="A50" s="41">
        <v>39</v>
      </c>
      <c r="B50" s="42">
        <v>10.35</v>
      </c>
      <c r="C50" s="42">
        <v>2.06</v>
      </c>
      <c r="D50" s="42">
        <v>0</v>
      </c>
      <c r="E50" s="42">
        <v>0</v>
      </c>
    </row>
    <row r="51" spans="1:5" x14ac:dyDescent="0.25">
      <c r="A51" s="41">
        <v>40</v>
      </c>
      <c r="B51" s="42">
        <v>10.53</v>
      </c>
      <c r="C51" s="42">
        <v>2.09</v>
      </c>
      <c r="D51" s="42">
        <v>0</v>
      </c>
      <c r="E51" s="42">
        <v>0</v>
      </c>
    </row>
    <row r="52" spans="1:5" x14ac:dyDescent="0.25">
      <c r="A52" s="41">
        <v>41</v>
      </c>
      <c r="B52" s="42">
        <v>10.71</v>
      </c>
      <c r="C52" s="42">
        <v>2.12</v>
      </c>
      <c r="D52" s="42">
        <v>0</v>
      </c>
      <c r="E52" s="42">
        <v>0</v>
      </c>
    </row>
    <row r="53" spans="1:5" x14ac:dyDescent="0.25">
      <c r="A53" s="41">
        <v>42</v>
      </c>
      <c r="B53" s="42">
        <v>10.9</v>
      </c>
      <c r="C53" s="42">
        <v>2.12</v>
      </c>
      <c r="D53" s="42">
        <v>0</v>
      </c>
      <c r="E53" s="42">
        <v>0</v>
      </c>
    </row>
    <row r="54" spans="1:5" x14ac:dyDescent="0.25">
      <c r="A54" s="41">
        <v>43</v>
      </c>
      <c r="B54" s="42">
        <v>11.09</v>
      </c>
      <c r="C54" s="42">
        <v>2.16</v>
      </c>
      <c r="D54" s="42">
        <v>0</v>
      </c>
      <c r="E54" s="42">
        <v>0</v>
      </c>
    </row>
    <row r="55" spans="1:5" x14ac:dyDescent="0.25">
      <c r="A55" s="41">
        <v>44</v>
      </c>
      <c r="B55" s="42">
        <v>11.28</v>
      </c>
      <c r="C55" s="42">
        <v>2.19</v>
      </c>
      <c r="D55" s="42">
        <v>0</v>
      </c>
      <c r="E55" s="42">
        <v>0</v>
      </c>
    </row>
    <row r="56" spans="1:5" x14ac:dyDescent="0.25">
      <c r="A56" s="41">
        <v>45</v>
      </c>
      <c r="B56" s="42">
        <v>11.47</v>
      </c>
      <c r="C56" s="42">
        <v>2.2200000000000002</v>
      </c>
      <c r="D56" s="42">
        <v>0</v>
      </c>
      <c r="E56" s="42">
        <v>0</v>
      </c>
    </row>
    <row r="57" spans="1:5" x14ac:dyDescent="0.25">
      <c r="A57" s="41">
        <v>46</v>
      </c>
      <c r="B57" s="42">
        <v>11.67</v>
      </c>
      <c r="C57" s="42">
        <v>2.25</v>
      </c>
      <c r="D57" s="42">
        <v>0</v>
      </c>
      <c r="E57" s="42">
        <v>0</v>
      </c>
    </row>
    <row r="58" spans="1:5" x14ac:dyDescent="0.25">
      <c r="A58" s="41">
        <v>47</v>
      </c>
      <c r="B58" s="42">
        <v>11.87</v>
      </c>
      <c r="C58" s="42">
        <v>2.29</v>
      </c>
      <c r="D58" s="42">
        <v>0</v>
      </c>
      <c r="E58" s="42">
        <v>0</v>
      </c>
    </row>
    <row r="59" spans="1:5" x14ac:dyDescent="0.25">
      <c r="A59" s="41">
        <v>48</v>
      </c>
      <c r="B59" s="42">
        <v>12.08</v>
      </c>
      <c r="C59" s="42">
        <v>2.29</v>
      </c>
      <c r="D59" s="42">
        <v>0</v>
      </c>
      <c r="E59" s="42">
        <v>0</v>
      </c>
    </row>
    <row r="60" spans="1:5" x14ac:dyDescent="0.25">
      <c r="A60" s="41">
        <v>49</v>
      </c>
      <c r="B60" s="42">
        <v>12.28</v>
      </c>
      <c r="C60" s="42">
        <v>2.3199999999999998</v>
      </c>
      <c r="D60" s="42">
        <v>0</v>
      </c>
      <c r="E60" s="42">
        <v>0</v>
      </c>
    </row>
    <row r="61" spans="1:5" x14ac:dyDescent="0.25">
      <c r="A61" s="41">
        <v>50</v>
      </c>
      <c r="B61" s="42">
        <v>12.49</v>
      </c>
      <c r="C61" s="42">
        <v>2.35</v>
      </c>
      <c r="D61" s="42">
        <v>0</v>
      </c>
      <c r="E61" s="42">
        <v>0</v>
      </c>
    </row>
    <row r="62" spans="1:5" x14ac:dyDescent="0.25">
      <c r="A62" s="41">
        <v>51</v>
      </c>
      <c r="B62" s="42">
        <v>12.7</v>
      </c>
      <c r="C62" s="42">
        <v>2.38</v>
      </c>
      <c r="D62" s="42">
        <v>0</v>
      </c>
      <c r="E62" s="42">
        <v>0</v>
      </c>
    </row>
    <row r="63" spans="1:5" x14ac:dyDescent="0.25">
      <c r="A63" s="41">
        <v>52</v>
      </c>
      <c r="B63" s="42">
        <v>12.92</v>
      </c>
      <c r="C63" s="42">
        <v>2.38</v>
      </c>
      <c r="D63" s="42">
        <v>0</v>
      </c>
      <c r="E63" s="42">
        <v>0</v>
      </c>
    </row>
    <row r="64" spans="1:5" x14ac:dyDescent="0.25">
      <c r="A64" s="41">
        <v>53</v>
      </c>
      <c r="B64" s="42">
        <v>13.14</v>
      </c>
      <c r="C64" s="42">
        <v>2.38</v>
      </c>
      <c r="D64" s="42">
        <v>0</v>
      </c>
      <c r="E64" s="42">
        <v>0</v>
      </c>
    </row>
    <row r="65" spans="1:5" x14ac:dyDescent="0.25">
      <c r="A65" s="41">
        <v>54</v>
      </c>
      <c r="B65" s="42">
        <v>13.35</v>
      </c>
      <c r="C65" s="42">
        <v>2.42</v>
      </c>
      <c r="D65" s="42">
        <v>0</v>
      </c>
      <c r="E65" s="42">
        <v>0</v>
      </c>
    </row>
    <row r="66" spans="1:5" x14ac:dyDescent="0.25">
      <c r="A66" s="41">
        <v>55</v>
      </c>
      <c r="B66" s="42">
        <v>13.58</v>
      </c>
      <c r="C66" s="42">
        <v>2.42</v>
      </c>
      <c r="D66" s="42">
        <v>0</v>
      </c>
      <c r="E66" s="42">
        <v>0</v>
      </c>
    </row>
    <row r="67" spans="1:5" x14ac:dyDescent="0.25">
      <c r="A67" s="41">
        <v>56</v>
      </c>
      <c r="B67" s="42">
        <v>13.8</v>
      </c>
      <c r="C67" s="42">
        <v>2.4500000000000002</v>
      </c>
      <c r="D67" s="42">
        <v>0</v>
      </c>
      <c r="E67" s="42">
        <v>0</v>
      </c>
    </row>
    <row r="68" spans="1:5" x14ac:dyDescent="0.25">
      <c r="A68" s="41">
        <v>57</v>
      </c>
      <c r="B68" s="42">
        <v>14.04</v>
      </c>
      <c r="C68" s="42">
        <v>2.42</v>
      </c>
      <c r="D68" s="42">
        <v>0</v>
      </c>
      <c r="E68" s="42">
        <v>0</v>
      </c>
    </row>
    <row r="69" spans="1:5" x14ac:dyDescent="0.25">
      <c r="A69" s="41">
        <v>58</v>
      </c>
      <c r="B69" s="42">
        <v>14.28</v>
      </c>
      <c r="C69" s="42">
        <v>2.4500000000000002</v>
      </c>
      <c r="D69" s="42">
        <v>0</v>
      </c>
      <c r="E69" s="42">
        <v>0</v>
      </c>
    </row>
    <row r="70" spans="1:5" x14ac:dyDescent="0.25">
      <c r="A70" s="41">
        <v>59</v>
      </c>
      <c r="B70" s="42">
        <v>14.53</v>
      </c>
      <c r="C70" s="42">
        <v>2.4500000000000002</v>
      </c>
      <c r="D70" s="42">
        <v>0</v>
      </c>
      <c r="E70" s="42">
        <v>0</v>
      </c>
    </row>
    <row r="71" spans="1:5" x14ac:dyDescent="0.25">
      <c r="A71" s="41">
        <v>60</v>
      </c>
      <c r="B71" s="42">
        <v>14.8</v>
      </c>
      <c r="C71" s="42">
        <v>2.42</v>
      </c>
      <c r="D71" s="42">
        <v>0</v>
      </c>
      <c r="E71" s="42">
        <v>0</v>
      </c>
    </row>
    <row r="72" spans="1:5" x14ac:dyDescent="0.25">
      <c r="A72" s="41">
        <v>61</v>
      </c>
      <c r="B72" s="42">
        <v>15.08</v>
      </c>
      <c r="C72" s="42">
        <v>2.42</v>
      </c>
      <c r="D72" s="42">
        <v>0</v>
      </c>
      <c r="E72" s="42">
        <v>0</v>
      </c>
    </row>
    <row r="73" spans="1:5" x14ac:dyDescent="0.25">
      <c r="A73" s="41">
        <v>62</v>
      </c>
      <c r="B73" s="42">
        <v>15.38</v>
      </c>
      <c r="C73" s="42">
        <v>2.38</v>
      </c>
      <c r="D73" s="42">
        <v>0</v>
      </c>
      <c r="E73" s="42">
        <v>0</v>
      </c>
    </row>
    <row r="74" spans="1:5" x14ac:dyDescent="0.25">
      <c r="A74" s="41">
        <v>63</v>
      </c>
      <c r="B74" s="42">
        <v>15.71</v>
      </c>
      <c r="C74" s="42">
        <v>2.35</v>
      </c>
      <c r="D74" s="42">
        <v>0</v>
      </c>
      <c r="E74" s="42">
        <v>0</v>
      </c>
    </row>
    <row r="75" spans="1:5" x14ac:dyDescent="0.25">
      <c r="A75" s="41">
        <v>64</v>
      </c>
      <c r="B75" s="42">
        <v>16.05</v>
      </c>
      <c r="C75" s="42">
        <v>2.35</v>
      </c>
      <c r="D75" s="42">
        <v>0</v>
      </c>
      <c r="E75" s="42">
        <v>0</v>
      </c>
    </row>
    <row r="76" spans="1:5" x14ac:dyDescent="0.25">
      <c r="A76" s="41">
        <v>65</v>
      </c>
      <c r="B76" s="42">
        <v>16.43</v>
      </c>
      <c r="C76" s="42">
        <v>2.3199999999999998</v>
      </c>
      <c r="D76" s="42">
        <v>0</v>
      </c>
      <c r="E76" s="42">
        <v>0</v>
      </c>
    </row>
    <row r="77" spans="1:5" x14ac:dyDescent="0.25">
      <c r="A77" s="41">
        <v>66</v>
      </c>
      <c r="B77" s="42">
        <v>16.850000000000001</v>
      </c>
      <c r="C77" s="42">
        <v>2.29</v>
      </c>
      <c r="D77" s="42">
        <v>0</v>
      </c>
      <c r="E77" s="42">
        <v>0</v>
      </c>
    </row>
    <row r="78" spans="1:5" x14ac:dyDescent="0.25">
      <c r="A78" s="41">
        <v>67</v>
      </c>
      <c r="B78" s="42">
        <v>16.32</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yDj6M912VSendpGb02GlzQhI57W58tsO9rwyfWpblVz0LNLreT0A4CoRpa2OFjO6CiQlROLJ6MRKbLevZwPN2g==" saltValue="apUH+Bd2JXBhJ01i2WkONg==" spinCount="100000" sheet="1" objects="1" scenarios="1"/>
  <conditionalFormatting sqref="A6:A21">
    <cfRule type="expression" dxfId="621" priority="13" stopIfTrue="1">
      <formula>MOD(ROW(),2)=0</formula>
    </cfRule>
    <cfRule type="expression" dxfId="620" priority="14" stopIfTrue="1">
      <formula>MOD(ROW(),2)&lt;&gt;0</formula>
    </cfRule>
  </conditionalFormatting>
  <conditionalFormatting sqref="A26:A85">
    <cfRule type="expression" dxfId="619" priority="9" stopIfTrue="1">
      <formula>MOD(ROW(),2)=0</formula>
    </cfRule>
    <cfRule type="expression" dxfId="618" priority="10" stopIfTrue="1">
      <formula>MOD(ROW(),2)&lt;&gt;0</formula>
    </cfRule>
  </conditionalFormatting>
  <conditionalFormatting sqref="B6:E21">
    <cfRule type="expression" dxfId="617" priority="15" stopIfTrue="1">
      <formula>MOD(ROW(),2)=0</formula>
    </cfRule>
    <cfRule type="expression" dxfId="616" priority="16" stopIfTrue="1">
      <formula>MOD(ROW(),2)&lt;&gt;0</formula>
    </cfRule>
  </conditionalFormatting>
  <conditionalFormatting sqref="B26:E85">
    <cfRule type="expression" dxfId="615" priority="11" stopIfTrue="1">
      <formula>MOD(ROW(),2)=0</formula>
    </cfRule>
    <cfRule type="expression" dxfId="614" priority="12" stopIfTrue="1">
      <formula>MOD(ROW(),2)&lt;&gt;0</formula>
    </cfRule>
  </conditionalFormatting>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F3BAA-2F98-4D72-9ECE-48E5E771669B}">
  <sheetPr codeName="Sheet21"/>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x-214</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202</v>
      </c>
      <c r="C10" s="45"/>
      <c r="D10" s="45"/>
      <c r="E10" s="45"/>
    </row>
    <row r="11" spans="1:5" x14ac:dyDescent="0.25">
      <c r="A11" s="39" t="s">
        <v>154</v>
      </c>
      <c r="B11" s="45" t="s">
        <v>173</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214</v>
      </c>
      <c r="C14" s="45"/>
      <c r="D14" s="45"/>
      <c r="E14" s="45"/>
    </row>
    <row r="15" spans="1:5" x14ac:dyDescent="0.25">
      <c r="A15" s="39" t="s">
        <v>382</v>
      </c>
      <c r="B15" s="45" t="s">
        <v>205</v>
      </c>
      <c r="C15" s="45"/>
      <c r="D15" s="45"/>
      <c r="E15" s="45"/>
    </row>
    <row r="16" spans="1:5" x14ac:dyDescent="0.25">
      <c r="A16" s="39" t="s">
        <v>159</v>
      </c>
      <c r="B16" s="45" t="s">
        <v>206</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6.93</v>
      </c>
      <c r="C27" s="42">
        <v>1.27</v>
      </c>
      <c r="D27" s="42">
        <v>0</v>
      </c>
      <c r="E27" s="42">
        <v>0</v>
      </c>
    </row>
    <row r="28" spans="1:5" x14ac:dyDescent="0.25">
      <c r="A28" s="41">
        <v>17</v>
      </c>
      <c r="B28" s="42">
        <v>7.06</v>
      </c>
      <c r="C28" s="42">
        <v>1.31</v>
      </c>
      <c r="D28" s="42">
        <v>0</v>
      </c>
      <c r="E28" s="42">
        <v>0</v>
      </c>
    </row>
    <row r="29" spans="1:5" x14ac:dyDescent="0.25">
      <c r="A29" s="41">
        <v>18</v>
      </c>
      <c r="B29" s="42">
        <v>7.18</v>
      </c>
      <c r="C29" s="42">
        <v>1.4</v>
      </c>
      <c r="D29" s="42">
        <v>0</v>
      </c>
      <c r="E29" s="42">
        <v>0</v>
      </c>
    </row>
    <row r="30" spans="1:5" x14ac:dyDescent="0.25">
      <c r="A30" s="41">
        <v>19</v>
      </c>
      <c r="B30" s="42">
        <v>7.31</v>
      </c>
      <c r="C30" s="42">
        <v>1.47</v>
      </c>
      <c r="D30" s="42">
        <v>0</v>
      </c>
      <c r="E30" s="42">
        <v>0</v>
      </c>
    </row>
    <row r="31" spans="1:5" x14ac:dyDescent="0.25">
      <c r="A31" s="41">
        <v>20</v>
      </c>
      <c r="B31" s="42">
        <v>7.44</v>
      </c>
      <c r="C31" s="42">
        <v>1.5</v>
      </c>
      <c r="D31" s="42">
        <v>0</v>
      </c>
      <c r="E31" s="42">
        <v>0</v>
      </c>
    </row>
    <row r="32" spans="1:5" x14ac:dyDescent="0.25">
      <c r="A32" s="41">
        <v>21</v>
      </c>
      <c r="B32" s="42">
        <v>7.58</v>
      </c>
      <c r="C32" s="42">
        <v>1.5</v>
      </c>
      <c r="D32" s="42">
        <v>0</v>
      </c>
      <c r="E32" s="42">
        <v>0</v>
      </c>
    </row>
    <row r="33" spans="1:5" x14ac:dyDescent="0.25">
      <c r="A33" s="41">
        <v>22</v>
      </c>
      <c r="B33" s="42">
        <v>7.71</v>
      </c>
      <c r="C33" s="42">
        <v>1.57</v>
      </c>
      <c r="D33" s="42">
        <v>0</v>
      </c>
      <c r="E33" s="42">
        <v>0</v>
      </c>
    </row>
    <row r="34" spans="1:5" x14ac:dyDescent="0.25">
      <c r="A34" s="41">
        <v>23</v>
      </c>
      <c r="B34" s="42">
        <v>7.85</v>
      </c>
      <c r="C34" s="42">
        <v>1.57</v>
      </c>
      <c r="D34" s="42">
        <v>0</v>
      </c>
      <c r="E34" s="42">
        <v>0</v>
      </c>
    </row>
    <row r="35" spans="1:5" x14ac:dyDescent="0.25">
      <c r="A35" s="41">
        <v>24</v>
      </c>
      <c r="B35" s="42">
        <v>7.99</v>
      </c>
      <c r="C35" s="42">
        <v>1.6</v>
      </c>
      <c r="D35" s="42">
        <v>0</v>
      </c>
      <c r="E35" s="42">
        <v>0</v>
      </c>
    </row>
    <row r="36" spans="1:5" x14ac:dyDescent="0.25">
      <c r="A36" s="41">
        <v>25</v>
      </c>
      <c r="B36" s="42">
        <v>8.1300000000000008</v>
      </c>
      <c r="C36" s="42">
        <v>1.63</v>
      </c>
      <c r="D36" s="42">
        <v>0</v>
      </c>
      <c r="E36" s="42">
        <v>0</v>
      </c>
    </row>
    <row r="37" spans="1:5" x14ac:dyDescent="0.25">
      <c r="A37" s="41">
        <v>26</v>
      </c>
      <c r="B37" s="42">
        <v>8.27</v>
      </c>
      <c r="C37" s="42">
        <v>1.67</v>
      </c>
      <c r="D37" s="42">
        <v>0</v>
      </c>
      <c r="E37" s="42">
        <v>0</v>
      </c>
    </row>
    <row r="38" spans="1:5" x14ac:dyDescent="0.25">
      <c r="A38" s="41">
        <v>27</v>
      </c>
      <c r="B38" s="42">
        <v>8.42</v>
      </c>
      <c r="C38" s="42">
        <v>1.67</v>
      </c>
      <c r="D38" s="42">
        <v>0</v>
      </c>
      <c r="E38" s="42">
        <v>0</v>
      </c>
    </row>
    <row r="39" spans="1:5" x14ac:dyDescent="0.25">
      <c r="A39" s="41">
        <v>28</v>
      </c>
      <c r="B39" s="42">
        <v>8.57</v>
      </c>
      <c r="C39" s="42">
        <v>1.7</v>
      </c>
      <c r="D39" s="42">
        <v>0</v>
      </c>
      <c r="E39" s="42">
        <v>0</v>
      </c>
    </row>
    <row r="40" spans="1:5" x14ac:dyDescent="0.25">
      <c r="A40" s="41">
        <v>29</v>
      </c>
      <c r="B40" s="42">
        <v>8.7200000000000006</v>
      </c>
      <c r="C40" s="42">
        <v>1.73</v>
      </c>
      <c r="D40" s="42">
        <v>0</v>
      </c>
      <c r="E40" s="42">
        <v>0</v>
      </c>
    </row>
    <row r="41" spans="1:5" x14ac:dyDescent="0.25">
      <c r="A41" s="41">
        <v>30</v>
      </c>
      <c r="B41" s="42">
        <v>8.8699999999999992</v>
      </c>
      <c r="C41" s="42">
        <v>1.76</v>
      </c>
      <c r="D41" s="42">
        <v>0</v>
      </c>
      <c r="E41" s="42">
        <v>0</v>
      </c>
    </row>
    <row r="42" spans="1:5" x14ac:dyDescent="0.25">
      <c r="A42" s="41">
        <v>31</v>
      </c>
      <c r="B42" s="42">
        <v>9.0299999999999994</v>
      </c>
      <c r="C42" s="42">
        <v>1.8</v>
      </c>
      <c r="D42" s="42">
        <v>0</v>
      </c>
      <c r="E42" s="42">
        <v>0</v>
      </c>
    </row>
    <row r="43" spans="1:5" x14ac:dyDescent="0.25">
      <c r="A43" s="41">
        <v>32</v>
      </c>
      <c r="B43" s="42">
        <v>9.18</v>
      </c>
      <c r="C43" s="42">
        <v>1.83</v>
      </c>
      <c r="D43" s="42">
        <v>0</v>
      </c>
      <c r="E43" s="42">
        <v>0</v>
      </c>
    </row>
    <row r="44" spans="1:5" x14ac:dyDescent="0.25">
      <c r="A44" s="41">
        <v>33</v>
      </c>
      <c r="B44" s="42">
        <v>9.34</v>
      </c>
      <c r="C44" s="42">
        <v>1.86</v>
      </c>
      <c r="D44" s="42">
        <v>0</v>
      </c>
      <c r="E44" s="42">
        <v>0</v>
      </c>
    </row>
    <row r="45" spans="1:5" x14ac:dyDescent="0.25">
      <c r="A45" s="41">
        <v>34</v>
      </c>
      <c r="B45" s="42">
        <v>9.5</v>
      </c>
      <c r="C45" s="42">
        <v>1.89</v>
      </c>
      <c r="D45" s="42">
        <v>0</v>
      </c>
      <c r="E45" s="42">
        <v>0</v>
      </c>
    </row>
    <row r="46" spans="1:5" x14ac:dyDescent="0.25">
      <c r="A46" s="41">
        <v>35</v>
      </c>
      <c r="B46" s="42">
        <v>9.67</v>
      </c>
      <c r="C46" s="42">
        <v>1.93</v>
      </c>
      <c r="D46" s="42">
        <v>0</v>
      </c>
      <c r="E46" s="42">
        <v>0</v>
      </c>
    </row>
    <row r="47" spans="1:5" x14ac:dyDescent="0.25">
      <c r="A47" s="41">
        <v>36</v>
      </c>
      <c r="B47" s="42">
        <v>9.83</v>
      </c>
      <c r="C47" s="42">
        <v>1.96</v>
      </c>
      <c r="D47" s="42">
        <v>0</v>
      </c>
      <c r="E47" s="42">
        <v>0</v>
      </c>
    </row>
    <row r="48" spans="1:5" x14ac:dyDescent="0.25">
      <c r="A48" s="41">
        <v>37</v>
      </c>
      <c r="B48" s="42">
        <v>10</v>
      </c>
      <c r="C48" s="42">
        <v>1.99</v>
      </c>
      <c r="D48" s="42">
        <v>0</v>
      </c>
      <c r="E48" s="42">
        <v>0</v>
      </c>
    </row>
    <row r="49" spans="1:5" x14ac:dyDescent="0.25">
      <c r="A49" s="41">
        <v>38</v>
      </c>
      <c r="B49" s="42">
        <v>10.17</v>
      </c>
      <c r="C49" s="42">
        <v>2.02</v>
      </c>
      <c r="D49" s="42">
        <v>0</v>
      </c>
      <c r="E49" s="42">
        <v>0</v>
      </c>
    </row>
    <row r="50" spans="1:5" x14ac:dyDescent="0.25">
      <c r="A50" s="41">
        <v>39</v>
      </c>
      <c r="B50" s="42">
        <v>10.35</v>
      </c>
      <c r="C50" s="42">
        <v>2.06</v>
      </c>
      <c r="D50" s="42">
        <v>0</v>
      </c>
      <c r="E50" s="42">
        <v>0</v>
      </c>
    </row>
    <row r="51" spans="1:5" x14ac:dyDescent="0.25">
      <c r="A51" s="41">
        <v>40</v>
      </c>
      <c r="B51" s="42">
        <v>10.53</v>
      </c>
      <c r="C51" s="42">
        <v>2.09</v>
      </c>
      <c r="D51" s="42">
        <v>0</v>
      </c>
      <c r="E51" s="42">
        <v>0</v>
      </c>
    </row>
    <row r="52" spans="1:5" x14ac:dyDescent="0.25">
      <c r="A52" s="41">
        <v>41</v>
      </c>
      <c r="B52" s="42">
        <v>10.71</v>
      </c>
      <c r="C52" s="42">
        <v>2.12</v>
      </c>
      <c r="D52" s="42">
        <v>0</v>
      </c>
      <c r="E52" s="42">
        <v>0</v>
      </c>
    </row>
    <row r="53" spans="1:5" x14ac:dyDescent="0.25">
      <c r="A53" s="41">
        <v>42</v>
      </c>
      <c r="B53" s="42">
        <v>10.9</v>
      </c>
      <c r="C53" s="42">
        <v>2.12</v>
      </c>
      <c r="D53" s="42">
        <v>0</v>
      </c>
      <c r="E53" s="42">
        <v>0</v>
      </c>
    </row>
    <row r="54" spans="1:5" x14ac:dyDescent="0.25">
      <c r="A54" s="41">
        <v>43</v>
      </c>
      <c r="B54" s="42">
        <v>11.09</v>
      </c>
      <c r="C54" s="42">
        <v>2.16</v>
      </c>
      <c r="D54" s="42">
        <v>0</v>
      </c>
      <c r="E54" s="42">
        <v>0</v>
      </c>
    </row>
    <row r="55" spans="1:5" x14ac:dyDescent="0.25">
      <c r="A55" s="41">
        <v>44</v>
      </c>
      <c r="B55" s="42">
        <v>11.28</v>
      </c>
      <c r="C55" s="42">
        <v>2.19</v>
      </c>
      <c r="D55" s="42">
        <v>0</v>
      </c>
      <c r="E55" s="42">
        <v>0</v>
      </c>
    </row>
    <row r="56" spans="1:5" x14ac:dyDescent="0.25">
      <c r="A56" s="41">
        <v>45</v>
      </c>
      <c r="B56" s="42">
        <v>11.47</v>
      </c>
      <c r="C56" s="42">
        <v>2.2200000000000002</v>
      </c>
      <c r="D56" s="42">
        <v>0</v>
      </c>
      <c r="E56" s="42">
        <v>0</v>
      </c>
    </row>
    <row r="57" spans="1:5" x14ac:dyDescent="0.25">
      <c r="A57" s="41">
        <v>46</v>
      </c>
      <c r="B57" s="42">
        <v>11.67</v>
      </c>
      <c r="C57" s="42">
        <v>2.25</v>
      </c>
      <c r="D57" s="42">
        <v>0</v>
      </c>
      <c r="E57" s="42">
        <v>0</v>
      </c>
    </row>
    <row r="58" spans="1:5" x14ac:dyDescent="0.25">
      <c r="A58" s="41">
        <v>47</v>
      </c>
      <c r="B58" s="42">
        <v>11.87</v>
      </c>
      <c r="C58" s="42">
        <v>2.29</v>
      </c>
      <c r="D58" s="42">
        <v>0</v>
      </c>
      <c r="E58" s="42">
        <v>0</v>
      </c>
    </row>
    <row r="59" spans="1:5" x14ac:dyDescent="0.25">
      <c r="A59" s="41">
        <v>48</v>
      </c>
      <c r="B59" s="42">
        <v>12.08</v>
      </c>
      <c r="C59" s="42">
        <v>2.29</v>
      </c>
      <c r="D59" s="42">
        <v>0</v>
      </c>
      <c r="E59" s="42">
        <v>0</v>
      </c>
    </row>
    <row r="60" spans="1:5" x14ac:dyDescent="0.25">
      <c r="A60" s="41">
        <v>49</v>
      </c>
      <c r="B60" s="42">
        <v>12.28</v>
      </c>
      <c r="C60" s="42">
        <v>2.3199999999999998</v>
      </c>
      <c r="D60" s="42">
        <v>0</v>
      </c>
      <c r="E60" s="42">
        <v>0</v>
      </c>
    </row>
    <row r="61" spans="1:5" x14ac:dyDescent="0.25">
      <c r="A61" s="41">
        <v>50</v>
      </c>
      <c r="B61" s="42">
        <v>12.49</v>
      </c>
      <c r="C61" s="42">
        <v>2.35</v>
      </c>
      <c r="D61" s="42">
        <v>0</v>
      </c>
      <c r="E61" s="42">
        <v>0</v>
      </c>
    </row>
    <row r="62" spans="1:5" x14ac:dyDescent="0.25">
      <c r="A62" s="41">
        <v>51</v>
      </c>
      <c r="B62" s="42">
        <v>12.7</v>
      </c>
      <c r="C62" s="42">
        <v>2.38</v>
      </c>
      <c r="D62" s="42">
        <v>0</v>
      </c>
      <c r="E62" s="42">
        <v>0</v>
      </c>
    </row>
    <row r="63" spans="1:5" x14ac:dyDescent="0.25">
      <c r="A63" s="41">
        <v>52</v>
      </c>
      <c r="B63" s="42">
        <v>12.92</v>
      </c>
      <c r="C63" s="42">
        <v>2.38</v>
      </c>
      <c r="D63" s="42">
        <v>0</v>
      </c>
      <c r="E63" s="42">
        <v>0</v>
      </c>
    </row>
    <row r="64" spans="1:5" x14ac:dyDescent="0.25">
      <c r="A64" s="41">
        <v>53</v>
      </c>
      <c r="B64" s="42">
        <v>13.14</v>
      </c>
      <c r="C64" s="42">
        <v>2.38</v>
      </c>
      <c r="D64" s="42">
        <v>0</v>
      </c>
      <c r="E64" s="42">
        <v>0</v>
      </c>
    </row>
    <row r="65" spans="1:5" x14ac:dyDescent="0.25">
      <c r="A65" s="41">
        <v>54</v>
      </c>
      <c r="B65" s="42">
        <v>13.35</v>
      </c>
      <c r="C65" s="42">
        <v>2.42</v>
      </c>
      <c r="D65" s="42">
        <v>0</v>
      </c>
      <c r="E65" s="42">
        <v>0</v>
      </c>
    </row>
    <row r="66" spans="1:5" x14ac:dyDescent="0.25">
      <c r="A66" s="41">
        <v>55</v>
      </c>
      <c r="B66" s="42">
        <v>13.58</v>
      </c>
      <c r="C66" s="42">
        <v>2.42</v>
      </c>
      <c r="D66" s="42">
        <v>0</v>
      </c>
      <c r="E66" s="42">
        <v>0</v>
      </c>
    </row>
    <row r="67" spans="1:5" x14ac:dyDescent="0.25">
      <c r="A67" s="41">
        <v>56</v>
      </c>
      <c r="B67" s="42">
        <v>13.8</v>
      </c>
      <c r="C67" s="42">
        <v>2.4500000000000002</v>
      </c>
      <c r="D67" s="42">
        <v>0</v>
      </c>
      <c r="E67" s="42">
        <v>0</v>
      </c>
    </row>
    <row r="68" spans="1:5" x14ac:dyDescent="0.25">
      <c r="A68" s="41">
        <v>57</v>
      </c>
      <c r="B68" s="42">
        <v>14.04</v>
      </c>
      <c r="C68" s="42">
        <v>2.42</v>
      </c>
      <c r="D68" s="42">
        <v>0</v>
      </c>
      <c r="E68" s="42">
        <v>0</v>
      </c>
    </row>
    <row r="69" spans="1:5" x14ac:dyDescent="0.25">
      <c r="A69" s="41">
        <v>58</v>
      </c>
      <c r="B69" s="42">
        <v>14.28</v>
      </c>
      <c r="C69" s="42">
        <v>2.4500000000000002</v>
      </c>
      <c r="D69" s="42">
        <v>0</v>
      </c>
      <c r="E69" s="42">
        <v>0</v>
      </c>
    </row>
    <row r="70" spans="1:5" x14ac:dyDescent="0.25">
      <c r="A70" s="41">
        <v>59</v>
      </c>
      <c r="B70" s="42">
        <v>14.53</v>
      </c>
      <c r="C70" s="42">
        <v>2.4500000000000002</v>
      </c>
      <c r="D70" s="42">
        <v>0</v>
      </c>
      <c r="E70" s="42">
        <v>0</v>
      </c>
    </row>
    <row r="71" spans="1:5" x14ac:dyDescent="0.25">
      <c r="A71" s="41">
        <v>60</v>
      </c>
      <c r="B71" s="42">
        <v>14.8</v>
      </c>
      <c r="C71" s="42">
        <v>2.42</v>
      </c>
      <c r="D71" s="42">
        <v>0</v>
      </c>
      <c r="E71" s="42">
        <v>0</v>
      </c>
    </row>
    <row r="72" spans="1:5" x14ac:dyDescent="0.25">
      <c r="A72" s="41">
        <v>61</v>
      </c>
      <c r="B72" s="42">
        <v>15.08</v>
      </c>
      <c r="C72" s="42">
        <v>2.42</v>
      </c>
      <c r="D72" s="42">
        <v>0</v>
      </c>
      <c r="E72" s="42">
        <v>0</v>
      </c>
    </row>
    <row r="73" spans="1:5" x14ac:dyDescent="0.25">
      <c r="A73" s="41">
        <v>62</v>
      </c>
      <c r="B73" s="42">
        <v>15.38</v>
      </c>
      <c r="C73" s="42">
        <v>2.38</v>
      </c>
      <c r="D73" s="42">
        <v>0</v>
      </c>
      <c r="E73" s="42">
        <v>0</v>
      </c>
    </row>
    <row r="74" spans="1:5" x14ac:dyDescent="0.25">
      <c r="A74" s="41">
        <v>63</v>
      </c>
      <c r="B74" s="42">
        <v>15.71</v>
      </c>
      <c r="C74" s="42">
        <v>2.35</v>
      </c>
      <c r="D74" s="42">
        <v>0</v>
      </c>
      <c r="E74" s="42">
        <v>0</v>
      </c>
    </row>
    <row r="75" spans="1:5" x14ac:dyDescent="0.25">
      <c r="A75" s="41">
        <v>64</v>
      </c>
      <c r="B75" s="42">
        <v>16.05</v>
      </c>
      <c r="C75" s="42">
        <v>2.35</v>
      </c>
      <c r="D75" s="42">
        <v>0</v>
      </c>
      <c r="E75" s="42">
        <v>0</v>
      </c>
    </row>
    <row r="76" spans="1:5" x14ac:dyDescent="0.25">
      <c r="A76" s="41">
        <v>65</v>
      </c>
      <c r="B76" s="42">
        <v>16.43</v>
      </c>
      <c r="C76" s="42">
        <v>2.3199999999999998</v>
      </c>
      <c r="D76" s="42">
        <v>0</v>
      </c>
      <c r="E76" s="42">
        <v>0</v>
      </c>
    </row>
    <row r="77" spans="1:5" x14ac:dyDescent="0.25">
      <c r="A77" s="41">
        <v>66</v>
      </c>
      <c r="B77" s="42">
        <v>16.850000000000001</v>
      </c>
      <c r="C77" s="42">
        <v>2.29</v>
      </c>
      <c r="D77" s="42">
        <v>0</v>
      </c>
      <c r="E77" s="42">
        <v>0</v>
      </c>
    </row>
    <row r="78" spans="1:5" x14ac:dyDescent="0.25">
      <c r="A78" s="41">
        <v>67</v>
      </c>
      <c r="B78" s="42">
        <v>16.32</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83f0qauIkruAZqv3yP1Nu/6khJ2Ds4jB2wnqXSuLvBczaIehzSWrau3kxDgHQrz6fUU24AW11a16gv9vgckFfA==" saltValue="n4nI86TQwCit/mGdF2GHaw==" spinCount="100000" sheet="1" objects="1" scenarios="1"/>
  <conditionalFormatting sqref="A6:A21">
    <cfRule type="expression" dxfId="611" priority="13" stopIfTrue="1">
      <formula>MOD(ROW(),2)=0</formula>
    </cfRule>
    <cfRule type="expression" dxfId="610" priority="14" stopIfTrue="1">
      <formula>MOD(ROW(),2)&lt;&gt;0</formula>
    </cfRule>
  </conditionalFormatting>
  <conditionalFormatting sqref="A26:A85">
    <cfRule type="expression" dxfId="609" priority="9" stopIfTrue="1">
      <formula>MOD(ROW(),2)=0</formula>
    </cfRule>
    <cfRule type="expression" dxfId="608" priority="10" stopIfTrue="1">
      <formula>MOD(ROW(),2)&lt;&gt;0</formula>
    </cfRule>
  </conditionalFormatting>
  <conditionalFormatting sqref="B6:E21">
    <cfRule type="expression" dxfId="607" priority="15" stopIfTrue="1">
      <formula>MOD(ROW(),2)=0</formula>
    </cfRule>
    <cfRule type="expression" dxfId="606" priority="16" stopIfTrue="1">
      <formula>MOD(ROW(),2)&lt;&gt;0</formula>
    </cfRule>
  </conditionalFormatting>
  <conditionalFormatting sqref="B26:E85">
    <cfRule type="expression" dxfId="605" priority="11" stopIfTrue="1">
      <formula>MOD(ROW(),2)=0</formula>
    </cfRule>
    <cfRule type="expression" dxfId="604" priority="12" stopIfTrue="1">
      <formula>MOD(ROW(),2)&lt;&gt;0</formula>
    </cfRule>
  </conditionalFormatting>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915A1-7C15-4EA4-84EA-2810F02EE413}">
  <sheetPr codeName="Sheet22"/>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x-215</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207</v>
      </c>
      <c r="C10" s="45"/>
      <c r="D10" s="45"/>
      <c r="E10" s="45"/>
    </row>
    <row r="11" spans="1:5" x14ac:dyDescent="0.25">
      <c r="A11" s="39" t="s">
        <v>154</v>
      </c>
      <c r="B11" s="45" t="s">
        <v>168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215</v>
      </c>
      <c r="C14" s="45"/>
      <c r="D14" s="45"/>
      <c r="E14" s="45"/>
    </row>
    <row r="15" spans="1:5" x14ac:dyDescent="0.25">
      <c r="A15" s="39" t="s">
        <v>382</v>
      </c>
      <c r="B15" s="45" t="s">
        <v>208</v>
      </c>
      <c r="C15" s="45"/>
      <c r="D15" s="45"/>
      <c r="E15" s="45"/>
    </row>
    <row r="16" spans="1:5" x14ac:dyDescent="0.25">
      <c r="A16" s="39" t="s">
        <v>159</v>
      </c>
      <c r="B16" s="45" t="s">
        <v>209</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6.63</v>
      </c>
      <c r="C27" s="42">
        <v>1.31</v>
      </c>
      <c r="D27" s="42">
        <v>0</v>
      </c>
      <c r="E27" s="42">
        <v>0</v>
      </c>
    </row>
    <row r="28" spans="1:5" x14ac:dyDescent="0.25">
      <c r="A28" s="41">
        <v>17</v>
      </c>
      <c r="B28" s="42">
        <v>6.75</v>
      </c>
      <c r="C28" s="42">
        <v>1.34</v>
      </c>
      <c r="D28" s="42">
        <v>0</v>
      </c>
      <c r="E28" s="42">
        <v>0</v>
      </c>
    </row>
    <row r="29" spans="1:5" x14ac:dyDescent="0.25">
      <c r="A29" s="41">
        <v>18</v>
      </c>
      <c r="B29" s="42">
        <v>6.87</v>
      </c>
      <c r="C29" s="42">
        <v>1.4</v>
      </c>
      <c r="D29" s="42">
        <v>0</v>
      </c>
      <c r="E29" s="42">
        <v>0</v>
      </c>
    </row>
    <row r="30" spans="1:5" x14ac:dyDescent="0.25">
      <c r="A30" s="41">
        <v>19</v>
      </c>
      <c r="B30" s="42">
        <v>6.99</v>
      </c>
      <c r="C30" s="42">
        <v>1.5</v>
      </c>
      <c r="D30" s="42">
        <v>0</v>
      </c>
      <c r="E30" s="42">
        <v>0</v>
      </c>
    </row>
    <row r="31" spans="1:5" x14ac:dyDescent="0.25">
      <c r="A31" s="41">
        <v>20</v>
      </c>
      <c r="B31" s="42">
        <v>7.12</v>
      </c>
      <c r="C31" s="42">
        <v>1.5</v>
      </c>
      <c r="D31" s="42">
        <v>0</v>
      </c>
      <c r="E31" s="42">
        <v>0</v>
      </c>
    </row>
    <row r="32" spans="1:5" x14ac:dyDescent="0.25">
      <c r="A32" s="41">
        <v>21</v>
      </c>
      <c r="B32" s="42">
        <v>7.25</v>
      </c>
      <c r="C32" s="42">
        <v>1.53</v>
      </c>
      <c r="D32" s="42">
        <v>0</v>
      </c>
      <c r="E32" s="42">
        <v>0</v>
      </c>
    </row>
    <row r="33" spans="1:5" x14ac:dyDescent="0.25">
      <c r="A33" s="41">
        <v>22</v>
      </c>
      <c r="B33" s="42">
        <v>7.38</v>
      </c>
      <c r="C33" s="42">
        <v>1.53</v>
      </c>
      <c r="D33" s="42">
        <v>0</v>
      </c>
      <c r="E33" s="42">
        <v>0</v>
      </c>
    </row>
    <row r="34" spans="1:5" x14ac:dyDescent="0.25">
      <c r="A34" s="41">
        <v>23</v>
      </c>
      <c r="B34" s="42">
        <v>7.51</v>
      </c>
      <c r="C34" s="42">
        <v>1.57</v>
      </c>
      <c r="D34" s="42">
        <v>0</v>
      </c>
      <c r="E34" s="42">
        <v>0</v>
      </c>
    </row>
    <row r="35" spans="1:5" x14ac:dyDescent="0.25">
      <c r="A35" s="41">
        <v>24</v>
      </c>
      <c r="B35" s="42">
        <v>7.64</v>
      </c>
      <c r="C35" s="42">
        <v>1.6</v>
      </c>
      <c r="D35" s="42">
        <v>0</v>
      </c>
      <c r="E35" s="42">
        <v>0</v>
      </c>
    </row>
    <row r="36" spans="1:5" x14ac:dyDescent="0.25">
      <c r="A36" s="41">
        <v>25</v>
      </c>
      <c r="B36" s="42">
        <v>7.77</v>
      </c>
      <c r="C36" s="42">
        <v>1.67</v>
      </c>
      <c r="D36" s="42">
        <v>0</v>
      </c>
      <c r="E36" s="42">
        <v>0</v>
      </c>
    </row>
    <row r="37" spans="1:5" x14ac:dyDescent="0.25">
      <c r="A37" s="41">
        <v>26</v>
      </c>
      <c r="B37" s="42">
        <v>7.91</v>
      </c>
      <c r="C37" s="42">
        <v>1.67</v>
      </c>
      <c r="D37" s="42">
        <v>0</v>
      </c>
      <c r="E37" s="42">
        <v>0</v>
      </c>
    </row>
    <row r="38" spans="1:5" x14ac:dyDescent="0.25">
      <c r="A38" s="41">
        <v>27</v>
      </c>
      <c r="B38" s="42">
        <v>8.0500000000000007</v>
      </c>
      <c r="C38" s="42">
        <v>1.7</v>
      </c>
      <c r="D38" s="42">
        <v>0</v>
      </c>
      <c r="E38" s="42">
        <v>0</v>
      </c>
    </row>
    <row r="39" spans="1:5" x14ac:dyDescent="0.25">
      <c r="A39" s="41">
        <v>28</v>
      </c>
      <c r="B39" s="42">
        <v>8.19</v>
      </c>
      <c r="C39" s="42">
        <v>1.73</v>
      </c>
      <c r="D39" s="42">
        <v>0</v>
      </c>
      <c r="E39" s="42">
        <v>0</v>
      </c>
    </row>
    <row r="40" spans="1:5" x14ac:dyDescent="0.25">
      <c r="A40" s="41">
        <v>29</v>
      </c>
      <c r="B40" s="42">
        <v>8.33</v>
      </c>
      <c r="C40" s="42">
        <v>1.76</v>
      </c>
      <c r="D40" s="42">
        <v>0</v>
      </c>
      <c r="E40" s="42">
        <v>0</v>
      </c>
    </row>
    <row r="41" spans="1:5" x14ac:dyDescent="0.25">
      <c r="A41" s="41">
        <v>30</v>
      </c>
      <c r="B41" s="42">
        <v>8.48</v>
      </c>
      <c r="C41" s="42">
        <v>1.8</v>
      </c>
      <c r="D41" s="42">
        <v>0</v>
      </c>
      <c r="E41" s="42">
        <v>0</v>
      </c>
    </row>
    <row r="42" spans="1:5" x14ac:dyDescent="0.25">
      <c r="A42" s="41">
        <v>31</v>
      </c>
      <c r="B42" s="42">
        <v>8.6300000000000008</v>
      </c>
      <c r="C42" s="42">
        <v>1.8</v>
      </c>
      <c r="D42" s="42">
        <v>0</v>
      </c>
      <c r="E42" s="42">
        <v>0</v>
      </c>
    </row>
    <row r="43" spans="1:5" x14ac:dyDescent="0.25">
      <c r="A43" s="41">
        <v>32</v>
      </c>
      <c r="B43" s="42">
        <v>8.77</v>
      </c>
      <c r="C43" s="42">
        <v>1.86</v>
      </c>
      <c r="D43" s="42">
        <v>0</v>
      </c>
      <c r="E43" s="42">
        <v>0</v>
      </c>
    </row>
    <row r="44" spans="1:5" x14ac:dyDescent="0.25">
      <c r="A44" s="41">
        <v>33</v>
      </c>
      <c r="B44" s="42">
        <v>8.93</v>
      </c>
      <c r="C44" s="42">
        <v>1.86</v>
      </c>
      <c r="D44" s="42">
        <v>0</v>
      </c>
      <c r="E44" s="42">
        <v>0</v>
      </c>
    </row>
    <row r="45" spans="1:5" x14ac:dyDescent="0.25">
      <c r="A45" s="41">
        <v>34</v>
      </c>
      <c r="B45" s="42">
        <v>9.08</v>
      </c>
      <c r="C45" s="42">
        <v>1.93</v>
      </c>
      <c r="D45" s="42">
        <v>0</v>
      </c>
      <c r="E45" s="42">
        <v>0</v>
      </c>
    </row>
    <row r="46" spans="1:5" x14ac:dyDescent="0.25">
      <c r="A46" s="41">
        <v>35</v>
      </c>
      <c r="B46" s="42">
        <v>9.24</v>
      </c>
      <c r="C46" s="42">
        <v>1.93</v>
      </c>
      <c r="D46" s="42">
        <v>0</v>
      </c>
      <c r="E46" s="42">
        <v>0</v>
      </c>
    </row>
    <row r="47" spans="1:5" x14ac:dyDescent="0.25">
      <c r="A47" s="41">
        <v>36</v>
      </c>
      <c r="B47" s="42">
        <v>9.39</v>
      </c>
      <c r="C47" s="42">
        <v>1.99</v>
      </c>
      <c r="D47" s="42">
        <v>0</v>
      </c>
      <c r="E47" s="42">
        <v>0</v>
      </c>
    </row>
    <row r="48" spans="1:5" x14ac:dyDescent="0.25">
      <c r="A48" s="41">
        <v>37</v>
      </c>
      <c r="B48" s="42">
        <v>9.5500000000000007</v>
      </c>
      <c r="C48" s="42">
        <v>2.02</v>
      </c>
      <c r="D48" s="42">
        <v>0</v>
      </c>
      <c r="E48" s="42">
        <v>0</v>
      </c>
    </row>
    <row r="49" spans="1:5" x14ac:dyDescent="0.25">
      <c r="A49" s="41">
        <v>38</v>
      </c>
      <c r="B49" s="42">
        <v>9.7200000000000006</v>
      </c>
      <c r="C49" s="42">
        <v>2.02</v>
      </c>
      <c r="D49" s="42">
        <v>0</v>
      </c>
      <c r="E49" s="42">
        <v>0</v>
      </c>
    </row>
    <row r="50" spans="1:5" x14ac:dyDescent="0.25">
      <c r="A50" s="41">
        <v>39</v>
      </c>
      <c r="B50" s="42">
        <v>9.8800000000000008</v>
      </c>
      <c r="C50" s="42">
        <v>2.09</v>
      </c>
      <c r="D50" s="42">
        <v>0</v>
      </c>
      <c r="E50" s="42">
        <v>0</v>
      </c>
    </row>
    <row r="51" spans="1:5" x14ac:dyDescent="0.25">
      <c r="A51" s="41">
        <v>40</v>
      </c>
      <c r="B51" s="42">
        <v>10.050000000000001</v>
      </c>
      <c r="C51" s="42">
        <v>2.12</v>
      </c>
      <c r="D51" s="42">
        <v>0</v>
      </c>
      <c r="E51" s="42">
        <v>0</v>
      </c>
    </row>
    <row r="52" spans="1:5" x14ac:dyDescent="0.25">
      <c r="A52" s="41">
        <v>41</v>
      </c>
      <c r="B52" s="42">
        <v>10.23</v>
      </c>
      <c r="C52" s="42">
        <v>2.12</v>
      </c>
      <c r="D52" s="42">
        <v>0</v>
      </c>
      <c r="E52" s="42">
        <v>0</v>
      </c>
    </row>
    <row r="53" spans="1:5" x14ac:dyDescent="0.25">
      <c r="A53" s="41">
        <v>42</v>
      </c>
      <c r="B53" s="42">
        <v>10.4</v>
      </c>
      <c r="C53" s="42">
        <v>2.19</v>
      </c>
      <c r="D53" s="42">
        <v>0</v>
      </c>
      <c r="E53" s="42">
        <v>0</v>
      </c>
    </row>
    <row r="54" spans="1:5" x14ac:dyDescent="0.25">
      <c r="A54" s="41">
        <v>43</v>
      </c>
      <c r="B54" s="42">
        <v>10.58</v>
      </c>
      <c r="C54" s="42">
        <v>2.19</v>
      </c>
      <c r="D54" s="42">
        <v>0</v>
      </c>
      <c r="E54" s="42">
        <v>0</v>
      </c>
    </row>
    <row r="55" spans="1:5" x14ac:dyDescent="0.25">
      <c r="A55" s="41">
        <v>44</v>
      </c>
      <c r="B55" s="42">
        <v>10.76</v>
      </c>
      <c r="C55" s="42">
        <v>2.2200000000000002</v>
      </c>
      <c r="D55" s="42">
        <v>0</v>
      </c>
      <c r="E55" s="42">
        <v>0</v>
      </c>
    </row>
    <row r="56" spans="1:5" x14ac:dyDescent="0.25">
      <c r="A56" s="41">
        <v>45</v>
      </c>
      <c r="B56" s="42">
        <v>10.95</v>
      </c>
      <c r="C56" s="42">
        <v>2.25</v>
      </c>
      <c r="D56" s="42">
        <v>0</v>
      </c>
      <c r="E56" s="42">
        <v>0</v>
      </c>
    </row>
    <row r="57" spans="1:5" x14ac:dyDescent="0.25">
      <c r="A57" s="41">
        <v>46</v>
      </c>
      <c r="B57" s="42">
        <v>11.14</v>
      </c>
      <c r="C57" s="42">
        <v>2.25</v>
      </c>
      <c r="D57" s="42">
        <v>0</v>
      </c>
      <c r="E57" s="42">
        <v>0</v>
      </c>
    </row>
    <row r="58" spans="1:5" x14ac:dyDescent="0.25">
      <c r="A58" s="41">
        <v>47</v>
      </c>
      <c r="B58" s="42">
        <v>11.33</v>
      </c>
      <c r="C58" s="42">
        <v>2.29</v>
      </c>
      <c r="D58" s="42">
        <v>0</v>
      </c>
      <c r="E58" s="42">
        <v>0</v>
      </c>
    </row>
    <row r="59" spans="1:5" x14ac:dyDescent="0.25">
      <c r="A59" s="41">
        <v>48</v>
      </c>
      <c r="B59" s="42">
        <v>11.52</v>
      </c>
      <c r="C59" s="42">
        <v>2.3199999999999998</v>
      </c>
      <c r="D59" s="42">
        <v>0</v>
      </c>
      <c r="E59" s="42">
        <v>0</v>
      </c>
    </row>
    <row r="60" spans="1:5" x14ac:dyDescent="0.25">
      <c r="A60" s="41">
        <v>49</v>
      </c>
      <c r="B60" s="42">
        <v>11.71</v>
      </c>
      <c r="C60" s="42">
        <v>2.35</v>
      </c>
      <c r="D60" s="42">
        <v>0</v>
      </c>
      <c r="E60" s="42">
        <v>0</v>
      </c>
    </row>
    <row r="61" spans="1:5" x14ac:dyDescent="0.25">
      <c r="A61" s="41">
        <v>50</v>
      </c>
      <c r="B61" s="42">
        <v>11.91</v>
      </c>
      <c r="C61" s="42">
        <v>2.38</v>
      </c>
      <c r="D61" s="42">
        <v>0</v>
      </c>
      <c r="E61" s="42">
        <v>0</v>
      </c>
    </row>
    <row r="62" spans="1:5" x14ac:dyDescent="0.25">
      <c r="A62" s="41">
        <v>51</v>
      </c>
      <c r="B62" s="42">
        <v>12.11</v>
      </c>
      <c r="C62" s="42">
        <v>2.38</v>
      </c>
      <c r="D62" s="42">
        <v>0</v>
      </c>
      <c r="E62" s="42">
        <v>0</v>
      </c>
    </row>
    <row r="63" spans="1:5" x14ac:dyDescent="0.25">
      <c r="A63" s="41">
        <v>52</v>
      </c>
      <c r="B63" s="42">
        <v>12.31</v>
      </c>
      <c r="C63" s="42">
        <v>2.42</v>
      </c>
      <c r="D63" s="42">
        <v>0</v>
      </c>
      <c r="E63" s="42">
        <v>0</v>
      </c>
    </row>
    <row r="64" spans="1:5" x14ac:dyDescent="0.25">
      <c r="A64" s="41">
        <v>53</v>
      </c>
      <c r="B64" s="42">
        <v>12.51</v>
      </c>
      <c r="C64" s="42">
        <v>2.42</v>
      </c>
      <c r="D64" s="42">
        <v>0</v>
      </c>
      <c r="E64" s="42">
        <v>0</v>
      </c>
    </row>
    <row r="65" spans="1:5" x14ac:dyDescent="0.25">
      <c r="A65" s="41">
        <v>54</v>
      </c>
      <c r="B65" s="42">
        <v>12.72</v>
      </c>
      <c r="C65" s="42">
        <v>2.42</v>
      </c>
      <c r="D65" s="42">
        <v>0</v>
      </c>
      <c r="E65" s="42">
        <v>0</v>
      </c>
    </row>
    <row r="66" spans="1:5" x14ac:dyDescent="0.25">
      <c r="A66" s="41">
        <v>55</v>
      </c>
      <c r="B66" s="42">
        <v>12.92</v>
      </c>
      <c r="C66" s="42">
        <v>2.4500000000000002</v>
      </c>
      <c r="D66" s="42">
        <v>0</v>
      </c>
      <c r="E66" s="42">
        <v>0</v>
      </c>
    </row>
    <row r="67" spans="1:5" x14ac:dyDescent="0.25">
      <c r="A67" s="41">
        <v>56</v>
      </c>
      <c r="B67" s="42">
        <v>13.13</v>
      </c>
      <c r="C67" s="42">
        <v>2.4500000000000002</v>
      </c>
      <c r="D67" s="42">
        <v>0</v>
      </c>
      <c r="E67" s="42">
        <v>0</v>
      </c>
    </row>
    <row r="68" spans="1:5" x14ac:dyDescent="0.25">
      <c r="A68" s="41">
        <v>57</v>
      </c>
      <c r="B68" s="42">
        <v>13.34</v>
      </c>
      <c r="C68" s="42">
        <v>2.48</v>
      </c>
      <c r="D68" s="42">
        <v>0</v>
      </c>
      <c r="E68" s="42">
        <v>0</v>
      </c>
    </row>
    <row r="69" spans="1:5" x14ac:dyDescent="0.25">
      <c r="A69" s="41">
        <v>58</v>
      </c>
      <c r="B69" s="42">
        <v>13.57</v>
      </c>
      <c r="C69" s="42">
        <v>2.4500000000000002</v>
      </c>
      <c r="D69" s="42">
        <v>0</v>
      </c>
      <c r="E69" s="42">
        <v>0</v>
      </c>
    </row>
    <row r="70" spans="1:5" x14ac:dyDescent="0.25">
      <c r="A70" s="41">
        <v>59</v>
      </c>
      <c r="B70" s="42">
        <v>13.8</v>
      </c>
      <c r="C70" s="42">
        <v>2.4500000000000002</v>
      </c>
      <c r="D70" s="42">
        <v>0</v>
      </c>
      <c r="E70" s="42">
        <v>0</v>
      </c>
    </row>
    <row r="71" spans="1:5" x14ac:dyDescent="0.25">
      <c r="A71" s="41">
        <v>60</v>
      </c>
      <c r="B71" s="42">
        <v>14.04</v>
      </c>
      <c r="C71" s="42">
        <v>2.4500000000000002</v>
      </c>
      <c r="D71" s="42">
        <v>0</v>
      </c>
      <c r="E71" s="42">
        <v>0</v>
      </c>
    </row>
    <row r="72" spans="1:5" x14ac:dyDescent="0.25">
      <c r="A72" s="41">
        <v>61</v>
      </c>
      <c r="B72" s="42">
        <v>14.29</v>
      </c>
      <c r="C72" s="42">
        <v>2.4500000000000002</v>
      </c>
      <c r="D72" s="42">
        <v>0</v>
      </c>
      <c r="E72" s="42">
        <v>0</v>
      </c>
    </row>
    <row r="73" spans="1:5" x14ac:dyDescent="0.25">
      <c r="A73" s="41">
        <v>62</v>
      </c>
      <c r="B73" s="42">
        <v>14.57</v>
      </c>
      <c r="C73" s="42">
        <v>2.42</v>
      </c>
      <c r="D73" s="42">
        <v>0</v>
      </c>
      <c r="E73" s="42">
        <v>0</v>
      </c>
    </row>
    <row r="74" spans="1:5" x14ac:dyDescent="0.25">
      <c r="A74" s="41">
        <v>63</v>
      </c>
      <c r="B74" s="42">
        <v>14.86</v>
      </c>
      <c r="C74" s="42">
        <v>2.42</v>
      </c>
      <c r="D74" s="42">
        <v>0</v>
      </c>
      <c r="E74" s="42">
        <v>0</v>
      </c>
    </row>
    <row r="75" spans="1:5" x14ac:dyDescent="0.25">
      <c r="A75" s="41">
        <v>64</v>
      </c>
      <c r="B75" s="42">
        <v>15.18</v>
      </c>
      <c r="C75" s="42">
        <v>2.38</v>
      </c>
      <c r="D75" s="42">
        <v>0</v>
      </c>
      <c r="E75" s="42">
        <v>0</v>
      </c>
    </row>
    <row r="76" spans="1:5" x14ac:dyDescent="0.25">
      <c r="A76" s="41">
        <v>65</v>
      </c>
      <c r="B76" s="42">
        <v>15.52</v>
      </c>
      <c r="C76" s="42">
        <v>2.35</v>
      </c>
      <c r="D76" s="42">
        <v>0</v>
      </c>
      <c r="E76" s="42">
        <v>0</v>
      </c>
    </row>
    <row r="77" spans="1:5" x14ac:dyDescent="0.25">
      <c r="A77" s="41">
        <v>66</v>
      </c>
      <c r="B77" s="42">
        <v>15.9</v>
      </c>
      <c r="C77" s="42">
        <v>2.29</v>
      </c>
      <c r="D77" s="42">
        <v>0</v>
      </c>
      <c r="E77" s="42">
        <v>0</v>
      </c>
    </row>
    <row r="78" spans="1:5" x14ac:dyDescent="0.25">
      <c r="A78" s="41">
        <v>67</v>
      </c>
      <c r="B78" s="42">
        <v>16.309999999999999</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X2MMm5VMTpGGwC24NMIu+hRicEjQbUomV7D2pmGEXfvWHGISb4D8ovfw+ZQGhUONsx5Cl4g2+CaPvzuER3XFvg==" saltValue="ML4iOpPs3ChGoC2KntepYA==" spinCount="100000" sheet="1" objects="1" scenarios="1"/>
  <conditionalFormatting sqref="A6:A21">
    <cfRule type="expression" dxfId="601" priority="13" stopIfTrue="1">
      <formula>MOD(ROW(),2)=0</formula>
    </cfRule>
    <cfRule type="expression" dxfId="600" priority="14" stopIfTrue="1">
      <formula>MOD(ROW(),2)&lt;&gt;0</formula>
    </cfRule>
  </conditionalFormatting>
  <conditionalFormatting sqref="A26:A85">
    <cfRule type="expression" dxfId="599" priority="9" stopIfTrue="1">
      <formula>MOD(ROW(),2)=0</formula>
    </cfRule>
    <cfRule type="expression" dxfId="598" priority="10" stopIfTrue="1">
      <formula>MOD(ROW(),2)&lt;&gt;0</formula>
    </cfRule>
  </conditionalFormatting>
  <conditionalFormatting sqref="B6:E21">
    <cfRule type="expression" dxfId="597" priority="15" stopIfTrue="1">
      <formula>MOD(ROW(),2)=0</formula>
    </cfRule>
    <cfRule type="expression" dxfId="596" priority="16" stopIfTrue="1">
      <formula>MOD(ROW(),2)&lt;&gt;0</formula>
    </cfRule>
  </conditionalFormatting>
  <conditionalFormatting sqref="B26:E85">
    <cfRule type="expression" dxfId="595" priority="11" stopIfTrue="1">
      <formula>MOD(ROW(),2)=0</formula>
    </cfRule>
    <cfRule type="expression" dxfId="594" priority="12" stopIfTrue="1">
      <formula>MOD(ROW(),2)&lt;&gt;0</formula>
    </cfRule>
  </conditionalFormatting>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66E9-F574-42AB-8157-1A076B8113BC}">
  <sheetPr codeName="Sheet23"/>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x-216</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207</v>
      </c>
      <c r="C10" s="45"/>
      <c r="D10" s="45"/>
      <c r="E10" s="45"/>
    </row>
    <row r="11" spans="1:5" x14ac:dyDescent="0.25">
      <c r="A11" s="39" t="s">
        <v>154</v>
      </c>
      <c r="B11" s="45" t="s">
        <v>173</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216</v>
      </c>
      <c r="C14" s="45"/>
      <c r="D14" s="45"/>
      <c r="E14" s="45"/>
    </row>
    <row r="15" spans="1:5" x14ac:dyDescent="0.25">
      <c r="A15" s="39" t="s">
        <v>382</v>
      </c>
      <c r="B15" s="45" t="s">
        <v>210</v>
      </c>
      <c r="C15" s="45"/>
      <c r="D15" s="45"/>
      <c r="E15" s="45"/>
    </row>
    <row r="16" spans="1:5" x14ac:dyDescent="0.25">
      <c r="A16" s="39" t="s">
        <v>159</v>
      </c>
      <c r="B16" s="45" t="s">
        <v>211</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16</v>
      </c>
      <c r="B27" s="42">
        <v>6.63</v>
      </c>
      <c r="C27" s="42">
        <v>1.31</v>
      </c>
      <c r="D27" s="42">
        <v>0</v>
      </c>
      <c r="E27" s="42">
        <v>0</v>
      </c>
    </row>
    <row r="28" spans="1:5" x14ac:dyDescent="0.25">
      <c r="A28" s="41">
        <v>17</v>
      </c>
      <c r="B28" s="42">
        <v>6.75</v>
      </c>
      <c r="C28" s="42">
        <v>1.34</v>
      </c>
      <c r="D28" s="42">
        <v>0</v>
      </c>
      <c r="E28" s="42">
        <v>0</v>
      </c>
    </row>
    <row r="29" spans="1:5" x14ac:dyDescent="0.25">
      <c r="A29" s="41">
        <v>18</v>
      </c>
      <c r="B29" s="42">
        <v>6.87</v>
      </c>
      <c r="C29" s="42">
        <v>1.4</v>
      </c>
      <c r="D29" s="42">
        <v>0</v>
      </c>
      <c r="E29" s="42">
        <v>0</v>
      </c>
    </row>
    <row r="30" spans="1:5" x14ac:dyDescent="0.25">
      <c r="A30" s="41">
        <v>19</v>
      </c>
      <c r="B30" s="42">
        <v>6.99</v>
      </c>
      <c r="C30" s="42">
        <v>1.5</v>
      </c>
      <c r="D30" s="42">
        <v>0</v>
      </c>
      <c r="E30" s="42">
        <v>0</v>
      </c>
    </row>
    <row r="31" spans="1:5" x14ac:dyDescent="0.25">
      <c r="A31" s="41">
        <v>20</v>
      </c>
      <c r="B31" s="42">
        <v>7.12</v>
      </c>
      <c r="C31" s="42">
        <v>1.5</v>
      </c>
      <c r="D31" s="42">
        <v>0</v>
      </c>
      <c r="E31" s="42">
        <v>0</v>
      </c>
    </row>
    <row r="32" spans="1:5" x14ac:dyDescent="0.25">
      <c r="A32" s="41">
        <v>21</v>
      </c>
      <c r="B32" s="42">
        <v>7.25</v>
      </c>
      <c r="C32" s="42">
        <v>1.53</v>
      </c>
      <c r="D32" s="42">
        <v>0</v>
      </c>
      <c r="E32" s="42">
        <v>0</v>
      </c>
    </row>
    <row r="33" spans="1:5" x14ac:dyDescent="0.25">
      <c r="A33" s="41">
        <v>22</v>
      </c>
      <c r="B33" s="42">
        <v>7.38</v>
      </c>
      <c r="C33" s="42">
        <v>1.53</v>
      </c>
      <c r="D33" s="42">
        <v>0</v>
      </c>
      <c r="E33" s="42">
        <v>0</v>
      </c>
    </row>
    <row r="34" spans="1:5" x14ac:dyDescent="0.25">
      <c r="A34" s="41">
        <v>23</v>
      </c>
      <c r="B34" s="42">
        <v>7.51</v>
      </c>
      <c r="C34" s="42">
        <v>1.57</v>
      </c>
      <c r="D34" s="42">
        <v>0</v>
      </c>
      <c r="E34" s="42">
        <v>0</v>
      </c>
    </row>
    <row r="35" spans="1:5" x14ac:dyDescent="0.25">
      <c r="A35" s="41">
        <v>24</v>
      </c>
      <c r="B35" s="42">
        <v>7.64</v>
      </c>
      <c r="C35" s="42">
        <v>1.6</v>
      </c>
      <c r="D35" s="42">
        <v>0</v>
      </c>
      <c r="E35" s="42">
        <v>0</v>
      </c>
    </row>
    <row r="36" spans="1:5" x14ac:dyDescent="0.25">
      <c r="A36" s="41">
        <v>25</v>
      </c>
      <c r="B36" s="42">
        <v>7.77</v>
      </c>
      <c r="C36" s="42">
        <v>1.67</v>
      </c>
      <c r="D36" s="42">
        <v>0</v>
      </c>
      <c r="E36" s="42">
        <v>0</v>
      </c>
    </row>
    <row r="37" spans="1:5" x14ac:dyDescent="0.25">
      <c r="A37" s="41">
        <v>26</v>
      </c>
      <c r="B37" s="42">
        <v>7.91</v>
      </c>
      <c r="C37" s="42">
        <v>1.67</v>
      </c>
      <c r="D37" s="42">
        <v>0</v>
      </c>
      <c r="E37" s="42">
        <v>0</v>
      </c>
    </row>
    <row r="38" spans="1:5" x14ac:dyDescent="0.25">
      <c r="A38" s="41">
        <v>27</v>
      </c>
      <c r="B38" s="42">
        <v>8.0500000000000007</v>
      </c>
      <c r="C38" s="42">
        <v>1.7</v>
      </c>
      <c r="D38" s="42">
        <v>0</v>
      </c>
      <c r="E38" s="42">
        <v>0</v>
      </c>
    </row>
    <row r="39" spans="1:5" x14ac:dyDescent="0.25">
      <c r="A39" s="41">
        <v>28</v>
      </c>
      <c r="B39" s="42">
        <v>8.19</v>
      </c>
      <c r="C39" s="42">
        <v>1.73</v>
      </c>
      <c r="D39" s="42">
        <v>0</v>
      </c>
      <c r="E39" s="42">
        <v>0</v>
      </c>
    </row>
    <row r="40" spans="1:5" x14ac:dyDescent="0.25">
      <c r="A40" s="41">
        <v>29</v>
      </c>
      <c r="B40" s="42">
        <v>8.33</v>
      </c>
      <c r="C40" s="42">
        <v>1.76</v>
      </c>
      <c r="D40" s="42">
        <v>0</v>
      </c>
      <c r="E40" s="42">
        <v>0</v>
      </c>
    </row>
    <row r="41" spans="1:5" x14ac:dyDescent="0.25">
      <c r="A41" s="41">
        <v>30</v>
      </c>
      <c r="B41" s="42">
        <v>8.48</v>
      </c>
      <c r="C41" s="42">
        <v>1.8</v>
      </c>
      <c r="D41" s="42">
        <v>0</v>
      </c>
      <c r="E41" s="42">
        <v>0</v>
      </c>
    </row>
    <row r="42" spans="1:5" x14ac:dyDescent="0.25">
      <c r="A42" s="41">
        <v>31</v>
      </c>
      <c r="B42" s="42">
        <v>8.6300000000000008</v>
      </c>
      <c r="C42" s="42">
        <v>1.8</v>
      </c>
      <c r="D42" s="42">
        <v>0</v>
      </c>
      <c r="E42" s="42">
        <v>0</v>
      </c>
    </row>
    <row r="43" spans="1:5" x14ac:dyDescent="0.25">
      <c r="A43" s="41">
        <v>32</v>
      </c>
      <c r="B43" s="42">
        <v>8.77</v>
      </c>
      <c r="C43" s="42">
        <v>1.86</v>
      </c>
      <c r="D43" s="42">
        <v>0</v>
      </c>
      <c r="E43" s="42">
        <v>0</v>
      </c>
    </row>
    <row r="44" spans="1:5" x14ac:dyDescent="0.25">
      <c r="A44" s="41">
        <v>33</v>
      </c>
      <c r="B44" s="42">
        <v>8.93</v>
      </c>
      <c r="C44" s="42">
        <v>1.86</v>
      </c>
      <c r="D44" s="42">
        <v>0</v>
      </c>
      <c r="E44" s="42">
        <v>0</v>
      </c>
    </row>
    <row r="45" spans="1:5" x14ac:dyDescent="0.25">
      <c r="A45" s="41">
        <v>34</v>
      </c>
      <c r="B45" s="42">
        <v>9.08</v>
      </c>
      <c r="C45" s="42">
        <v>1.93</v>
      </c>
      <c r="D45" s="42">
        <v>0</v>
      </c>
      <c r="E45" s="42">
        <v>0</v>
      </c>
    </row>
    <row r="46" spans="1:5" x14ac:dyDescent="0.25">
      <c r="A46" s="41">
        <v>35</v>
      </c>
      <c r="B46" s="42">
        <v>9.24</v>
      </c>
      <c r="C46" s="42">
        <v>1.93</v>
      </c>
      <c r="D46" s="42">
        <v>0</v>
      </c>
      <c r="E46" s="42">
        <v>0</v>
      </c>
    </row>
    <row r="47" spans="1:5" x14ac:dyDescent="0.25">
      <c r="A47" s="41">
        <v>36</v>
      </c>
      <c r="B47" s="42">
        <v>9.39</v>
      </c>
      <c r="C47" s="42">
        <v>1.99</v>
      </c>
      <c r="D47" s="42">
        <v>0</v>
      </c>
      <c r="E47" s="42">
        <v>0</v>
      </c>
    </row>
    <row r="48" spans="1:5" x14ac:dyDescent="0.25">
      <c r="A48" s="41">
        <v>37</v>
      </c>
      <c r="B48" s="42">
        <v>9.5500000000000007</v>
      </c>
      <c r="C48" s="42">
        <v>2.02</v>
      </c>
      <c r="D48" s="42">
        <v>0</v>
      </c>
      <c r="E48" s="42">
        <v>0</v>
      </c>
    </row>
    <row r="49" spans="1:5" x14ac:dyDescent="0.25">
      <c r="A49" s="41">
        <v>38</v>
      </c>
      <c r="B49" s="42">
        <v>9.7200000000000006</v>
      </c>
      <c r="C49" s="42">
        <v>2.02</v>
      </c>
      <c r="D49" s="42">
        <v>0</v>
      </c>
      <c r="E49" s="42">
        <v>0</v>
      </c>
    </row>
    <row r="50" spans="1:5" x14ac:dyDescent="0.25">
      <c r="A50" s="41">
        <v>39</v>
      </c>
      <c r="B50" s="42">
        <v>9.8800000000000008</v>
      </c>
      <c r="C50" s="42">
        <v>2.09</v>
      </c>
      <c r="D50" s="42">
        <v>0</v>
      </c>
      <c r="E50" s="42">
        <v>0</v>
      </c>
    </row>
    <row r="51" spans="1:5" x14ac:dyDescent="0.25">
      <c r="A51" s="41">
        <v>40</v>
      </c>
      <c r="B51" s="42">
        <v>10.050000000000001</v>
      </c>
      <c r="C51" s="42">
        <v>2.12</v>
      </c>
      <c r="D51" s="42">
        <v>0</v>
      </c>
      <c r="E51" s="42">
        <v>0</v>
      </c>
    </row>
    <row r="52" spans="1:5" x14ac:dyDescent="0.25">
      <c r="A52" s="41">
        <v>41</v>
      </c>
      <c r="B52" s="42">
        <v>10.23</v>
      </c>
      <c r="C52" s="42">
        <v>2.12</v>
      </c>
      <c r="D52" s="42">
        <v>0</v>
      </c>
      <c r="E52" s="42">
        <v>0</v>
      </c>
    </row>
    <row r="53" spans="1:5" x14ac:dyDescent="0.25">
      <c r="A53" s="41">
        <v>42</v>
      </c>
      <c r="B53" s="42">
        <v>10.4</v>
      </c>
      <c r="C53" s="42">
        <v>2.19</v>
      </c>
      <c r="D53" s="42">
        <v>0</v>
      </c>
      <c r="E53" s="42">
        <v>0</v>
      </c>
    </row>
    <row r="54" spans="1:5" x14ac:dyDescent="0.25">
      <c r="A54" s="41">
        <v>43</v>
      </c>
      <c r="B54" s="42">
        <v>10.58</v>
      </c>
      <c r="C54" s="42">
        <v>2.19</v>
      </c>
      <c r="D54" s="42">
        <v>0</v>
      </c>
      <c r="E54" s="42">
        <v>0</v>
      </c>
    </row>
    <row r="55" spans="1:5" x14ac:dyDescent="0.25">
      <c r="A55" s="41">
        <v>44</v>
      </c>
      <c r="B55" s="42">
        <v>10.76</v>
      </c>
      <c r="C55" s="42">
        <v>2.2200000000000002</v>
      </c>
      <c r="D55" s="42">
        <v>0</v>
      </c>
      <c r="E55" s="42">
        <v>0</v>
      </c>
    </row>
    <row r="56" spans="1:5" x14ac:dyDescent="0.25">
      <c r="A56" s="41">
        <v>45</v>
      </c>
      <c r="B56" s="42">
        <v>10.95</v>
      </c>
      <c r="C56" s="42">
        <v>2.25</v>
      </c>
      <c r="D56" s="42">
        <v>0</v>
      </c>
      <c r="E56" s="42">
        <v>0</v>
      </c>
    </row>
    <row r="57" spans="1:5" x14ac:dyDescent="0.25">
      <c r="A57" s="41">
        <v>46</v>
      </c>
      <c r="B57" s="42">
        <v>11.14</v>
      </c>
      <c r="C57" s="42">
        <v>2.25</v>
      </c>
      <c r="D57" s="42">
        <v>0</v>
      </c>
      <c r="E57" s="42">
        <v>0</v>
      </c>
    </row>
    <row r="58" spans="1:5" x14ac:dyDescent="0.25">
      <c r="A58" s="41">
        <v>47</v>
      </c>
      <c r="B58" s="42">
        <v>11.33</v>
      </c>
      <c r="C58" s="42">
        <v>2.29</v>
      </c>
      <c r="D58" s="42">
        <v>0</v>
      </c>
      <c r="E58" s="42">
        <v>0</v>
      </c>
    </row>
    <row r="59" spans="1:5" x14ac:dyDescent="0.25">
      <c r="A59" s="41">
        <v>48</v>
      </c>
      <c r="B59" s="42">
        <v>11.52</v>
      </c>
      <c r="C59" s="42">
        <v>2.3199999999999998</v>
      </c>
      <c r="D59" s="42">
        <v>0</v>
      </c>
      <c r="E59" s="42">
        <v>0</v>
      </c>
    </row>
    <row r="60" spans="1:5" x14ac:dyDescent="0.25">
      <c r="A60" s="41">
        <v>49</v>
      </c>
      <c r="B60" s="42">
        <v>11.71</v>
      </c>
      <c r="C60" s="42">
        <v>2.35</v>
      </c>
      <c r="D60" s="42">
        <v>0</v>
      </c>
      <c r="E60" s="42">
        <v>0</v>
      </c>
    </row>
    <row r="61" spans="1:5" x14ac:dyDescent="0.25">
      <c r="A61" s="41">
        <v>50</v>
      </c>
      <c r="B61" s="42">
        <v>11.91</v>
      </c>
      <c r="C61" s="42">
        <v>2.38</v>
      </c>
      <c r="D61" s="42">
        <v>0</v>
      </c>
      <c r="E61" s="42">
        <v>0</v>
      </c>
    </row>
    <row r="62" spans="1:5" x14ac:dyDescent="0.25">
      <c r="A62" s="41">
        <v>51</v>
      </c>
      <c r="B62" s="42">
        <v>12.11</v>
      </c>
      <c r="C62" s="42">
        <v>2.38</v>
      </c>
      <c r="D62" s="42">
        <v>0</v>
      </c>
      <c r="E62" s="42">
        <v>0</v>
      </c>
    </row>
    <row r="63" spans="1:5" x14ac:dyDescent="0.25">
      <c r="A63" s="41">
        <v>52</v>
      </c>
      <c r="B63" s="42">
        <v>12.31</v>
      </c>
      <c r="C63" s="42">
        <v>2.42</v>
      </c>
      <c r="D63" s="42">
        <v>0</v>
      </c>
      <c r="E63" s="42">
        <v>0</v>
      </c>
    </row>
    <row r="64" spans="1:5" x14ac:dyDescent="0.25">
      <c r="A64" s="41">
        <v>53</v>
      </c>
      <c r="B64" s="42">
        <v>12.51</v>
      </c>
      <c r="C64" s="42">
        <v>2.42</v>
      </c>
      <c r="D64" s="42">
        <v>0</v>
      </c>
      <c r="E64" s="42">
        <v>0</v>
      </c>
    </row>
    <row r="65" spans="1:5" x14ac:dyDescent="0.25">
      <c r="A65" s="41">
        <v>54</v>
      </c>
      <c r="B65" s="42">
        <v>12.72</v>
      </c>
      <c r="C65" s="42">
        <v>2.42</v>
      </c>
      <c r="D65" s="42">
        <v>0</v>
      </c>
      <c r="E65" s="42">
        <v>0</v>
      </c>
    </row>
    <row r="66" spans="1:5" x14ac:dyDescent="0.25">
      <c r="A66" s="41">
        <v>55</v>
      </c>
      <c r="B66" s="42">
        <v>12.92</v>
      </c>
      <c r="C66" s="42">
        <v>2.4500000000000002</v>
      </c>
      <c r="D66" s="42">
        <v>0</v>
      </c>
      <c r="E66" s="42">
        <v>0</v>
      </c>
    </row>
    <row r="67" spans="1:5" x14ac:dyDescent="0.25">
      <c r="A67" s="41">
        <v>56</v>
      </c>
      <c r="B67" s="42">
        <v>13.13</v>
      </c>
      <c r="C67" s="42">
        <v>2.4500000000000002</v>
      </c>
      <c r="D67" s="42">
        <v>0</v>
      </c>
      <c r="E67" s="42">
        <v>0</v>
      </c>
    </row>
    <row r="68" spans="1:5" x14ac:dyDescent="0.25">
      <c r="A68" s="41">
        <v>57</v>
      </c>
      <c r="B68" s="42">
        <v>13.34</v>
      </c>
      <c r="C68" s="42">
        <v>2.48</v>
      </c>
      <c r="D68" s="42">
        <v>0</v>
      </c>
      <c r="E68" s="42">
        <v>0</v>
      </c>
    </row>
    <row r="69" spans="1:5" x14ac:dyDescent="0.25">
      <c r="A69" s="41">
        <v>58</v>
      </c>
      <c r="B69" s="42">
        <v>13.57</v>
      </c>
      <c r="C69" s="42">
        <v>2.4500000000000002</v>
      </c>
      <c r="D69" s="42">
        <v>0</v>
      </c>
      <c r="E69" s="42">
        <v>0</v>
      </c>
    </row>
    <row r="70" spans="1:5" x14ac:dyDescent="0.25">
      <c r="A70" s="41">
        <v>59</v>
      </c>
      <c r="B70" s="42">
        <v>13.8</v>
      </c>
      <c r="C70" s="42">
        <v>2.4500000000000002</v>
      </c>
      <c r="D70" s="42">
        <v>0</v>
      </c>
      <c r="E70" s="42">
        <v>0</v>
      </c>
    </row>
    <row r="71" spans="1:5" x14ac:dyDescent="0.25">
      <c r="A71" s="41">
        <v>60</v>
      </c>
      <c r="B71" s="42">
        <v>14.04</v>
      </c>
      <c r="C71" s="42">
        <v>2.4500000000000002</v>
      </c>
      <c r="D71" s="42">
        <v>0</v>
      </c>
      <c r="E71" s="42">
        <v>0</v>
      </c>
    </row>
    <row r="72" spans="1:5" x14ac:dyDescent="0.25">
      <c r="A72" s="41">
        <v>61</v>
      </c>
      <c r="B72" s="42">
        <v>14.29</v>
      </c>
      <c r="C72" s="42">
        <v>2.4500000000000002</v>
      </c>
      <c r="D72" s="42">
        <v>0</v>
      </c>
      <c r="E72" s="42">
        <v>0</v>
      </c>
    </row>
    <row r="73" spans="1:5" x14ac:dyDescent="0.25">
      <c r="A73" s="41">
        <v>62</v>
      </c>
      <c r="B73" s="42">
        <v>14.57</v>
      </c>
      <c r="C73" s="42">
        <v>2.42</v>
      </c>
      <c r="D73" s="42">
        <v>0</v>
      </c>
      <c r="E73" s="42">
        <v>0</v>
      </c>
    </row>
    <row r="74" spans="1:5" x14ac:dyDescent="0.25">
      <c r="A74" s="41">
        <v>63</v>
      </c>
      <c r="B74" s="42">
        <v>14.86</v>
      </c>
      <c r="C74" s="42">
        <v>2.42</v>
      </c>
      <c r="D74" s="42">
        <v>0</v>
      </c>
      <c r="E74" s="42">
        <v>0</v>
      </c>
    </row>
    <row r="75" spans="1:5" x14ac:dyDescent="0.25">
      <c r="A75" s="41">
        <v>64</v>
      </c>
      <c r="B75" s="42">
        <v>15.18</v>
      </c>
      <c r="C75" s="42">
        <v>2.38</v>
      </c>
      <c r="D75" s="42">
        <v>0</v>
      </c>
      <c r="E75" s="42">
        <v>0</v>
      </c>
    </row>
    <row r="76" spans="1:5" x14ac:dyDescent="0.25">
      <c r="A76" s="41">
        <v>65</v>
      </c>
      <c r="B76" s="42">
        <v>15.52</v>
      </c>
      <c r="C76" s="42">
        <v>2.35</v>
      </c>
      <c r="D76" s="42">
        <v>0</v>
      </c>
      <c r="E76" s="42">
        <v>0</v>
      </c>
    </row>
    <row r="77" spans="1:5" x14ac:dyDescent="0.25">
      <c r="A77" s="41">
        <v>66</v>
      </c>
      <c r="B77" s="42">
        <v>15.9</v>
      </c>
      <c r="C77" s="42">
        <v>2.29</v>
      </c>
      <c r="D77" s="42">
        <v>0</v>
      </c>
      <c r="E77" s="42">
        <v>0</v>
      </c>
    </row>
    <row r="78" spans="1:5" x14ac:dyDescent="0.25">
      <c r="A78" s="41">
        <v>67</v>
      </c>
      <c r="B78" s="42">
        <v>16.309999999999999</v>
      </c>
      <c r="C78" s="42">
        <v>2.25</v>
      </c>
      <c r="D78" s="42">
        <v>0</v>
      </c>
      <c r="E78" s="42">
        <v>0</v>
      </c>
    </row>
    <row r="79" spans="1:5" x14ac:dyDescent="0.25">
      <c r="A79" s="41">
        <v>68</v>
      </c>
      <c r="B79" s="42">
        <v>15.72</v>
      </c>
      <c r="C79" s="42">
        <v>2.2400000000000002</v>
      </c>
      <c r="D79" s="42">
        <v>0</v>
      </c>
      <c r="E79" s="42">
        <v>0</v>
      </c>
    </row>
    <row r="80" spans="1:5" x14ac:dyDescent="0.25">
      <c r="A80" s="41">
        <v>69</v>
      </c>
      <c r="B80" s="42">
        <v>15.12</v>
      </c>
      <c r="C80" s="42">
        <v>2.12</v>
      </c>
      <c r="D80" s="42">
        <v>0</v>
      </c>
      <c r="E80" s="42">
        <v>0</v>
      </c>
    </row>
    <row r="81" spans="1:5" x14ac:dyDescent="0.25">
      <c r="A81" s="41">
        <v>70</v>
      </c>
      <c r="B81" s="42">
        <v>14.52</v>
      </c>
      <c r="C81" s="42">
        <v>2</v>
      </c>
      <c r="D81" s="42">
        <v>0</v>
      </c>
      <c r="E81" s="42">
        <v>0</v>
      </c>
    </row>
    <row r="82" spans="1:5" x14ac:dyDescent="0.25">
      <c r="A82" s="41">
        <v>71</v>
      </c>
      <c r="B82" s="42">
        <v>13.92</v>
      </c>
      <c r="C82" s="42">
        <v>1.98</v>
      </c>
      <c r="D82" s="42">
        <v>0</v>
      </c>
      <c r="E82" s="42">
        <v>0</v>
      </c>
    </row>
    <row r="83" spans="1:5" x14ac:dyDescent="0.25">
      <c r="A83" s="41">
        <v>72</v>
      </c>
      <c r="B83" s="42">
        <v>13.31</v>
      </c>
      <c r="C83" s="42">
        <v>1.96</v>
      </c>
      <c r="D83" s="42">
        <v>0</v>
      </c>
      <c r="E83" s="42">
        <v>0</v>
      </c>
    </row>
    <row r="84" spans="1:5" x14ac:dyDescent="0.25">
      <c r="A84" s="41">
        <v>73</v>
      </c>
      <c r="B84" s="42">
        <v>12.71</v>
      </c>
      <c r="C84" s="42">
        <v>1.94</v>
      </c>
      <c r="D84" s="42">
        <v>0</v>
      </c>
      <c r="E84" s="42">
        <v>0</v>
      </c>
    </row>
    <row r="85" spans="1:5" x14ac:dyDescent="0.25">
      <c r="A85" s="41">
        <v>74</v>
      </c>
      <c r="B85" s="42">
        <v>12.1</v>
      </c>
      <c r="C85" s="42">
        <v>1.81</v>
      </c>
      <c r="D85" s="42">
        <v>0</v>
      </c>
      <c r="E85" s="42">
        <v>0</v>
      </c>
    </row>
  </sheetData>
  <sheetProtection algorithmName="SHA-512" hashValue="GSL+JB0DeFn/YpYt+OFqG+BuCGVQQT9Q19yInSslq27RJ/9g4pb7aLTZKVbkwQn0MVRLwaAe+8puAQbMv9HZww==" saltValue="rQGAspbnHZhaBA6UnPWjiA==" spinCount="100000" sheet="1" objects="1" scenarios="1"/>
  <conditionalFormatting sqref="A6:A21">
    <cfRule type="expression" dxfId="591" priority="13" stopIfTrue="1">
      <formula>MOD(ROW(),2)=0</formula>
    </cfRule>
    <cfRule type="expression" dxfId="590" priority="14" stopIfTrue="1">
      <formula>MOD(ROW(),2)&lt;&gt;0</formula>
    </cfRule>
  </conditionalFormatting>
  <conditionalFormatting sqref="A26:A85">
    <cfRule type="expression" dxfId="589" priority="9" stopIfTrue="1">
      <formula>MOD(ROW(),2)=0</formula>
    </cfRule>
    <cfRule type="expression" dxfId="588" priority="10" stopIfTrue="1">
      <formula>MOD(ROW(),2)&lt;&gt;0</formula>
    </cfRule>
  </conditionalFormatting>
  <conditionalFormatting sqref="B6:E21">
    <cfRule type="expression" dxfId="587" priority="15" stopIfTrue="1">
      <formula>MOD(ROW(),2)=0</formula>
    </cfRule>
    <cfRule type="expression" dxfId="586" priority="16" stopIfTrue="1">
      <formula>MOD(ROW(),2)&lt;&gt;0</formula>
    </cfRule>
  </conditionalFormatting>
  <conditionalFormatting sqref="B26:E85">
    <cfRule type="expression" dxfId="585" priority="11" stopIfTrue="1">
      <formula>MOD(ROW(),2)=0</formula>
    </cfRule>
    <cfRule type="expression" dxfId="584" priority="12" stopIfTrue="1">
      <formula>MOD(ROW(),2)&lt;&gt;0</formula>
    </cfRule>
  </conditionalFormatting>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A282D-EC35-4C09-B9CF-F395DCCCFAC1}">
  <sheetPr codeName="Sheet24"/>
  <dimension ref="A1:E36"/>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x-217</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2014</v>
      </c>
      <c r="C8" s="45"/>
      <c r="D8" s="45"/>
      <c r="E8" s="45"/>
    </row>
    <row r="9" spans="1:5" x14ac:dyDescent="0.25">
      <c r="A9" s="39" t="s">
        <v>153</v>
      </c>
      <c r="B9" s="45" t="s">
        <v>191</v>
      </c>
      <c r="C9" s="45"/>
      <c r="D9" s="45"/>
      <c r="E9" s="45"/>
    </row>
    <row r="10" spans="1:5" x14ac:dyDescent="0.25">
      <c r="A10" s="39" t="s">
        <v>6</v>
      </c>
      <c r="B10" s="45" t="s">
        <v>212</v>
      </c>
      <c r="C10" s="45"/>
      <c r="D10" s="45"/>
      <c r="E10" s="45"/>
    </row>
    <row r="11" spans="1:5" x14ac:dyDescent="0.25">
      <c r="A11" s="39" t="s">
        <v>154</v>
      </c>
      <c r="B11" s="45" t="s">
        <v>168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217</v>
      </c>
      <c r="C14" s="45"/>
      <c r="D14" s="45"/>
      <c r="E14" s="45"/>
    </row>
    <row r="15" spans="1:5" x14ac:dyDescent="0.25">
      <c r="A15" s="39" t="s">
        <v>382</v>
      </c>
      <c r="B15" s="45" t="s">
        <v>213</v>
      </c>
      <c r="C15" s="45"/>
      <c r="D15" s="45"/>
      <c r="E15" s="45"/>
    </row>
    <row r="16" spans="1:5" x14ac:dyDescent="0.25">
      <c r="A16" s="39" t="s">
        <v>159</v>
      </c>
      <c r="B16" s="45" t="s">
        <v>214</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65</v>
      </c>
      <c r="B27" s="42">
        <v>17.489999999999998</v>
      </c>
      <c r="C27" s="42">
        <v>2.27</v>
      </c>
      <c r="D27" s="42">
        <v>0</v>
      </c>
      <c r="E27" s="42">
        <v>0</v>
      </c>
    </row>
    <row r="28" spans="1:5" x14ac:dyDescent="0.25">
      <c r="A28" s="41">
        <v>66</v>
      </c>
      <c r="B28" s="42">
        <v>16.91</v>
      </c>
      <c r="C28" s="42">
        <v>2.2599999999999998</v>
      </c>
      <c r="D28" s="42">
        <v>0</v>
      </c>
      <c r="E28" s="42">
        <v>0</v>
      </c>
    </row>
    <row r="29" spans="1:5" x14ac:dyDescent="0.25">
      <c r="A29" s="41">
        <v>67</v>
      </c>
      <c r="B29" s="42">
        <v>16.32</v>
      </c>
      <c r="C29" s="42">
        <v>2.25</v>
      </c>
      <c r="D29" s="42">
        <v>0</v>
      </c>
      <c r="E29" s="42">
        <v>0</v>
      </c>
    </row>
    <row r="30" spans="1:5" x14ac:dyDescent="0.25">
      <c r="A30" s="41">
        <v>68</v>
      </c>
      <c r="B30" s="42">
        <v>15.72</v>
      </c>
      <c r="C30" s="42">
        <v>2.2400000000000002</v>
      </c>
      <c r="D30" s="42">
        <v>0</v>
      </c>
      <c r="E30" s="42">
        <v>0</v>
      </c>
    </row>
    <row r="31" spans="1:5" x14ac:dyDescent="0.25">
      <c r="A31" s="41">
        <v>69</v>
      </c>
      <c r="B31" s="42">
        <v>15.12</v>
      </c>
      <c r="C31" s="42">
        <v>2.12</v>
      </c>
      <c r="D31" s="42">
        <v>0</v>
      </c>
      <c r="E31" s="42">
        <v>0</v>
      </c>
    </row>
    <row r="32" spans="1:5" x14ac:dyDescent="0.25">
      <c r="A32" s="41">
        <v>70</v>
      </c>
      <c r="B32" s="42">
        <v>14.52</v>
      </c>
      <c r="C32" s="42">
        <v>2</v>
      </c>
      <c r="D32" s="42">
        <v>0</v>
      </c>
      <c r="E32" s="42">
        <v>0</v>
      </c>
    </row>
    <row r="33" spans="1:5" x14ac:dyDescent="0.25">
      <c r="A33" s="41">
        <v>71</v>
      </c>
      <c r="B33" s="42">
        <v>13.92</v>
      </c>
      <c r="C33" s="42">
        <v>1.98</v>
      </c>
      <c r="D33" s="42">
        <v>0</v>
      </c>
      <c r="E33" s="42">
        <v>0</v>
      </c>
    </row>
    <row r="34" spans="1:5" x14ac:dyDescent="0.25">
      <c r="A34" s="41">
        <v>72</v>
      </c>
      <c r="B34" s="42">
        <v>13.31</v>
      </c>
      <c r="C34" s="42">
        <v>1.96</v>
      </c>
      <c r="D34" s="42">
        <v>0</v>
      </c>
      <c r="E34" s="42">
        <v>0</v>
      </c>
    </row>
    <row r="35" spans="1:5" x14ac:dyDescent="0.25">
      <c r="A35" s="41">
        <v>73</v>
      </c>
      <c r="B35" s="42">
        <v>12.71</v>
      </c>
      <c r="C35" s="42">
        <v>1.94</v>
      </c>
      <c r="D35" s="42">
        <v>0</v>
      </c>
      <c r="E35" s="42">
        <v>0</v>
      </c>
    </row>
    <row r="36" spans="1:5" x14ac:dyDescent="0.25">
      <c r="A36" s="41">
        <v>74</v>
      </c>
      <c r="B36" s="42">
        <v>12.1</v>
      </c>
      <c r="C36" s="42">
        <v>1.81</v>
      </c>
      <c r="D36" s="42">
        <v>0</v>
      </c>
      <c r="E36" s="42">
        <v>0</v>
      </c>
    </row>
  </sheetData>
  <sheetProtection algorithmName="SHA-512" hashValue="GR+DuDiozNvzkpTCczrMsZXKQTV3gw2VI/20UVDE8k1aGa7ZQ3yRkiBQLEM/CsI3cCjiPWVyt3vao/ZnBu0kOw==" saltValue="h/Typ8yiB7+9HIHdLiySjg==" spinCount="100000" sheet="1" objects="1" scenarios="1"/>
  <conditionalFormatting sqref="A6:A21">
    <cfRule type="expression" dxfId="581" priority="13" stopIfTrue="1">
      <formula>MOD(ROW(),2)=0</formula>
    </cfRule>
    <cfRule type="expression" dxfId="580" priority="14" stopIfTrue="1">
      <formula>MOD(ROW(),2)&lt;&gt;0</formula>
    </cfRule>
  </conditionalFormatting>
  <conditionalFormatting sqref="A26:A36">
    <cfRule type="expression" dxfId="579" priority="9" stopIfTrue="1">
      <formula>MOD(ROW(),2)=0</formula>
    </cfRule>
    <cfRule type="expression" dxfId="578" priority="10" stopIfTrue="1">
      <formula>MOD(ROW(),2)&lt;&gt;0</formula>
    </cfRule>
  </conditionalFormatting>
  <conditionalFormatting sqref="B6:E21">
    <cfRule type="expression" dxfId="577" priority="15" stopIfTrue="1">
      <formula>MOD(ROW(),2)=0</formula>
    </cfRule>
    <cfRule type="expression" dxfId="576" priority="16" stopIfTrue="1">
      <formula>MOD(ROW(),2)&lt;&gt;0</formula>
    </cfRule>
  </conditionalFormatting>
  <conditionalFormatting sqref="B26:E36">
    <cfRule type="expression" dxfId="575" priority="11" stopIfTrue="1">
      <formula>MOD(ROW(),2)=0</formula>
    </cfRule>
    <cfRule type="expression" dxfId="574" priority="12" stopIfTrue="1">
      <formula>MOD(ROW(),2)&lt;&gt;0</formula>
    </cfRule>
  </conditionalFormatting>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F020-12D3-4769-9E40-0CE6D8112B56}">
  <sheetPr codeName="Sheet25"/>
  <dimension ref="A1:E36"/>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TV In (non-club) - x-218</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191</v>
      </c>
      <c r="C9" s="45"/>
      <c r="D9" s="45"/>
      <c r="E9" s="45"/>
    </row>
    <row r="10" spans="1:5" x14ac:dyDescent="0.25">
      <c r="A10" s="39" t="s">
        <v>6</v>
      </c>
      <c r="B10" s="45" t="s">
        <v>212</v>
      </c>
      <c r="C10" s="45"/>
      <c r="D10" s="45"/>
      <c r="E10" s="45"/>
    </row>
    <row r="11" spans="1:5" x14ac:dyDescent="0.25">
      <c r="A11" s="39" t="s">
        <v>154</v>
      </c>
      <c r="B11" s="45" t="s">
        <v>173</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218</v>
      </c>
      <c r="C14" s="45"/>
      <c r="D14" s="45"/>
      <c r="E14" s="45"/>
    </row>
    <row r="15" spans="1:5" x14ac:dyDescent="0.25">
      <c r="A15" s="39" t="s">
        <v>382</v>
      </c>
      <c r="B15" s="45" t="s">
        <v>215</v>
      </c>
      <c r="C15" s="45"/>
      <c r="D15" s="45"/>
      <c r="E15" s="45"/>
    </row>
    <row r="16" spans="1:5" x14ac:dyDescent="0.25">
      <c r="A16" s="39" t="s">
        <v>159</v>
      </c>
      <c r="B16" s="45" t="s">
        <v>216</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386</v>
      </c>
      <c r="C26" s="52" t="s">
        <v>388</v>
      </c>
      <c r="D26" s="52" t="s">
        <v>392</v>
      </c>
      <c r="E26" s="52" t="s">
        <v>393</v>
      </c>
    </row>
    <row r="27" spans="1:5" x14ac:dyDescent="0.25">
      <c r="A27" s="41">
        <v>65</v>
      </c>
      <c r="B27" s="42">
        <v>17.489999999999998</v>
      </c>
      <c r="C27" s="42">
        <v>2.27</v>
      </c>
      <c r="D27" s="42">
        <v>0</v>
      </c>
      <c r="E27" s="42">
        <v>0</v>
      </c>
    </row>
    <row r="28" spans="1:5" x14ac:dyDescent="0.25">
      <c r="A28" s="41">
        <v>66</v>
      </c>
      <c r="B28" s="42">
        <v>16.91</v>
      </c>
      <c r="C28" s="42">
        <v>2.2599999999999998</v>
      </c>
      <c r="D28" s="42">
        <v>0</v>
      </c>
      <c r="E28" s="42">
        <v>0</v>
      </c>
    </row>
    <row r="29" spans="1:5" x14ac:dyDescent="0.25">
      <c r="A29" s="41">
        <v>67</v>
      </c>
      <c r="B29" s="42">
        <v>16.32</v>
      </c>
      <c r="C29" s="42">
        <v>2.25</v>
      </c>
      <c r="D29" s="42">
        <v>0</v>
      </c>
      <c r="E29" s="42">
        <v>0</v>
      </c>
    </row>
    <row r="30" spans="1:5" x14ac:dyDescent="0.25">
      <c r="A30" s="41">
        <v>68</v>
      </c>
      <c r="B30" s="42">
        <v>15.72</v>
      </c>
      <c r="C30" s="42">
        <v>2.2400000000000002</v>
      </c>
      <c r="D30" s="42">
        <v>0</v>
      </c>
      <c r="E30" s="42">
        <v>0</v>
      </c>
    </row>
    <row r="31" spans="1:5" x14ac:dyDescent="0.25">
      <c r="A31" s="41">
        <v>69</v>
      </c>
      <c r="B31" s="42">
        <v>15.12</v>
      </c>
      <c r="C31" s="42">
        <v>2.12</v>
      </c>
      <c r="D31" s="42">
        <v>0</v>
      </c>
      <c r="E31" s="42">
        <v>0</v>
      </c>
    </row>
    <row r="32" spans="1:5" x14ac:dyDescent="0.25">
      <c r="A32" s="41">
        <v>70</v>
      </c>
      <c r="B32" s="42">
        <v>14.52</v>
      </c>
      <c r="C32" s="42">
        <v>2</v>
      </c>
      <c r="D32" s="42">
        <v>0</v>
      </c>
      <c r="E32" s="42">
        <v>0</v>
      </c>
    </row>
    <row r="33" spans="1:5" x14ac:dyDescent="0.25">
      <c r="A33" s="41">
        <v>71</v>
      </c>
      <c r="B33" s="42">
        <v>13.92</v>
      </c>
      <c r="C33" s="42">
        <v>1.98</v>
      </c>
      <c r="D33" s="42">
        <v>0</v>
      </c>
      <c r="E33" s="42">
        <v>0</v>
      </c>
    </row>
    <row r="34" spans="1:5" x14ac:dyDescent="0.25">
      <c r="A34" s="41">
        <v>72</v>
      </c>
      <c r="B34" s="42">
        <v>13.31</v>
      </c>
      <c r="C34" s="42">
        <v>1.96</v>
      </c>
      <c r="D34" s="42">
        <v>0</v>
      </c>
      <c r="E34" s="42">
        <v>0</v>
      </c>
    </row>
    <row r="35" spans="1:5" x14ac:dyDescent="0.25">
      <c r="A35" s="41">
        <v>73</v>
      </c>
      <c r="B35" s="42">
        <v>12.71</v>
      </c>
      <c r="C35" s="42">
        <v>1.94</v>
      </c>
      <c r="D35" s="42">
        <v>0</v>
      </c>
      <c r="E35" s="42">
        <v>0</v>
      </c>
    </row>
    <row r="36" spans="1:5" x14ac:dyDescent="0.25">
      <c r="A36" s="41">
        <v>74</v>
      </c>
      <c r="B36" s="42">
        <v>12.1</v>
      </c>
      <c r="C36" s="42">
        <v>1.81</v>
      </c>
      <c r="D36" s="42">
        <v>0</v>
      </c>
      <c r="E36" s="42">
        <v>0</v>
      </c>
    </row>
  </sheetData>
  <sheetProtection algorithmName="SHA-512" hashValue="d4Irf5BlE8hJ0paT37lOtZXPbRuAn4Wm7vFrC1Y0nye2o/fbKfWgJA0Qcndm159TW7JKBBX8+WN4TBpUwwD4hQ==" saltValue="ZOOj170iwZZ55K1ZFoGDIQ==" spinCount="100000" sheet="1" objects="1" scenarios="1"/>
  <conditionalFormatting sqref="A6:A21">
    <cfRule type="expression" dxfId="571" priority="13" stopIfTrue="1">
      <formula>MOD(ROW(),2)=0</formula>
    </cfRule>
    <cfRule type="expression" dxfId="570" priority="14" stopIfTrue="1">
      <formula>MOD(ROW(),2)&lt;&gt;0</formula>
    </cfRule>
  </conditionalFormatting>
  <conditionalFormatting sqref="A26:A36">
    <cfRule type="expression" dxfId="569" priority="9" stopIfTrue="1">
      <formula>MOD(ROW(),2)=0</formula>
    </cfRule>
    <cfRule type="expression" dxfId="568" priority="10" stopIfTrue="1">
      <formula>MOD(ROW(),2)&lt;&gt;0</formula>
    </cfRule>
  </conditionalFormatting>
  <conditionalFormatting sqref="B6:E21">
    <cfRule type="expression" dxfId="567" priority="15" stopIfTrue="1">
      <formula>MOD(ROW(),2)=0</formula>
    </cfRule>
    <cfRule type="expression" dxfId="566" priority="16" stopIfTrue="1">
      <formula>MOD(ROW(),2)&lt;&gt;0</formula>
    </cfRule>
  </conditionalFormatting>
  <conditionalFormatting sqref="B26:E36">
    <cfRule type="expression" dxfId="565" priority="11" stopIfTrue="1">
      <formula>MOD(ROW(),2)=0</formula>
    </cfRule>
    <cfRule type="expression" dxfId="564" priority="12" stopIfTrue="1">
      <formula>MOD(ROW(),2)&lt;&gt;0</formula>
    </cfRule>
  </conditionalFormatting>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ADB31-E9DB-47AA-BECD-5F4775D0BBF9}">
  <sheetPr codeName="Sheet26"/>
  <dimension ref="A1:D32"/>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9" t="s">
        <v>1</v>
      </c>
      <c r="B2" s="3" t="str">
        <f>wb_title</f>
        <v>LGPS_S - Consolidated Factor Spreadsheet</v>
      </c>
    </row>
    <row r="3" spans="1:4" s="1" customFormat="1" ht="15.5" x14ac:dyDescent="0.35">
      <c r="A3" s="29" t="s">
        <v>2</v>
      </c>
      <c r="B3" s="3" t="str">
        <f>TABLE_FACTOR_TYPE_1 &amp; " - x-" &amp; TABLE_SERIES_NUMBER_1</f>
        <v>CETV - x-219</v>
      </c>
    </row>
    <row r="6" spans="1:4" ht="13" x14ac:dyDescent="0.3">
      <c r="A6" s="39" t="s">
        <v>378</v>
      </c>
      <c r="B6" s="45" t="s">
        <v>379</v>
      </c>
      <c r="C6" s="45"/>
      <c r="D6" s="45"/>
    </row>
    <row r="7" spans="1:4" x14ac:dyDescent="0.25">
      <c r="A7" s="39" t="s">
        <v>380</v>
      </c>
      <c r="B7" s="45" t="s">
        <v>29</v>
      </c>
      <c r="C7" s="45"/>
      <c r="D7" s="45"/>
    </row>
    <row r="8" spans="1:4" x14ac:dyDescent="0.25">
      <c r="A8" s="39" t="s">
        <v>152</v>
      </c>
      <c r="B8" s="45">
        <v>2015</v>
      </c>
      <c r="C8" s="45"/>
      <c r="D8" s="45"/>
    </row>
    <row r="9" spans="1:4" x14ac:dyDescent="0.25">
      <c r="A9" s="39" t="s">
        <v>153</v>
      </c>
      <c r="B9" s="45" t="s">
        <v>166</v>
      </c>
      <c r="C9" s="45"/>
      <c r="D9" s="45"/>
    </row>
    <row r="10" spans="1:4" ht="25" x14ac:dyDescent="0.25">
      <c r="A10" s="39" t="s">
        <v>6</v>
      </c>
      <c r="B10" s="45" t="s">
        <v>217</v>
      </c>
      <c r="C10" s="45"/>
      <c r="D10" s="45"/>
    </row>
    <row r="11" spans="1:4" x14ac:dyDescent="0.25">
      <c r="A11" s="39" t="s">
        <v>154</v>
      </c>
      <c r="B11" s="45" t="s">
        <v>218</v>
      </c>
      <c r="C11" s="45"/>
      <c r="D11" s="45"/>
    </row>
    <row r="12" spans="1:4" x14ac:dyDescent="0.25">
      <c r="A12" s="39" t="s">
        <v>155</v>
      </c>
      <c r="B12" s="45" t="s">
        <v>219</v>
      </c>
      <c r="C12" s="45"/>
      <c r="D12" s="45"/>
    </row>
    <row r="13" spans="1:4" x14ac:dyDescent="0.25">
      <c r="A13" s="39" t="s">
        <v>381</v>
      </c>
      <c r="B13" s="45">
        <v>0</v>
      </c>
      <c r="C13" s="45"/>
      <c r="D13" s="45"/>
    </row>
    <row r="14" spans="1:4" x14ac:dyDescent="0.25">
      <c r="A14" s="39" t="s">
        <v>157</v>
      </c>
      <c r="B14" s="45">
        <v>219</v>
      </c>
      <c r="C14" s="45"/>
      <c r="D14" s="45"/>
    </row>
    <row r="15" spans="1:4" x14ac:dyDescent="0.25">
      <c r="A15" s="39" t="s">
        <v>382</v>
      </c>
      <c r="B15" s="45" t="s">
        <v>220</v>
      </c>
      <c r="C15" s="45"/>
      <c r="D15" s="45"/>
    </row>
    <row r="16" spans="1:4" x14ac:dyDescent="0.25">
      <c r="A16" s="39" t="s">
        <v>159</v>
      </c>
      <c r="B16" s="45" t="s">
        <v>221</v>
      </c>
      <c r="C16" s="45"/>
      <c r="D16" s="45"/>
    </row>
    <row r="17" spans="1:4" x14ac:dyDescent="0.25">
      <c r="A17" s="40" t="s">
        <v>383</v>
      </c>
      <c r="B17" s="45"/>
      <c r="C17" s="45"/>
      <c r="D17" s="45"/>
    </row>
    <row r="18" spans="1:4" x14ac:dyDescent="0.25">
      <c r="A18" s="39" t="s">
        <v>161</v>
      </c>
      <c r="B18" s="46">
        <v>46175</v>
      </c>
      <c r="C18" s="46"/>
      <c r="D18" s="46"/>
    </row>
    <row r="19" spans="1:4" x14ac:dyDescent="0.25">
      <c r="A19" s="39" t="s">
        <v>162</v>
      </c>
      <c r="B19" s="46">
        <v>46161</v>
      </c>
      <c r="C19" s="46"/>
      <c r="D19" s="46"/>
    </row>
    <row r="20" spans="1:4" x14ac:dyDescent="0.25">
      <c r="A20" s="39" t="s">
        <v>163</v>
      </c>
      <c r="B20" s="45" t="s">
        <v>172</v>
      </c>
      <c r="C20" s="45"/>
      <c r="D20" s="45"/>
    </row>
    <row r="21" spans="1:4" x14ac:dyDescent="0.25">
      <c r="A21" s="39" t="s">
        <v>384</v>
      </c>
      <c r="B21" s="45" t="s">
        <v>87</v>
      </c>
      <c r="C21" s="45"/>
      <c r="D21" s="45"/>
    </row>
    <row r="23" spans="1:4" x14ac:dyDescent="0.25">
      <c r="A23" s="22" t="str">
        <f>HYPERLINK("#'Factor List'!A1", "Back to Factor List")</f>
        <v>Back to Factor List</v>
      </c>
      <c r="B23" s="22" t="str">
        <f>HYPERLINK("#'Assumptions'!A1", "Assumptions")</f>
        <v>Assumptions</v>
      </c>
    </row>
    <row r="26" spans="1:4" s="53" customFormat="1" ht="26" x14ac:dyDescent="0.25">
      <c r="A26" s="52" t="s">
        <v>251</v>
      </c>
      <c r="B26" s="52" t="s">
        <v>394</v>
      </c>
      <c r="C26" s="52" t="s">
        <v>395</v>
      </c>
      <c r="D26" s="52" t="s">
        <v>396</v>
      </c>
    </row>
    <row r="27" spans="1:4" x14ac:dyDescent="0.25">
      <c r="A27" s="41">
        <v>0</v>
      </c>
      <c r="B27" s="42">
        <v>1</v>
      </c>
      <c r="C27" s="42">
        <v>1</v>
      </c>
      <c r="D27" s="42">
        <v>1</v>
      </c>
    </row>
    <row r="28" spans="1:4" x14ac:dyDescent="0.25">
      <c r="A28" s="41">
        <v>1</v>
      </c>
      <c r="B28" s="42">
        <v>1.05</v>
      </c>
      <c r="C28" s="42">
        <v>1.05</v>
      </c>
      <c r="D28" s="42">
        <v>1.02</v>
      </c>
    </row>
    <row r="29" spans="1:4" x14ac:dyDescent="0.25">
      <c r="A29" s="41">
        <v>2</v>
      </c>
      <c r="B29" s="42">
        <v>1.1100000000000001</v>
      </c>
      <c r="C29" s="42">
        <v>1.1100000000000001</v>
      </c>
      <c r="D29" s="42">
        <v>1.04</v>
      </c>
    </row>
    <row r="30" spans="1:4" x14ac:dyDescent="0.25">
      <c r="A30" s="41">
        <v>3</v>
      </c>
      <c r="B30" s="42">
        <v>1.17</v>
      </c>
      <c r="C30" s="42">
        <v>1.17</v>
      </c>
      <c r="D30" s="42">
        <v>1.06</v>
      </c>
    </row>
    <row r="31" spans="1:4" x14ac:dyDescent="0.25">
      <c r="A31" s="41">
        <v>4</v>
      </c>
      <c r="B31" s="42">
        <v>1.23</v>
      </c>
      <c r="C31" s="42">
        <v>1.23</v>
      </c>
      <c r="D31" s="42">
        <v>1.08</v>
      </c>
    </row>
    <row r="32" spans="1:4" x14ac:dyDescent="0.25">
      <c r="A32" s="41">
        <v>5</v>
      </c>
      <c r="B32" s="42">
        <v>1.28</v>
      </c>
      <c r="C32" s="42">
        <v>1.28</v>
      </c>
      <c r="D32" s="42">
        <v>1.1000000000000001</v>
      </c>
    </row>
  </sheetData>
  <sheetProtection algorithmName="SHA-512" hashValue="wx+ed9n95yZRIwRPAau+akFH2VaeUsZNhk30loKDrCq1S8SVlnr4Iu7ONKVgxE/YC+a7zyPavVxrcPfODZhJKQ==" saltValue="Cb4f98YsO1nRPVdxSgmTCA==" spinCount="100000" sheet="1" objects="1" scenarios="1"/>
  <conditionalFormatting sqref="A6:A21">
    <cfRule type="expression" dxfId="561" priority="9" stopIfTrue="1">
      <formula>MOD(ROW(),2)=0</formula>
    </cfRule>
    <cfRule type="expression" dxfId="560" priority="10" stopIfTrue="1">
      <formula>MOD(ROW(),2)&lt;&gt;0</formula>
    </cfRule>
  </conditionalFormatting>
  <conditionalFormatting sqref="A26:A32">
    <cfRule type="expression" dxfId="559" priority="13" stopIfTrue="1">
      <formula>MOD(ROW(),2)=0</formula>
    </cfRule>
    <cfRule type="expression" dxfId="558" priority="14" stopIfTrue="1">
      <formula>MOD(ROW(),2)&lt;&gt;0</formula>
    </cfRule>
  </conditionalFormatting>
  <conditionalFormatting sqref="B6:D21">
    <cfRule type="expression" dxfId="557" priority="11" stopIfTrue="1">
      <formula>MOD(ROW(),2)=0</formula>
    </cfRule>
    <cfRule type="expression" dxfId="556" priority="12" stopIfTrue="1">
      <formula>MOD(ROW(),2)&lt;&gt;0</formula>
    </cfRule>
  </conditionalFormatting>
  <conditionalFormatting sqref="B26:D32">
    <cfRule type="expression" dxfId="555" priority="15" stopIfTrue="1">
      <formula>MOD(ROW(),2)=0</formula>
    </cfRule>
    <cfRule type="expression" dxfId="554" priority="16" stopIfTrue="1">
      <formula>MOD(ROW(),2)&lt;&gt;0</formula>
    </cfRule>
  </conditionalFormatting>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B134-0BFD-438D-93AC-705C3C015003}">
  <sheetPr codeName="Sheet27"/>
  <dimension ref="A1:E7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PenCE - x-301</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222</v>
      </c>
      <c r="C9" s="45"/>
      <c r="D9" s="45"/>
      <c r="E9" s="45"/>
    </row>
    <row r="10" spans="1:5" x14ac:dyDescent="0.25">
      <c r="A10" s="39" t="s">
        <v>6</v>
      </c>
      <c r="B10" s="45" t="s">
        <v>223</v>
      </c>
      <c r="C10" s="45"/>
      <c r="D10" s="45"/>
      <c r="E10" s="45"/>
    </row>
    <row r="11" spans="1:5" x14ac:dyDescent="0.25">
      <c r="A11" s="39" t="s">
        <v>154</v>
      </c>
      <c r="B11" s="45" t="s">
        <v>168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301</v>
      </c>
      <c r="C14" s="45"/>
      <c r="D14" s="45"/>
      <c r="E14" s="45"/>
    </row>
    <row r="15" spans="1:5" x14ac:dyDescent="0.25">
      <c r="A15" s="39" t="s">
        <v>382</v>
      </c>
      <c r="B15" s="45" t="s">
        <v>224</v>
      </c>
      <c r="C15" s="45"/>
      <c r="D15" s="45"/>
      <c r="E15" s="45"/>
    </row>
    <row r="16" spans="1:5" x14ac:dyDescent="0.25">
      <c r="A16" s="39" t="s">
        <v>159</v>
      </c>
      <c r="B16" s="45" t="s">
        <v>225</v>
      </c>
      <c r="C16" s="45"/>
      <c r="D16" s="45"/>
      <c r="E16" s="45"/>
    </row>
    <row r="17" spans="1:5" x14ac:dyDescent="0.25">
      <c r="A17" s="40" t="s">
        <v>383</v>
      </c>
      <c r="B17" s="45"/>
      <c r="C17" s="45"/>
      <c r="D17" s="45"/>
      <c r="E17" s="45"/>
    </row>
    <row r="18" spans="1:5" x14ac:dyDescent="0.25">
      <c r="A18" s="39" t="s">
        <v>161</v>
      </c>
      <c r="B18" s="46">
        <v>46175</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397</v>
      </c>
      <c r="C26" s="52" t="s">
        <v>398</v>
      </c>
      <c r="D26" s="52" t="s">
        <v>399</v>
      </c>
      <c r="E26" s="52" t="s">
        <v>391</v>
      </c>
    </row>
    <row r="27" spans="1:5" x14ac:dyDescent="0.25">
      <c r="A27" s="41">
        <v>55</v>
      </c>
      <c r="B27" s="42">
        <v>23.18</v>
      </c>
      <c r="C27" s="42">
        <v>2.2000000000000002</v>
      </c>
      <c r="D27" s="42"/>
      <c r="E27" s="42">
        <v>0</v>
      </c>
    </row>
    <row r="28" spans="1:5" x14ac:dyDescent="0.25">
      <c r="A28" s="41">
        <v>56</v>
      </c>
      <c r="B28" s="42">
        <v>22.63</v>
      </c>
      <c r="C28" s="42">
        <v>2.2200000000000002</v>
      </c>
      <c r="D28" s="42"/>
      <c r="E28" s="42">
        <v>0</v>
      </c>
    </row>
    <row r="29" spans="1:5" x14ac:dyDescent="0.25">
      <c r="A29" s="41">
        <v>57</v>
      </c>
      <c r="B29" s="42">
        <v>22.08</v>
      </c>
      <c r="C29" s="42">
        <v>2.23</v>
      </c>
      <c r="D29" s="42"/>
      <c r="E29" s="42">
        <v>0</v>
      </c>
    </row>
    <row r="30" spans="1:5" x14ac:dyDescent="0.25">
      <c r="A30" s="41">
        <v>58</v>
      </c>
      <c r="B30" s="42">
        <v>21.52</v>
      </c>
      <c r="C30" s="42">
        <v>2.2400000000000002</v>
      </c>
      <c r="D30" s="42"/>
      <c r="E30" s="42">
        <v>0</v>
      </c>
    </row>
    <row r="31" spans="1:5" x14ac:dyDescent="0.25">
      <c r="A31" s="41">
        <v>59</v>
      </c>
      <c r="B31" s="42">
        <v>20.95</v>
      </c>
      <c r="C31" s="42">
        <v>2.25</v>
      </c>
      <c r="D31" s="42"/>
      <c r="E31" s="42">
        <v>0</v>
      </c>
    </row>
    <row r="32" spans="1:5" x14ac:dyDescent="0.25">
      <c r="A32" s="41">
        <v>60</v>
      </c>
      <c r="B32" s="42">
        <v>20.38</v>
      </c>
      <c r="C32" s="42">
        <v>2.2599999999999998</v>
      </c>
      <c r="D32" s="42"/>
      <c r="E32" s="42">
        <v>0</v>
      </c>
    </row>
    <row r="33" spans="1:5" x14ac:dyDescent="0.25">
      <c r="A33" s="41">
        <v>61</v>
      </c>
      <c r="B33" s="42">
        <v>19.8</v>
      </c>
      <c r="C33" s="42">
        <v>2.27</v>
      </c>
      <c r="D33" s="42"/>
      <c r="E33" s="42">
        <v>0</v>
      </c>
    </row>
    <row r="34" spans="1:5" x14ac:dyDescent="0.25">
      <c r="A34" s="41">
        <v>62</v>
      </c>
      <c r="B34" s="42">
        <v>19.23</v>
      </c>
      <c r="C34" s="42">
        <v>2.27</v>
      </c>
      <c r="D34" s="42"/>
      <c r="E34" s="42">
        <v>0</v>
      </c>
    </row>
    <row r="35" spans="1:5" x14ac:dyDescent="0.25">
      <c r="A35" s="41">
        <v>63</v>
      </c>
      <c r="B35" s="42">
        <v>18.649999999999999</v>
      </c>
      <c r="C35" s="42">
        <v>2.27</v>
      </c>
      <c r="D35" s="42"/>
      <c r="E35" s="42">
        <v>0</v>
      </c>
    </row>
    <row r="36" spans="1:5" x14ac:dyDescent="0.25">
      <c r="A36" s="41">
        <v>64</v>
      </c>
      <c r="B36" s="42">
        <v>18.07</v>
      </c>
      <c r="C36" s="42">
        <v>2.27</v>
      </c>
      <c r="D36" s="42"/>
      <c r="E36" s="42">
        <v>0</v>
      </c>
    </row>
    <row r="37" spans="1:5" x14ac:dyDescent="0.25">
      <c r="A37" s="41">
        <v>65</v>
      </c>
      <c r="B37" s="42">
        <v>17.489999999999998</v>
      </c>
      <c r="C37" s="42">
        <v>2.27</v>
      </c>
      <c r="D37" s="42"/>
      <c r="E37" s="42">
        <v>0</v>
      </c>
    </row>
    <row r="38" spans="1:5" x14ac:dyDescent="0.25">
      <c r="A38" s="41">
        <v>66</v>
      </c>
      <c r="B38" s="42">
        <v>16.91</v>
      </c>
      <c r="C38" s="42">
        <v>2.2599999999999998</v>
      </c>
      <c r="D38" s="42"/>
      <c r="E38" s="42">
        <v>0</v>
      </c>
    </row>
    <row r="39" spans="1:5" x14ac:dyDescent="0.25">
      <c r="A39" s="41">
        <v>67</v>
      </c>
      <c r="B39" s="42">
        <v>16.32</v>
      </c>
      <c r="C39" s="42">
        <v>2.25</v>
      </c>
      <c r="D39" s="42"/>
      <c r="E39" s="42">
        <v>0</v>
      </c>
    </row>
    <row r="40" spans="1:5" x14ac:dyDescent="0.25">
      <c r="A40" s="41">
        <v>68</v>
      </c>
      <c r="B40" s="42">
        <v>15.72</v>
      </c>
      <c r="C40" s="42">
        <v>2.2400000000000002</v>
      </c>
      <c r="D40" s="42"/>
      <c r="E40" s="42">
        <v>0</v>
      </c>
    </row>
    <row r="41" spans="1:5" x14ac:dyDescent="0.25">
      <c r="A41" s="41">
        <v>69</v>
      </c>
      <c r="B41" s="42">
        <v>15.12</v>
      </c>
      <c r="C41" s="42">
        <v>2.12</v>
      </c>
      <c r="D41" s="42"/>
      <c r="E41" s="42"/>
    </row>
    <row r="42" spans="1:5" x14ac:dyDescent="0.25">
      <c r="A42" s="41">
        <v>70</v>
      </c>
      <c r="B42" s="42">
        <v>14.52</v>
      </c>
      <c r="C42" s="42">
        <v>2</v>
      </c>
      <c r="D42" s="42"/>
      <c r="E42" s="42"/>
    </row>
    <row r="43" spans="1:5" x14ac:dyDescent="0.25">
      <c r="A43" s="41">
        <v>71</v>
      </c>
      <c r="B43" s="42">
        <v>13.92</v>
      </c>
      <c r="C43" s="42">
        <v>1.98</v>
      </c>
      <c r="D43" s="42"/>
      <c r="E43" s="42"/>
    </row>
    <row r="44" spans="1:5" x14ac:dyDescent="0.25">
      <c r="A44" s="41">
        <v>72</v>
      </c>
      <c r="B44" s="42">
        <v>13.31</v>
      </c>
      <c r="C44" s="42">
        <v>1.96</v>
      </c>
      <c r="D44" s="42"/>
      <c r="E44" s="42"/>
    </row>
    <row r="45" spans="1:5" x14ac:dyDescent="0.25">
      <c r="A45" s="41">
        <v>73</v>
      </c>
      <c r="B45" s="42">
        <v>12.71</v>
      </c>
      <c r="C45" s="42">
        <v>1.94</v>
      </c>
      <c r="D45" s="42">
        <v>2.1</v>
      </c>
      <c r="E45" s="42"/>
    </row>
    <row r="46" spans="1:5" x14ac:dyDescent="0.25">
      <c r="A46" s="41">
        <v>74</v>
      </c>
      <c r="B46" s="42">
        <v>12.1</v>
      </c>
      <c r="C46" s="42">
        <v>1.81</v>
      </c>
      <c r="D46" s="42">
        <v>1.92</v>
      </c>
      <c r="E46" s="42"/>
    </row>
    <row r="47" spans="1:5" x14ac:dyDescent="0.25">
      <c r="A47" s="41">
        <v>75</v>
      </c>
      <c r="B47" s="42">
        <v>11.51</v>
      </c>
      <c r="C47" s="42">
        <v>1.67</v>
      </c>
      <c r="D47" s="42">
        <v>1.75</v>
      </c>
      <c r="E47" s="42"/>
    </row>
    <row r="48" spans="1:5" x14ac:dyDescent="0.25">
      <c r="A48" s="41">
        <v>76</v>
      </c>
      <c r="B48" s="42">
        <v>10.92</v>
      </c>
      <c r="C48" s="42">
        <v>1.64</v>
      </c>
      <c r="D48" s="42">
        <v>1.59</v>
      </c>
      <c r="E48" s="42"/>
    </row>
    <row r="49" spans="1:5" x14ac:dyDescent="0.25">
      <c r="A49" s="41">
        <v>77</v>
      </c>
      <c r="B49" s="42">
        <v>10.35</v>
      </c>
      <c r="C49" s="42">
        <v>1.6</v>
      </c>
      <c r="D49" s="42">
        <v>1.45</v>
      </c>
      <c r="E49" s="42"/>
    </row>
    <row r="50" spans="1:5" x14ac:dyDescent="0.25">
      <c r="A50" s="41">
        <v>78</v>
      </c>
      <c r="B50" s="42">
        <v>9.7799999999999994</v>
      </c>
      <c r="C50" s="42">
        <v>1.56</v>
      </c>
      <c r="D50" s="42">
        <v>1.31</v>
      </c>
      <c r="E50" s="42"/>
    </row>
    <row r="51" spans="1:5" x14ac:dyDescent="0.25">
      <c r="A51" s="41">
        <v>79</v>
      </c>
      <c r="B51" s="42">
        <v>9.2100000000000009</v>
      </c>
      <c r="C51" s="42">
        <v>1.39</v>
      </c>
      <c r="D51" s="42">
        <v>1.17</v>
      </c>
      <c r="E51" s="42"/>
    </row>
    <row r="52" spans="1:5" x14ac:dyDescent="0.25">
      <c r="A52" s="41">
        <v>80</v>
      </c>
      <c r="B52" s="42">
        <v>8.64</v>
      </c>
      <c r="C52" s="42">
        <v>1.22</v>
      </c>
      <c r="D52" s="42">
        <v>1.03</v>
      </c>
      <c r="E52" s="42"/>
    </row>
    <row r="53" spans="1:5" x14ac:dyDescent="0.25">
      <c r="A53" s="41">
        <v>81</v>
      </c>
      <c r="B53" s="42">
        <v>8.08</v>
      </c>
      <c r="C53" s="42">
        <v>1.19</v>
      </c>
      <c r="D53" s="42">
        <v>0.92</v>
      </c>
      <c r="E53" s="42"/>
    </row>
    <row r="54" spans="1:5" x14ac:dyDescent="0.25">
      <c r="A54" s="41">
        <v>82</v>
      </c>
      <c r="B54" s="42">
        <v>7.53</v>
      </c>
      <c r="C54" s="42">
        <v>1.1499999999999999</v>
      </c>
      <c r="D54" s="42">
        <v>0.81</v>
      </c>
      <c r="E54" s="42"/>
    </row>
    <row r="55" spans="1:5" x14ac:dyDescent="0.25">
      <c r="A55" s="41">
        <v>83</v>
      </c>
      <c r="B55" s="42">
        <v>6.98</v>
      </c>
      <c r="C55" s="42">
        <v>1.1200000000000001</v>
      </c>
      <c r="D55" s="42">
        <v>0.71</v>
      </c>
      <c r="E55" s="42"/>
    </row>
    <row r="56" spans="1:5" x14ac:dyDescent="0.25">
      <c r="A56" s="41">
        <v>84</v>
      </c>
      <c r="B56" s="42">
        <v>6.45</v>
      </c>
      <c r="C56" s="42">
        <v>0.96</v>
      </c>
      <c r="D56" s="42">
        <v>0.61</v>
      </c>
      <c r="E56" s="42"/>
    </row>
    <row r="57" spans="1:5" x14ac:dyDescent="0.25">
      <c r="A57" s="41">
        <v>85</v>
      </c>
      <c r="B57" s="42">
        <v>5.94</v>
      </c>
      <c r="C57" s="42">
        <v>0.8</v>
      </c>
      <c r="D57" s="42">
        <v>0.52</v>
      </c>
      <c r="E57" s="42"/>
    </row>
    <row r="58" spans="1:5" x14ac:dyDescent="0.25">
      <c r="A58" s="41">
        <v>86</v>
      </c>
      <c r="B58" s="42">
        <v>5.45</v>
      </c>
      <c r="C58" s="42">
        <v>0.77</v>
      </c>
      <c r="D58" s="42">
        <v>0.45</v>
      </c>
      <c r="E58" s="42"/>
    </row>
    <row r="59" spans="1:5" x14ac:dyDescent="0.25">
      <c r="A59" s="41">
        <v>87</v>
      </c>
      <c r="B59" s="42">
        <v>4.99</v>
      </c>
      <c r="C59" s="42">
        <v>0.73</v>
      </c>
      <c r="D59" s="42">
        <v>0.39</v>
      </c>
      <c r="E59" s="42"/>
    </row>
    <row r="60" spans="1:5" x14ac:dyDescent="0.25">
      <c r="A60" s="41">
        <v>88</v>
      </c>
      <c r="B60" s="42">
        <v>4.57</v>
      </c>
      <c r="C60" s="42">
        <v>0.69</v>
      </c>
      <c r="D60" s="42">
        <v>0.33</v>
      </c>
      <c r="E60" s="42"/>
    </row>
    <row r="61" spans="1:5" x14ac:dyDescent="0.25">
      <c r="A61" s="41">
        <v>89</v>
      </c>
      <c r="B61" s="42">
        <v>4.17</v>
      </c>
      <c r="C61" s="42">
        <v>0.55000000000000004</v>
      </c>
      <c r="D61" s="42">
        <v>0.28000000000000003</v>
      </c>
      <c r="E61" s="42"/>
    </row>
    <row r="62" spans="1:5" x14ac:dyDescent="0.25">
      <c r="A62" s="41">
        <v>90</v>
      </c>
      <c r="B62" s="42">
        <v>3.79</v>
      </c>
      <c r="C62" s="42">
        <v>0.41</v>
      </c>
      <c r="D62" s="42">
        <v>0.23</v>
      </c>
      <c r="E62" s="42"/>
    </row>
    <row r="63" spans="1:5" x14ac:dyDescent="0.25">
      <c r="A63" s="41">
        <v>91</v>
      </c>
      <c r="B63" s="42">
        <v>3.44</v>
      </c>
      <c r="C63" s="42">
        <v>0.38</v>
      </c>
      <c r="D63" s="42">
        <v>0.19</v>
      </c>
      <c r="E63" s="42"/>
    </row>
    <row r="64" spans="1:5" x14ac:dyDescent="0.25">
      <c r="A64" s="41">
        <v>92</v>
      </c>
      <c r="B64" s="42">
        <v>3.11</v>
      </c>
      <c r="C64" s="42">
        <v>0.36</v>
      </c>
      <c r="D64" s="42">
        <v>0.16</v>
      </c>
      <c r="E64" s="42"/>
    </row>
    <row r="65" spans="1:5" x14ac:dyDescent="0.25">
      <c r="A65" s="41">
        <v>93</v>
      </c>
      <c r="B65" s="42">
        <v>2.81</v>
      </c>
      <c r="C65" s="42">
        <v>0.33</v>
      </c>
      <c r="D65" s="42">
        <v>0.13</v>
      </c>
      <c r="E65" s="42"/>
    </row>
    <row r="66" spans="1:5" x14ac:dyDescent="0.25">
      <c r="A66" s="41">
        <v>94</v>
      </c>
      <c r="B66" s="42">
        <v>2.5499999999999998</v>
      </c>
      <c r="C66" s="42">
        <v>0.31</v>
      </c>
      <c r="D66" s="42">
        <v>0.11</v>
      </c>
      <c r="E66" s="42"/>
    </row>
    <row r="67" spans="1:5" x14ac:dyDescent="0.25">
      <c r="A67" s="41">
        <v>95</v>
      </c>
      <c r="B67" s="42">
        <v>2.2999999999999998</v>
      </c>
      <c r="C67" s="42">
        <v>0.28000000000000003</v>
      </c>
      <c r="D67" s="42">
        <v>0.09</v>
      </c>
      <c r="E67" s="42"/>
    </row>
    <row r="68" spans="1:5" x14ac:dyDescent="0.25">
      <c r="A68" s="41">
        <v>96</v>
      </c>
      <c r="B68" s="42">
        <v>2.09</v>
      </c>
      <c r="C68" s="42">
        <v>0.25</v>
      </c>
      <c r="D68" s="42">
        <v>0.08</v>
      </c>
      <c r="E68" s="42"/>
    </row>
    <row r="69" spans="1:5" x14ac:dyDescent="0.25">
      <c r="A69" s="41">
        <v>97</v>
      </c>
      <c r="B69" s="42">
        <v>1.89</v>
      </c>
      <c r="C69" s="42">
        <v>0.23</v>
      </c>
      <c r="D69" s="42">
        <v>0.06</v>
      </c>
      <c r="E69" s="42"/>
    </row>
    <row r="70" spans="1:5" x14ac:dyDescent="0.25">
      <c r="A70" s="41">
        <v>98</v>
      </c>
      <c r="B70" s="42">
        <v>1.72</v>
      </c>
      <c r="C70" s="42">
        <v>0.21</v>
      </c>
      <c r="D70" s="42">
        <v>0.05</v>
      </c>
      <c r="E70" s="42"/>
    </row>
    <row r="71" spans="1:5" x14ac:dyDescent="0.25">
      <c r="A71" s="41">
        <v>99</v>
      </c>
      <c r="B71" s="42">
        <v>1.57</v>
      </c>
      <c r="C71" s="42">
        <v>0.19</v>
      </c>
      <c r="D71" s="42">
        <v>0.04</v>
      </c>
      <c r="E71" s="42"/>
    </row>
    <row r="72" spans="1:5" x14ac:dyDescent="0.25">
      <c r="A72" s="41">
        <v>100</v>
      </c>
      <c r="B72" s="42">
        <v>1.45</v>
      </c>
      <c r="C72" s="42">
        <v>0.17</v>
      </c>
      <c r="D72" s="42">
        <v>0.04</v>
      </c>
      <c r="E72" s="42"/>
    </row>
  </sheetData>
  <sheetProtection algorithmName="SHA-512" hashValue="V/OyVYZjqXoHrAfFZ7LLr501AMxa3+tSDPFjEeI5h5fRTFxJ3Serad5P1C2dNpoSDaVWezr8mfSv7IXWxoXVNw==" saltValue="3IhiaQ7vhS8a9ZHZumwCpw==" spinCount="100000" sheet="1" objects="1" scenarios="1"/>
  <conditionalFormatting sqref="A6:A21">
    <cfRule type="expression" dxfId="551" priority="9" stopIfTrue="1">
      <formula>MOD(ROW(),2)=0</formula>
    </cfRule>
    <cfRule type="expression" dxfId="550" priority="10" stopIfTrue="1">
      <formula>MOD(ROW(),2)&lt;&gt;0</formula>
    </cfRule>
  </conditionalFormatting>
  <conditionalFormatting sqref="A26:A72">
    <cfRule type="expression" dxfId="549" priority="13" stopIfTrue="1">
      <formula>MOD(ROW(),2)=0</formula>
    </cfRule>
    <cfRule type="expression" dxfId="548" priority="14" stopIfTrue="1">
      <formula>MOD(ROW(),2)&lt;&gt;0</formula>
    </cfRule>
  </conditionalFormatting>
  <conditionalFormatting sqref="B6:E21">
    <cfRule type="expression" dxfId="547" priority="11" stopIfTrue="1">
      <formula>MOD(ROW(),2)=0</formula>
    </cfRule>
    <cfRule type="expression" dxfId="546" priority="12" stopIfTrue="1">
      <formula>MOD(ROW(),2)&lt;&gt;0</formula>
    </cfRule>
  </conditionalFormatting>
  <conditionalFormatting sqref="B26:E72">
    <cfRule type="expression" dxfId="545" priority="15" stopIfTrue="1">
      <formula>MOD(ROW(),2)=0</formula>
    </cfRule>
    <cfRule type="expression" dxfId="544" priority="16" stopIfTrue="1">
      <formula>MOD(ROW(),2)&lt;&gt;0</formula>
    </cfRule>
  </conditionalFormatting>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2314-54AA-47AE-A127-A3B17C1257A6}">
  <sheetPr codeName="Sheet28"/>
  <dimension ref="A1:E7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PenCE - x-302</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222</v>
      </c>
      <c r="C9" s="45"/>
      <c r="D9" s="45"/>
      <c r="E9" s="45"/>
    </row>
    <row r="10" spans="1:5" x14ac:dyDescent="0.25">
      <c r="A10" s="39" t="s">
        <v>6</v>
      </c>
      <c r="B10" s="45" t="s">
        <v>223</v>
      </c>
      <c r="C10" s="45"/>
      <c r="D10" s="45"/>
      <c r="E10" s="45"/>
    </row>
    <row r="11" spans="1:5" x14ac:dyDescent="0.25">
      <c r="A11" s="39" t="s">
        <v>154</v>
      </c>
      <c r="B11" s="45" t="s">
        <v>173</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302</v>
      </c>
      <c r="C14" s="45"/>
      <c r="D14" s="45"/>
      <c r="E14" s="45"/>
    </row>
    <row r="15" spans="1:5" x14ac:dyDescent="0.25">
      <c r="A15" s="39" t="s">
        <v>382</v>
      </c>
      <c r="B15" s="45" t="s">
        <v>226</v>
      </c>
      <c r="C15" s="45"/>
      <c r="D15" s="45"/>
      <c r="E15" s="45"/>
    </row>
    <row r="16" spans="1:5" x14ac:dyDescent="0.25">
      <c r="A16" s="39" t="s">
        <v>159</v>
      </c>
      <c r="B16" s="45" t="s">
        <v>227</v>
      </c>
      <c r="C16" s="45"/>
      <c r="D16" s="45"/>
      <c r="E16" s="45"/>
    </row>
    <row r="17" spans="1:5" x14ac:dyDescent="0.25">
      <c r="A17" s="40" t="s">
        <v>383</v>
      </c>
      <c r="B17" s="45"/>
      <c r="C17" s="45"/>
      <c r="D17" s="45"/>
      <c r="E17" s="45"/>
    </row>
    <row r="18" spans="1:5" x14ac:dyDescent="0.25">
      <c r="A18" s="39" t="s">
        <v>161</v>
      </c>
      <c r="B18" s="46">
        <v>46175</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397</v>
      </c>
      <c r="C26" s="52" t="s">
        <v>398</v>
      </c>
      <c r="D26" s="52" t="s">
        <v>399</v>
      </c>
      <c r="E26" s="52" t="s">
        <v>391</v>
      </c>
    </row>
    <row r="27" spans="1:5" x14ac:dyDescent="0.25">
      <c r="A27" s="41">
        <v>55</v>
      </c>
      <c r="B27" s="42">
        <v>23.18</v>
      </c>
      <c r="C27" s="42">
        <v>2.2000000000000002</v>
      </c>
      <c r="D27" s="42"/>
      <c r="E27" s="42">
        <v>0</v>
      </c>
    </row>
    <row r="28" spans="1:5" x14ac:dyDescent="0.25">
      <c r="A28" s="41">
        <v>56</v>
      </c>
      <c r="B28" s="42">
        <v>22.63</v>
      </c>
      <c r="C28" s="42">
        <v>2.2200000000000002</v>
      </c>
      <c r="D28" s="42"/>
      <c r="E28" s="42">
        <v>0</v>
      </c>
    </row>
    <row r="29" spans="1:5" x14ac:dyDescent="0.25">
      <c r="A29" s="41">
        <v>57</v>
      </c>
      <c r="B29" s="42">
        <v>22.08</v>
      </c>
      <c r="C29" s="42">
        <v>2.23</v>
      </c>
      <c r="D29" s="42"/>
      <c r="E29" s="42">
        <v>0</v>
      </c>
    </row>
    <row r="30" spans="1:5" x14ac:dyDescent="0.25">
      <c r="A30" s="41">
        <v>58</v>
      </c>
      <c r="B30" s="42">
        <v>21.52</v>
      </c>
      <c r="C30" s="42">
        <v>2.2400000000000002</v>
      </c>
      <c r="D30" s="42"/>
      <c r="E30" s="42">
        <v>0</v>
      </c>
    </row>
    <row r="31" spans="1:5" x14ac:dyDescent="0.25">
      <c r="A31" s="41">
        <v>59</v>
      </c>
      <c r="B31" s="42">
        <v>20.95</v>
      </c>
      <c r="C31" s="42">
        <v>2.25</v>
      </c>
      <c r="D31" s="42"/>
      <c r="E31" s="42">
        <v>0</v>
      </c>
    </row>
    <row r="32" spans="1:5" x14ac:dyDescent="0.25">
      <c r="A32" s="41">
        <v>60</v>
      </c>
      <c r="B32" s="42">
        <v>20.38</v>
      </c>
      <c r="C32" s="42">
        <v>2.2599999999999998</v>
      </c>
      <c r="D32" s="42"/>
      <c r="E32" s="42">
        <v>0</v>
      </c>
    </row>
    <row r="33" spans="1:5" x14ac:dyDescent="0.25">
      <c r="A33" s="41">
        <v>61</v>
      </c>
      <c r="B33" s="42">
        <v>19.8</v>
      </c>
      <c r="C33" s="42">
        <v>2.27</v>
      </c>
      <c r="D33" s="42"/>
      <c r="E33" s="42">
        <v>0</v>
      </c>
    </row>
    <row r="34" spans="1:5" x14ac:dyDescent="0.25">
      <c r="A34" s="41">
        <v>62</v>
      </c>
      <c r="B34" s="42">
        <v>19.23</v>
      </c>
      <c r="C34" s="42">
        <v>2.27</v>
      </c>
      <c r="D34" s="42"/>
      <c r="E34" s="42">
        <v>0</v>
      </c>
    </row>
    <row r="35" spans="1:5" x14ac:dyDescent="0.25">
      <c r="A35" s="41">
        <v>63</v>
      </c>
      <c r="B35" s="42">
        <v>18.649999999999999</v>
      </c>
      <c r="C35" s="42">
        <v>2.27</v>
      </c>
      <c r="D35" s="42"/>
      <c r="E35" s="42">
        <v>0</v>
      </c>
    </row>
    <row r="36" spans="1:5" x14ac:dyDescent="0.25">
      <c r="A36" s="41">
        <v>64</v>
      </c>
      <c r="B36" s="42">
        <v>18.07</v>
      </c>
      <c r="C36" s="42">
        <v>2.27</v>
      </c>
      <c r="D36" s="42"/>
      <c r="E36" s="42">
        <v>0</v>
      </c>
    </row>
    <row r="37" spans="1:5" x14ac:dyDescent="0.25">
      <c r="A37" s="41">
        <v>65</v>
      </c>
      <c r="B37" s="42">
        <v>17.489999999999998</v>
      </c>
      <c r="C37" s="42">
        <v>2.27</v>
      </c>
      <c r="D37" s="42"/>
      <c r="E37" s="42">
        <v>0</v>
      </c>
    </row>
    <row r="38" spans="1:5" x14ac:dyDescent="0.25">
      <c r="A38" s="41">
        <v>66</v>
      </c>
      <c r="B38" s="42">
        <v>16.91</v>
      </c>
      <c r="C38" s="42">
        <v>2.2599999999999998</v>
      </c>
      <c r="D38" s="42"/>
      <c r="E38" s="42">
        <v>0</v>
      </c>
    </row>
    <row r="39" spans="1:5" x14ac:dyDescent="0.25">
      <c r="A39" s="41">
        <v>67</v>
      </c>
      <c r="B39" s="42">
        <v>16.32</v>
      </c>
      <c r="C39" s="42">
        <v>2.25</v>
      </c>
      <c r="D39" s="42"/>
      <c r="E39" s="42">
        <v>0</v>
      </c>
    </row>
    <row r="40" spans="1:5" x14ac:dyDescent="0.25">
      <c r="A40" s="41">
        <v>68</v>
      </c>
      <c r="B40" s="42">
        <v>15.72</v>
      </c>
      <c r="C40" s="42">
        <v>2.2400000000000002</v>
      </c>
      <c r="D40" s="42"/>
      <c r="E40" s="42">
        <v>0</v>
      </c>
    </row>
    <row r="41" spans="1:5" x14ac:dyDescent="0.25">
      <c r="A41" s="41">
        <v>69</v>
      </c>
      <c r="B41" s="42">
        <v>15.12</v>
      </c>
      <c r="C41" s="42">
        <v>2.12</v>
      </c>
      <c r="D41" s="42"/>
      <c r="E41" s="42"/>
    </row>
    <row r="42" spans="1:5" x14ac:dyDescent="0.25">
      <c r="A42" s="41">
        <v>70</v>
      </c>
      <c r="B42" s="42">
        <v>14.52</v>
      </c>
      <c r="C42" s="42">
        <v>2</v>
      </c>
      <c r="D42" s="42"/>
      <c r="E42" s="42"/>
    </row>
    <row r="43" spans="1:5" x14ac:dyDescent="0.25">
      <c r="A43" s="41">
        <v>71</v>
      </c>
      <c r="B43" s="42">
        <v>13.92</v>
      </c>
      <c r="C43" s="42">
        <v>1.98</v>
      </c>
      <c r="D43" s="42"/>
      <c r="E43" s="42"/>
    </row>
    <row r="44" spans="1:5" x14ac:dyDescent="0.25">
      <c r="A44" s="41">
        <v>72</v>
      </c>
      <c r="B44" s="42">
        <v>13.31</v>
      </c>
      <c r="C44" s="42">
        <v>1.96</v>
      </c>
      <c r="D44" s="42"/>
      <c r="E44" s="42"/>
    </row>
    <row r="45" spans="1:5" x14ac:dyDescent="0.25">
      <c r="A45" s="41">
        <v>73</v>
      </c>
      <c r="B45" s="42">
        <v>12.71</v>
      </c>
      <c r="C45" s="42">
        <v>1.94</v>
      </c>
      <c r="D45" s="42">
        <v>1.87</v>
      </c>
      <c r="E45" s="42"/>
    </row>
    <row r="46" spans="1:5" x14ac:dyDescent="0.25">
      <c r="A46" s="41">
        <v>74</v>
      </c>
      <c r="B46" s="42">
        <v>12.1</v>
      </c>
      <c r="C46" s="42">
        <v>1.81</v>
      </c>
      <c r="D46" s="42">
        <v>1.71</v>
      </c>
      <c r="E46" s="42"/>
    </row>
    <row r="47" spans="1:5" x14ac:dyDescent="0.25">
      <c r="A47" s="41">
        <v>75</v>
      </c>
      <c r="B47" s="42">
        <v>11.51</v>
      </c>
      <c r="C47" s="42">
        <v>1.67</v>
      </c>
      <c r="D47" s="42">
        <v>1.56</v>
      </c>
      <c r="E47" s="42"/>
    </row>
    <row r="48" spans="1:5" x14ac:dyDescent="0.25">
      <c r="A48" s="41">
        <v>76</v>
      </c>
      <c r="B48" s="42">
        <v>10.92</v>
      </c>
      <c r="C48" s="42">
        <v>1.64</v>
      </c>
      <c r="D48" s="42">
        <v>1.42</v>
      </c>
      <c r="E48" s="42"/>
    </row>
    <row r="49" spans="1:5" x14ac:dyDescent="0.25">
      <c r="A49" s="41">
        <v>77</v>
      </c>
      <c r="B49" s="42">
        <v>10.35</v>
      </c>
      <c r="C49" s="42">
        <v>1.6</v>
      </c>
      <c r="D49" s="42">
        <v>1.28</v>
      </c>
      <c r="E49" s="42"/>
    </row>
    <row r="50" spans="1:5" x14ac:dyDescent="0.25">
      <c r="A50" s="41">
        <v>78</v>
      </c>
      <c r="B50" s="42">
        <v>9.7799999999999994</v>
      </c>
      <c r="C50" s="42">
        <v>1.56</v>
      </c>
      <c r="D50" s="42">
        <v>1.1599999999999999</v>
      </c>
      <c r="E50" s="42"/>
    </row>
    <row r="51" spans="1:5" x14ac:dyDescent="0.25">
      <c r="A51" s="41">
        <v>79</v>
      </c>
      <c r="B51" s="42">
        <v>9.2100000000000009</v>
      </c>
      <c r="C51" s="42">
        <v>1.39</v>
      </c>
      <c r="D51" s="42">
        <v>1.04</v>
      </c>
      <c r="E51" s="42"/>
    </row>
    <row r="52" spans="1:5" x14ac:dyDescent="0.25">
      <c r="A52" s="41">
        <v>80</v>
      </c>
      <c r="B52" s="42">
        <v>8.64</v>
      </c>
      <c r="C52" s="42">
        <v>1.22</v>
      </c>
      <c r="D52" s="42">
        <v>0.92</v>
      </c>
      <c r="E52" s="42"/>
    </row>
    <row r="53" spans="1:5" x14ac:dyDescent="0.25">
      <c r="A53" s="41">
        <v>81</v>
      </c>
      <c r="B53" s="42">
        <v>8.08</v>
      </c>
      <c r="C53" s="42">
        <v>1.19</v>
      </c>
      <c r="D53" s="42">
        <v>0.82</v>
      </c>
      <c r="E53" s="42"/>
    </row>
    <row r="54" spans="1:5" x14ac:dyDescent="0.25">
      <c r="A54" s="41">
        <v>82</v>
      </c>
      <c r="B54" s="42">
        <v>7.53</v>
      </c>
      <c r="C54" s="42">
        <v>1.1499999999999999</v>
      </c>
      <c r="D54" s="42">
        <v>0.72</v>
      </c>
      <c r="E54" s="42"/>
    </row>
    <row r="55" spans="1:5" x14ac:dyDescent="0.25">
      <c r="A55" s="41">
        <v>83</v>
      </c>
      <c r="B55" s="42">
        <v>6.98</v>
      </c>
      <c r="C55" s="42">
        <v>1.1200000000000001</v>
      </c>
      <c r="D55" s="42">
        <v>0.63</v>
      </c>
      <c r="E55" s="42"/>
    </row>
    <row r="56" spans="1:5" x14ac:dyDescent="0.25">
      <c r="A56" s="41">
        <v>84</v>
      </c>
      <c r="B56" s="42">
        <v>6.45</v>
      </c>
      <c r="C56" s="42">
        <v>0.96</v>
      </c>
      <c r="D56" s="42">
        <v>0.54</v>
      </c>
      <c r="E56" s="42"/>
    </row>
    <row r="57" spans="1:5" x14ac:dyDescent="0.25">
      <c r="A57" s="41">
        <v>85</v>
      </c>
      <c r="B57" s="42">
        <v>5.94</v>
      </c>
      <c r="C57" s="42">
        <v>0.8</v>
      </c>
      <c r="D57" s="42">
        <v>0.47</v>
      </c>
      <c r="E57" s="42"/>
    </row>
    <row r="58" spans="1:5" x14ac:dyDescent="0.25">
      <c r="A58" s="41">
        <v>86</v>
      </c>
      <c r="B58" s="42">
        <v>5.45</v>
      </c>
      <c r="C58" s="42">
        <v>0.77</v>
      </c>
      <c r="D58" s="42">
        <v>0.4</v>
      </c>
      <c r="E58" s="42"/>
    </row>
    <row r="59" spans="1:5" x14ac:dyDescent="0.25">
      <c r="A59" s="41">
        <v>87</v>
      </c>
      <c r="B59" s="42">
        <v>4.99</v>
      </c>
      <c r="C59" s="42">
        <v>0.73</v>
      </c>
      <c r="D59" s="42">
        <v>0.34</v>
      </c>
      <c r="E59" s="42"/>
    </row>
    <row r="60" spans="1:5" x14ac:dyDescent="0.25">
      <c r="A60" s="41">
        <v>88</v>
      </c>
      <c r="B60" s="42">
        <v>4.57</v>
      </c>
      <c r="C60" s="42">
        <v>0.69</v>
      </c>
      <c r="D60" s="42">
        <v>0.28999999999999998</v>
      </c>
      <c r="E60" s="42"/>
    </row>
    <row r="61" spans="1:5" x14ac:dyDescent="0.25">
      <c r="A61" s="41">
        <v>89</v>
      </c>
      <c r="B61" s="42">
        <v>4.17</v>
      </c>
      <c r="C61" s="42">
        <v>0.55000000000000004</v>
      </c>
      <c r="D61" s="42">
        <v>0.25</v>
      </c>
      <c r="E61" s="42"/>
    </row>
    <row r="62" spans="1:5" x14ac:dyDescent="0.25">
      <c r="A62" s="41">
        <v>90</v>
      </c>
      <c r="B62" s="42">
        <v>3.79</v>
      </c>
      <c r="C62" s="42">
        <v>0.41</v>
      </c>
      <c r="D62" s="42">
        <v>0.21</v>
      </c>
      <c r="E62" s="42"/>
    </row>
    <row r="63" spans="1:5" x14ac:dyDescent="0.25">
      <c r="A63" s="41">
        <v>91</v>
      </c>
      <c r="B63" s="42">
        <v>3.44</v>
      </c>
      <c r="C63" s="42">
        <v>0.38</v>
      </c>
      <c r="D63" s="42">
        <v>0.17</v>
      </c>
      <c r="E63" s="42"/>
    </row>
    <row r="64" spans="1:5" x14ac:dyDescent="0.25">
      <c r="A64" s="41">
        <v>92</v>
      </c>
      <c r="B64" s="42">
        <v>3.11</v>
      </c>
      <c r="C64" s="42">
        <v>0.36</v>
      </c>
      <c r="D64" s="42">
        <v>0.15</v>
      </c>
      <c r="E64" s="42"/>
    </row>
    <row r="65" spans="1:5" x14ac:dyDescent="0.25">
      <c r="A65" s="41">
        <v>93</v>
      </c>
      <c r="B65" s="42">
        <v>2.81</v>
      </c>
      <c r="C65" s="42">
        <v>0.33</v>
      </c>
      <c r="D65" s="42">
        <v>0.12</v>
      </c>
      <c r="E65" s="42"/>
    </row>
    <row r="66" spans="1:5" x14ac:dyDescent="0.25">
      <c r="A66" s="41">
        <v>94</v>
      </c>
      <c r="B66" s="42">
        <v>2.5499999999999998</v>
      </c>
      <c r="C66" s="42">
        <v>0.31</v>
      </c>
      <c r="D66" s="42">
        <v>0.1</v>
      </c>
      <c r="E66" s="42"/>
    </row>
    <row r="67" spans="1:5" x14ac:dyDescent="0.25">
      <c r="A67" s="41">
        <v>95</v>
      </c>
      <c r="B67" s="42">
        <v>2.2999999999999998</v>
      </c>
      <c r="C67" s="42">
        <v>0.28000000000000003</v>
      </c>
      <c r="D67" s="42">
        <v>0.08</v>
      </c>
      <c r="E67" s="42"/>
    </row>
    <row r="68" spans="1:5" x14ac:dyDescent="0.25">
      <c r="A68" s="41">
        <v>96</v>
      </c>
      <c r="B68" s="42">
        <v>2.09</v>
      </c>
      <c r="C68" s="42">
        <v>0.25</v>
      </c>
      <c r="D68" s="42">
        <v>7.0000000000000007E-2</v>
      </c>
      <c r="E68" s="42"/>
    </row>
    <row r="69" spans="1:5" x14ac:dyDescent="0.25">
      <c r="A69" s="41">
        <v>97</v>
      </c>
      <c r="B69" s="42">
        <v>1.89</v>
      </c>
      <c r="C69" s="42">
        <v>0.23</v>
      </c>
      <c r="D69" s="42">
        <v>0.06</v>
      </c>
      <c r="E69" s="42"/>
    </row>
    <row r="70" spans="1:5" x14ac:dyDescent="0.25">
      <c r="A70" s="41">
        <v>98</v>
      </c>
      <c r="B70" s="42">
        <v>1.72</v>
      </c>
      <c r="C70" s="42">
        <v>0.21</v>
      </c>
      <c r="D70" s="42">
        <v>0.05</v>
      </c>
      <c r="E70" s="42"/>
    </row>
    <row r="71" spans="1:5" x14ac:dyDescent="0.25">
      <c r="A71" s="41">
        <v>99</v>
      </c>
      <c r="B71" s="42">
        <v>1.57</v>
      </c>
      <c r="C71" s="42">
        <v>0.19</v>
      </c>
      <c r="D71" s="42">
        <v>0.04</v>
      </c>
      <c r="E71" s="42"/>
    </row>
    <row r="72" spans="1:5" x14ac:dyDescent="0.25">
      <c r="A72" s="41">
        <v>100</v>
      </c>
      <c r="B72" s="42">
        <v>1.45</v>
      </c>
      <c r="C72" s="42">
        <v>0.17</v>
      </c>
      <c r="D72" s="42">
        <v>0.03</v>
      </c>
      <c r="E72" s="42"/>
    </row>
  </sheetData>
  <sheetProtection algorithmName="SHA-512" hashValue="TQdURbJSKVGqRxesbN0q+8ZvBOLmTchyOPz7VBBdfUEiy5mwtetgeLFVUhRfWpWEWyEewuuTTjkBk8eTjHOyPQ==" saltValue="F0gwQZ3CBu3Wk8Oj7jWInQ==" spinCount="100000" sheet="1" objects="1" scenarios="1"/>
  <conditionalFormatting sqref="A6:A21">
    <cfRule type="expression" dxfId="541" priority="9" stopIfTrue="1">
      <formula>MOD(ROW(),2)=0</formula>
    </cfRule>
    <cfRule type="expression" dxfId="540" priority="10" stopIfTrue="1">
      <formula>MOD(ROW(),2)&lt;&gt;0</formula>
    </cfRule>
  </conditionalFormatting>
  <conditionalFormatting sqref="A26:A72">
    <cfRule type="expression" dxfId="539" priority="13" stopIfTrue="1">
      <formula>MOD(ROW(),2)=0</formula>
    </cfRule>
    <cfRule type="expression" dxfId="538" priority="14" stopIfTrue="1">
      <formula>MOD(ROW(),2)&lt;&gt;0</formula>
    </cfRule>
  </conditionalFormatting>
  <conditionalFormatting sqref="B6:E21">
    <cfRule type="expression" dxfId="537" priority="11" stopIfTrue="1">
      <formula>MOD(ROW(),2)=0</formula>
    </cfRule>
    <cfRule type="expression" dxfId="536" priority="12" stopIfTrue="1">
      <formula>MOD(ROW(),2)&lt;&gt;0</formula>
    </cfRule>
  </conditionalFormatting>
  <conditionalFormatting sqref="B26:E72">
    <cfRule type="expression" dxfId="535" priority="15" stopIfTrue="1">
      <formula>MOD(ROW(),2)=0</formula>
    </cfRule>
    <cfRule type="expression" dxfId="534" priority="16" stopIfTrue="1">
      <formula>MOD(ROW(),2)&lt;&gt;0</formula>
    </cfRule>
  </conditionalFormatting>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6AC0D-881E-4A63-A67D-D9F35B0132AC}">
  <sheetPr codeName="Sheet29"/>
  <dimension ref="A1:E10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PenCE - x-303</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222</v>
      </c>
      <c r="C9" s="45"/>
      <c r="D9" s="45"/>
      <c r="E9" s="45"/>
    </row>
    <row r="10" spans="1:5" x14ac:dyDescent="0.25">
      <c r="A10" s="39" t="s">
        <v>6</v>
      </c>
      <c r="B10" s="45" t="s">
        <v>228</v>
      </c>
      <c r="C10" s="45"/>
      <c r="D10" s="45"/>
      <c r="E10" s="45"/>
    </row>
    <row r="11" spans="1:5" x14ac:dyDescent="0.25">
      <c r="A11" s="39" t="s">
        <v>154</v>
      </c>
      <c r="B11" s="45" t="s">
        <v>168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303</v>
      </c>
      <c r="C14" s="45"/>
      <c r="D14" s="45"/>
      <c r="E14" s="45"/>
    </row>
    <row r="15" spans="1:5" x14ac:dyDescent="0.25">
      <c r="A15" s="39" t="s">
        <v>382</v>
      </c>
      <c r="B15" s="45" t="s">
        <v>229</v>
      </c>
      <c r="C15" s="45"/>
      <c r="D15" s="45"/>
      <c r="E15" s="45"/>
    </row>
    <row r="16" spans="1:5" x14ac:dyDescent="0.25">
      <c r="A16" s="39" t="s">
        <v>159</v>
      </c>
      <c r="B16" s="45" t="s">
        <v>230</v>
      </c>
      <c r="C16" s="45"/>
      <c r="D16" s="45"/>
      <c r="E16" s="45"/>
    </row>
    <row r="17" spans="1:5" x14ac:dyDescent="0.25">
      <c r="A17" s="40" t="s">
        <v>383</v>
      </c>
      <c r="B17" s="45"/>
      <c r="C17" s="45"/>
      <c r="D17" s="45"/>
      <c r="E17" s="45"/>
    </row>
    <row r="18" spans="1:5" x14ac:dyDescent="0.25">
      <c r="A18" s="39" t="s">
        <v>161</v>
      </c>
      <c r="B18" s="46">
        <v>46175</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397</v>
      </c>
      <c r="C26" s="52" t="s">
        <v>398</v>
      </c>
      <c r="D26" s="52" t="s">
        <v>399</v>
      </c>
      <c r="E26" s="52" t="s">
        <v>391</v>
      </c>
    </row>
    <row r="27" spans="1:5" x14ac:dyDescent="0.25">
      <c r="A27" s="41">
        <v>20</v>
      </c>
      <c r="B27" s="42">
        <v>26.89</v>
      </c>
      <c r="C27" s="42">
        <v>8.18</v>
      </c>
      <c r="D27" s="42"/>
      <c r="E27" s="42">
        <v>0</v>
      </c>
    </row>
    <row r="28" spans="1:5" x14ac:dyDescent="0.25">
      <c r="A28" s="41">
        <v>21</v>
      </c>
      <c r="B28" s="42">
        <v>26.77</v>
      </c>
      <c r="C28" s="42">
        <v>8.07</v>
      </c>
      <c r="D28" s="42"/>
      <c r="E28" s="42">
        <v>0</v>
      </c>
    </row>
    <row r="29" spans="1:5" x14ac:dyDescent="0.25">
      <c r="A29" s="41">
        <v>22</v>
      </c>
      <c r="B29" s="42">
        <v>26.65</v>
      </c>
      <c r="C29" s="42">
        <v>7.96</v>
      </c>
      <c r="D29" s="42"/>
      <c r="E29" s="42">
        <v>0</v>
      </c>
    </row>
    <row r="30" spans="1:5" x14ac:dyDescent="0.25">
      <c r="A30" s="41">
        <v>23</v>
      </c>
      <c r="B30" s="42">
        <v>26.52</v>
      </c>
      <c r="C30" s="42">
        <v>7.84</v>
      </c>
      <c r="D30" s="42"/>
      <c r="E30" s="42">
        <v>0</v>
      </c>
    </row>
    <row r="31" spans="1:5" x14ac:dyDescent="0.25">
      <c r="A31" s="41">
        <v>24</v>
      </c>
      <c r="B31" s="42">
        <v>26.4</v>
      </c>
      <c r="C31" s="42">
        <v>7.72</v>
      </c>
      <c r="D31" s="42"/>
      <c r="E31" s="42">
        <v>0</v>
      </c>
    </row>
    <row r="32" spans="1:5" x14ac:dyDescent="0.25">
      <c r="A32" s="41">
        <v>25</v>
      </c>
      <c r="B32" s="42">
        <v>26.27</v>
      </c>
      <c r="C32" s="42">
        <v>7.6</v>
      </c>
      <c r="D32" s="42"/>
      <c r="E32" s="42">
        <v>0</v>
      </c>
    </row>
    <row r="33" spans="1:5" x14ac:dyDescent="0.25">
      <c r="A33" s="41">
        <v>26</v>
      </c>
      <c r="B33" s="42">
        <v>26.13</v>
      </c>
      <c r="C33" s="42">
        <v>7.48</v>
      </c>
      <c r="D33" s="42"/>
      <c r="E33" s="42">
        <v>0</v>
      </c>
    </row>
    <row r="34" spans="1:5" x14ac:dyDescent="0.25">
      <c r="A34" s="41">
        <v>27</v>
      </c>
      <c r="B34" s="42">
        <v>25.99</v>
      </c>
      <c r="C34" s="42">
        <v>7.36</v>
      </c>
      <c r="D34" s="42"/>
      <c r="E34" s="42">
        <v>0</v>
      </c>
    </row>
    <row r="35" spans="1:5" x14ac:dyDescent="0.25">
      <c r="A35" s="41">
        <v>28</v>
      </c>
      <c r="B35" s="42">
        <v>25.83</v>
      </c>
      <c r="C35" s="42">
        <v>7.24</v>
      </c>
      <c r="D35" s="42"/>
      <c r="E35" s="42">
        <v>0</v>
      </c>
    </row>
    <row r="36" spans="1:5" x14ac:dyDescent="0.25">
      <c r="A36" s="41">
        <v>29</v>
      </c>
      <c r="B36" s="42">
        <v>25.67</v>
      </c>
      <c r="C36" s="42">
        <v>7.13</v>
      </c>
      <c r="D36" s="42"/>
      <c r="E36" s="42">
        <v>0</v>
      </c>
    </row>
    <row r="37" spans="1:5" x14ac:dyDescent="0.25">
      <c r="A37" s="41">
        <v>30</v>
      </c>
      <c r="B37" s="42">
        <v>25.5</v>
      </c>
      <c r="C37" s="42">
        <v>7.01</v>
      </c>
      <c r="D37" s="42"/>
      <c r="E37" s="42">
        <v>0</v>
      </c>
    </row>
    <row r="38" spans="1:5" x14ac:dyDescent="0.25">
      <c r="A38" s="41">
        <v>31</v>
      </c>
      <c r="B38" s="42">
        <v>25.31</v>
      </c>
      <c r="C38" s="42">
        <v>6.91</v>
      </c>
      <c r="D38" s="42"/>
      <c r="E38" s="42">
        <v>0</v>
      </c>
    </row>
    <row r="39" spans="1:5" x14ac:dyDescent="0.25">
      <c r="A39" s="41">
        <v>32</v>
      </c>
      <c r="B39" s="42">
        <v>25.12</v>
      </c>
      <c r="C39" s="42">
        <v>6.8</v>
      </c>
      <c r="D39" s="42"/>
      <c r="E39" s="42">
        <v>0</v>
      </c>
    </row>
    <row r="40" spans="1:5" x14ac:dyDescent="0.25">
      <c r="A40" s="41">
        <v>33</v>
      </c>
      <c r="B40" s="42">
        <v>24.92</v>
      </c>
      <c r="C40" s="42">
        <v>6.7</v>
      </c>
      <c r="D40" s="42"/>
      <c r="E40" s="42">
        <v>0</v>
      </c>
    </row>
    <row r="41" spans="1:5" x14ac:dyDescent="0.25">
      <c r="A41" s="41">
        <v>34</v>
      </c>
      <c r="B41" s="42">
        <v>24.71</v>
      </c>
      <c r="C41" s="42">
        <v>6.6</v>
      </c>
      <c r="D41" s="42"/>
      <c r="E41" s="42">
        <v>0</v>
      </c>
    </row>
    <row r="42" spans="1:5" x14ac:dyDescent="0.25">
      <c r="A42" s="41">
        <v>35</v>
      </c>
      <c r="B42" s="42">
        <v>24.49</v>
      </c>
      <c r="C42" s="42">
        <v>6.49</v>
      </c>
      <c r="D42" s="42"/>
      <c r="E42" s="42">
        <v>0</v>
      </c>
    </row>
    <row r="43" spans="1:5" x14ac:dyDescent="0.25">
      <c r="A43" s="41">
        <v>36</v>
      </c>
      <c r="B43" s="42">
        <v>24.27</v>
      </c>
      <c r="C43" s="42">
        <v>6.39</v>
      </c>
      <c r="D43" s="42"/>
      <c r="E43" s="42">
        <v>0</v>
      </c>
    </row>
    <row r="44" spans="1:5" x14ac:dyDescent="0.25">
      <c r="A44" s="41">
        <v>37</v>
      </c>
      <c r="B44" s="42">
        <v>24.04</v>
      </c>
      <c r="C44" s="42">
        <v>6.29</v>
      </c>
      <c r="D44" s="42"/>
      <c r="E44" s="42">
        <v>0</v>
      </c>
    </row>
    <row r="45" spans="1:5" x14ac:dyDescent="0.25">
      <c r="A45" s="41">
        <v>38</v>
      </c>
      <c r="B45" s="42">
        <v>23.8</v>
      </c>
      <c r="C45" s="42">
        <v>6.19</v>
      </c>
      <c r="D45" s="42"/>
      <c r="E45" s="42">
        <v>0</v>
      </c>
    </row>
    <row r="46" spans="1:5" x14ac:dyDescent="0.25">
      <c r="A46" s="41">
        <v>39</v>
      </c>
      <c r="B46" s="42">
        <v>23.56</v>
      </c>
      <c r="C46" s="42">
        <v>6.09</v>
      </c>
      <c r="D46" s="42"/>
      <c r="E46" s="42">
        <v>0</v>
      </c>
    </row>
    <row r="47" spans="1:5" x14ac:dyDescent="0.25">
      <c r="A47" s="41">
        <v>40</v>
      </c>
      <c r="B47" s="42">
        <v>23.32</v>
      </c>
      <c r="C47" s="42">
        <v>5.98</v>
      </c>
      <c r="D47" s="42"/>
      <c r="E47" s="42">
        <v>0</v>
      </c>
    </row>
    <row r="48" spans="1:5" x14ac:dyDescent="0.25">
      <c r="A48" s="41">
        <v>41</v>
      </c>
      <c r="B48" s="42">
        <v>23.07</v>
      </c>
      <c r="C48" s="42">
        <v>5.88</v>
      </c>
      <c r="D48" s="42"/>
      <c r="E48" s="42">
        <v>0</v>
      </c>
    </row>
    <row r="49" spans="1:5" x14ac:dyDescent="0.25">
      <c r="A49" s="41">
        <v>42</v>
      </c>
      <c r="B49" s="42">
        <v>22.81</v>
      </c>
      <c r="C49" s="42">
        <v>5.77</v>
      </c>
      <c r="D49" s="42"/>
      <c r="E49" s="42">
        <v>0</v>
      </c>
    </row>
    <row r="50" spans="1:5" x14ac:dyDescent="0.25">
      <c r="A50" s="41">
        <v>43</v>
      </c>
      <c r="B50" s="42">
        <v>22.55</v>
      </c>
      <c r="C50" s="42">
        <v>5.67</v>
      </c>
      <c r="D50" s="42"/>
      <c r="E50" s="42">
        <v>0</v>
      </c>
    </row>
    <row r="51" spans="1:5" x14ac:dyDescent="0.25">
      <c r="A51" s="41">
        <v>44</v>
      </c>
      <c r="B51" s="42">
        <v>22.28</v>
      </c>
      <c r="C51" s="42">
        <v>5.56</v>
      </c>
      <c r="D51" s="42"/>
      <c r="E51" s="42">
        <v>0</v>
      </c>
    </row>
    <row r="52" spans="1:5" x14ac:dyDescent="0.25">
      <c r="A52" s="41">
        <v>45</v>
      </c>
      <c r="B52" s="42">
        <v>22.02</v>
      </c>
      <c r="C52" s="42">
        <v>5.45</v>
      </c>
      <c r="D52" s="42"/>
      <c r="E52" s="42">
        <v>0</v>
      </c>
    </row>
    <row r="53" spans="1:5" x14ac:dyDescent="0.25">
      <c r="A53" s="41">
        <v>46</v>
      </c>
      <c r="B53" s="42">
        <v>21.75</v>
      </c>
      <c r="C53" s="42">
        <v>5.33</v>
      </c>
      <c r="D53" s="42"/>
      <c r="E53" s="42">
        <v>0</v>
      </c>
    </row>
    <row r="54" spans="1:5" x14ac:dyDescent="0.25">
      <c r="A54" s="41">
        <v>47</v>
      </c>
      <c r="B54" s="42">
        <v>21.48</v>
      </c>
      <c r="C54" s="42">
        <v>5.21</v>
      </c>
      <c r="D54" s="42"/>
      <c r="E54" s="42">
        <v>0</v>
      </c>
    </row>
    <row r="55" spans="1:5" x14ac:dyDescent="0.25">
      <c r="A55" s="41">
        <v>48</v>
      </c>
      <c r="B55" s="42">
        <v>21.21</v>
      </c>
      <c r="C55" s="42">
        <v>5.09</v>
      </c>
      <c r="D55" s="42"/>
      <c r="E55" s="42">
        <v>0</v>
      </c>
    </row>
    <row r="56" spans="1:5" x14ac:dyDescent="0.25">
      <c r="A56" s="41">
        <v>49</v>
      </c>
      <c r="B56" s="42">
        <v>20.92</v>
      </c>
      <c r="C56" s="42">
        <v>4.97</v>
      </c>
      <c r="D56" s="42"/>
      <c r="E56" s="42">
        <v>0</v>
      </c>
    </row>
    <row r="57" spans="1:5" x14ac:dyDescent="0.25">
      <c r="A57" s="41">
        <v>50</v>
      </c>
      <c r="B57" s="42">
        <v>20.63</v>
      </c>
      <c r="C57" s="42">
        <v>4.8499999999999996</v>
      </c>
      <c r="D57" s="42"/>
      <c r="E57" s="42">
        <v>0</v>
      </c>
    </row>
    <row r="58" spans="1:5" x14ac:dyDescent="0.25">
      <c r="A58" s="41">
        <v>51</v>
      </c>
      <c r="B58" s="42">
        <v>20.32</v>
      </c>
      <c r="C58" s="42">
        <v>4.74</v>
      </c>
      <c r="D58" s="42"/>
      <c r="E58" s="42">
        <v>0</v>
      </c>
    </row>
    <row r="59" spans="1:5" x14ac:dyDescent="0.25">
      <c r="A59" s="41">
        <v>52</v>
      </c>
      <c r="B59" s="42">
        <v>20</v>
      </c>
      <c r="C59" s="42">
        <v>4.63</v>
      </c>
      <c r="D59" s="42"/>
      <c r="E59" s="42">
        <v>0</v>
      </c>
    </row>
    <row r="60" spans="1:5" x14ac:dyDescent="0.25">
      <c r="A60" s="41">
        <v>53</v>
      </c>
      <c r="B60" s="42">
        <v>19.68</v>
      </c>
      <c r="C60" s="42">
        <v>4.5199999999999996</v>
      </c>
      <c r="D60" s="42"/>
      <c r="E60" s="42">
        <v>0</v>
      </c>
    </row>
    <row r="61" spans="1:5" x14ac:dyDescent="0.25">
      <c r="A61" s="41">
        <v>54</v>
      </c>
      <c r="B61" s="42">
        <v>19.34</v>
      </c>
      <c r="C61" s="42">
        <v>4.41</v>
      </c>
      <c r="D61" s="42"/>
      <c r="E61" s="42">
        <v>0</v>
      </c>
    </row>
    <row r="62" spans="1:5" x14ac:dyDescent="0.25">
      <c r="A62" s="41">
        <v>55</v>
      </c>
      <c r="B62" s="42">
        <v>19</v>
      </c>
      <c r="C62" s="42">
        <v>4.3</v>
      </c>
      <c r="D62" s="42"/>
      <c r="E62" s="42">
        <v>0</v>
      </c>
    </row>
    <row r="63" spans="1:5" x14ac:dyDescent="0.25">
      <c r="A63" s="41">
        <v>56</v>
      </c>
      <c r="B63" s="42">
        <v>18.649999999999999</v>
      </c>
      <c r="C63" s="42">
        <v>4.1900000000000004</v>
      </c>
      <c r="D63" s="42"/>
      <c r="E63" s="42">
        <v>0</v>
      </c>
    </row>
    <row r="64" spans="1:5" x14ac:dyDescent="0.25">
      <c r="A64" s="41">
        <v>57</v>
      </c>
      <c r="B64" s="42">
        <v>18.28</v>
      </c>
      <c r="C64" s="42">
        <v>4.09</v>
      </c>
      <c r="D64" s="42"/>
      <c r="E64" s="42">
        <v>0</v>
      </c>
    </row>
    <row r="65" spans="1:5" x14ac:dyDescent="0.25">
      <c r="A65" s="41">
        <v>58</v>
      </c>
      <c r="B65" s="42">
        <v>17.899999999999999</v>
      </c>
      <c r="C65" s="42">
        <v>3.99</v>
      </c>
      <c r="D65" s="42"/>
      <c r="E65" s="42">
        <v>0</v>
      </c>
    </row>
    <row r="66" spans="1:5" x14ac:dyDescent="0.25">
      <c r="A66" s="41">
        <v>59</v>
      </c>
      <c r="B66" s="42">
        <v>17.5</v>
      </c>
      <c r="C66" s="42">
        <v>3.9</v>
      </c>
      <c r="D66" s="42"/>
      <c r="E66" s="42">
        <v>0</v>
      </c>
    </row>
    <row r="67" spans="1:5" x14ac:dyDescent="0.25">
      <c r="A67" s="41">
        <v>60</v>
      </c>
      <c r="B67" s="42">
        <v>17.079999999999998</v>
      </c>
      <c r="C67" s="42">
        <v>3.82</v>
      </c>
      <c r="D67" s="42"/>
      <c r="E67" s="42">
        <v>0</v>
      </c>
    </row>
    <row r="68" spans="1:5" x14ac:dyDescent="0.25">
      <c r="A68" s="41">
        <v>61</v>
      </c>
      <c r="B68" s="42">
        <v>16.649999999999999</v>
      </c>
      <c r="C68" s="42">
        <v>3.74</v>
      </c>
      <c r="D68" s="42"/>
      <c r="E68" s="42">
        <v>0</v>
      </c>
    </row>
    <row r="69" spans="1:5" x14ac:dyDescent="0.25">
      <c r="A69" s="41">
        <v>62</v>
      </c>
      <c r="B69" s="42">
        <v>16.2</v>
      </c>
      <c r="C69" s="42">
        <v>3.66</v>
      </c>
      <c r="D69" s="42"/>
      <c r="E69" s="42">
        <v>0</v>
      </c>
    </row>
    <row r="70" spans="1:5" x14ac:dyDescent="0.25">
      <c r="A70" s="41">
        <v>63</v>
      </c>
      <c r="B70" s="42">
        <v>15.73</v>
      </c>
      <c r="C70" s="42">
        <v>3.59</v>
      </c>
      <c r="D70" s="42"/>
      <c r="E70" s="42">
        <v>0</v>
      </c>
    </row>
    <row r="71" spans="1:5" x14ac:dyDescent="0.25">
      <c r="A71" s="41">
        <v>64</v>
      </c>
      <c r="B71" s="42">
        <v>15.25</v>
      </c>
      <c r="C71" s="42">
        <v>3.53</v>
      </c>
      <c r="D71" s="42"/>
      <c r="E71" s="42">
        <v>0</v>
      </c>
    </row>
    <row r="72" spans="1:5" x14ac:dyDescent="0.25">
      <c r="A72" s="41">
        <v>65</v>
      </c>
      <c r="B72" s="42">
        <v>14.75</v>
      </c>
      <c r="C72" s="42">
        <v>3.47</v>
      </c>
      <c r="D72" s="42"/>
      <c r="E72" s="42">
        <v>0</v>
      </c>
    </row>
    <row r="73" spans="1:5" x14ac:dyDescent="0.25">
      <c r="A73" s="41">
        <v>66</v>
      </c>
      <c r="B73" s="42">
        <v>14.24</v>
      </c>
      <c r="C73" s="42">
        <v>3.41</v>
      </c>
      <c r="D73" s="42"/>
      <c r="E73" s="42">
        <v>0</v>
      </c>
    </row>
    <row r="74" spans="1:5" x14ac:dyDescent="0.25">
      <c r="A74" s="41">
        <v>67</v>
      </c>
      <c r="B74" s="42">
        <v>13.71</v>
      </c>
      <c r="C74" s="42">
        <v>3.36</v>
      </c>
      <c r="D74" s="42"/>
      <c r="E74" s="42">
        <v>0</v>
      </c>
    </row>
    <row r="75" spans="1:5" x14ac:dyDescent="0.25">
      <c r="A75" s="41">
        <v>68</v>
      </c>
      <c r="B75" s="42">
        <v>13.17</v>
      </c>
      <c r="C75" s="42">
        <v>3.31</v>
      </c>
      <c r="D75" s="42"/>
      <c r="E75" s="42">
        <v>0</v>
      </c>
    </row>
    <row r="76" spans="1:5" x14ac:dyDescent="0.25">
      <c r="A76" s="41">
        <v>69</v>
      </c>
      <c r="B76" s="42">
        <v>12.62</v>
      </c>
      <c r="C76" s="42">
        <v>3.1</v>
      </c>
      <c r="D76" s="42"/>
      <c r="E76" s="42"/>
    </row>
    <row r="77" spans="1:5" x14ac:dyDescent="0.25">
      <c r="A77" s="41">
        <v>70</v>
      </c>
      <c r="B77" s="42">
        <v>12.07</v>
      </c>
      <c r="C77" s="42">
        <v>2.89</v>
      </c>
      <c r="D77" s="42"/>
      <c r="E77" s="42"/>
    </row>
    <row r="78" spans="1:5" x14ac:dyDescent="0.25">
      <c r="A78" s="41">
        <v>71</v>
      </c>
      <c r="B78" s="42">
        <v>11.51</v>
      </c>
      <c r="C78" s="42">
        <v>2.85</v>
      </c>
      <c r="D78" s="42"/>
      <c r="E78" s="42"/>
    </row>
    <row r="79" spans="1:5" x14ac:dyDescent="0.25">
      <c r="A79" s="41">
        <v>72</v>
      </c>
      <c r="B79" s="42">
        <v>10.95</v>
      </c>
      <c r="C79" s="42">
        <v>2.8</v>
      </c>
      <c r="D79" s="42"/>
      <c r="E79" s="42"/>
    </row>
    <row r="80" spans="1:5" x14ac:dyDescent="0.25">
      <c r="A80" s="41">
        <v>73</v>
      </c>
      <c r="B80" s="42">
        <v>10.39</v>
      </c>
      <c r="C80" s="42">
        <v>2.75</v>
      </c>
      <c r="D80" s="42">
        <v>1.64</v>
      </c>
      <c r="E80" s="42"/>
    </row>
    <row r="81" spans="1:5" x14ac:dyDescent="0.25">
      <c r="A81" s="41">
        <v>74</v>
      </c>
      <c r="B81" s="42">
        <v>9.84</v>
      </c>
      <c r="C81" s="42">
        <v>2.54</v>
      </c>
      <c r="D81" s="42">
        <v>1.48</v>
      </c>
      <c r="E81" s="42"/>
    </row>
    <row r="82" spans="1:5" x14ac:dyDescent="0.25">
      <c r="A82" s="41">
        <v>75</v>
      </c>
      <c r="B82" s="42">
        <v>9.31</v>
      </c>
      <c r="C82" s="42">
        <v>2.3199999999999998</v>
      </c>
      <c r="D82" s="42">
        <v>1.33</v>
      </c>
      <c r="E82" s="42"/>
    </row>
    <row r="83" spans="1:5" x14ac:dyDescent="0.25">
      <c r="A83" s="41">
        <v>76</v>
      </c>
      <c r="B83" s="42">
        <v>8.7799999999999994</v>
      </c>
      <c r="C83" s="42">
        <v>2.27</v>
      </c>
      <c r="D83" s="42">
        <v>1.2</v>
      </c>
      <c r="E83" s="42"/>
    </row>
    <row r="84" spans="1:5" x14ac:dyDescent="0.25">
      <c r="A84" s="41">
        <v>77</v>
      </c>
      <c r="B84" s="42">
        <v>8.27</v>
      </c>
      <c r="C84" s="42">
        <v>2.2000000000000002</v>
      </c>
      <c r="D84" s="42">
        <v>1.0900000000000001</v>
      </c>
      <c r="E84" s="42"/>
    </row>
    <row r="85" spans="1:5" x14ac:dyDescent="0.25">
      <c r="A85" s="41">
        <v>78</v>
      </c>
      <c r="B85" s="42">
        <v>7.77</v>
      </c>
      <c r="C85" s="42">
        <v>2.14</v>
      </c>
      <c r="D85" s="42">
        <v>0.98</v>
      </c>
      <c r="E85" s="42"/>
    </row>
    <row r="86" spans="1:5" x14ac:dyDescent="0.25">
      <c r="A86" s="41">
        <v>79</v>
      </c>
      <c r="B86" s="42">
        <v>7.28</v>
      </c>
      <c r="C86" s="42">
        <v>1.88</v>
      </c>
      <c r="D86" s="42">
        <v>0.86</v>
      </c>
      <c r="E86" s="42"/>
    </row>
    <row r="87" spans="1:5" x14ac:dyDescent="0.25">
      <c r="A87" s="41">
        <v>80</v>
      </c>
      <c r="B87" s="42">
        <v>6.8</v>
      </c>
      <c r="C87" s="42">
        <v>1.64</v>
      </c>
      <c r="D87" s="42">
        <v>0.75</v>
      </c>
      <c r="E87" s="42"/>
    </row>
    <row r="88" spans="1:5" x14ac:dyDescent="0.25">
      <c r="A88" s="41">
        <v>81</v>
      </c>
      <c r="B88" s="42">
        <v>6.32</v>
      </c>
      <c r="C88" s="42">
        <v>1.58</v>
      </c>
      <c r="D88" s="42">
        <v>0.66</v>
      </c>
      <c r="E88" s="42"/>
    </row>
    <row r="89" spans="1:5" x14ac:dyDescent="0.25">
      <c r="A89" s="41">
        <v>82</v>
      </c>
      <c r="B89" s="42">
        <v>5.86</v>
      </c>
      <c r="C89" s="42">
        <v>1.52</v>
      </c>
      <c r="D89" s="42">
        <v>0.57999999999999996</v>
      </c>
      <c r="E89" s="42"/>
    </row>
    <row r="90" spans="1:5" x14ac:dyDescent="0.25">
      <c r="A90" s="41">
        <v>83</v>
      </c>
      <c r="B90" s="42">
        <v>5.4</v>
      </c>
      <c r="C90" s="42">
        <v>1.46</v>
      </c>
      <c r="D90" s="42">
        <v>0.51</v>
      </c>
      <c r="E90" s="42"/>
    </row>
    <row r="91" spans="1:5" x14ac:dyDescent="0.25">
      <c r="A91" s="41">
        <v>84</v>
      </c>
      <c r="B91" s="42">
        <v>4.96</v>
      </c>
      <c r="C91" s="42">
        <v>1.24</v>
      </c>
      <c r="D91" s="42">
        <v>0.43</v>
      </c>
      <c r="E91" s="42"/>
    </row>
    <row r="92" spans="1:5" x14ac:dyDescent="0.25">
      <c r="A92" s="41">
        <v>85</v>
      </c>
      <c r="B92" s="42">
        <v>4.55</v>
      </c>
      <c r="C92" s="42">
        <v>1.02</v>
      </c>
      <c r="D92" s="42">
        <v>0.36</v>
      </c>
      <c r="E92" s="42"/>
    </row>
    <row r="93" spans="1:5" x14ac:dyDescent="0.25">
      <c r="A93" s="41">
        <v>86</v>
      </c>
      <c r="B93" s="42">
        <v>4.16</v>
      </c>
      <c r="C93" s="42">
        <v>0.97</v>
      </c>
      <c r="D93" s="42">
        <v>0.31</v>
      </c>
      <c r="E93" s="42"/>
    </row>
    <row r="94" spans="1:5" x14ac:dyDescent="0.25">
      <c r="A94" s="41">
        <v>87</v>
      </c>
      <c r="B94" s="42">
        <v>3.79</v>
      </c>
      <c r="C94" s="42">
        <v>0.91</v>
      </c>
      <c r="D94" s="42">
        <v>0.26</v>
      </c>
      <c r="E94" s="42"/>
    </row>
    <row r="95" spans="1:5" x14ac:dyDescent="0.25">
      <c r="A95" s="41">
        <v>88</v>
      </c>
      <c r="B95" s="42">
        <v>3.45</v>
      </c>
      <c r="C95" s="42">
        <v>0.86</v>
      </c>
      <c r="D95" s="42">
        <v>0.22</v>
      </c>
      <c r="E95" s="42"/>
    </row>
    <row r="96" spans="1:5" x14ac:dyDescent="0.25">
      <c r="A96" s="41">
        <v>89</v>
      </c>
      <c r="B96" s="42">
        <v>3.13</v>
      </c>
      <c r="C96" s="42">
        <v>0.67</v>
      </c>
      <c r="D96" s="42">
        <v>0.18</v>
      </c>
      <c r="E96" s="42"/>
    </row>
    <row r="97" spans="1:5" x14ac:dyDescent="0.25">
      <c r="A97" s="41">
        <v>90</v>
      </c>
      <c r="B97" s="42">
        <v>2.83</v>
      </c>
      <c r="C97" s="42">
        <v>0.5</v>
      </c>
      <c r="D97" s="42">
        <v>0.14000000000000001</v>
      </c>
      <c r="E97" s="42"/>
    </row>
    <row r="98" spans="1:5" x14ac:dyDescent="0.25">
      <c r="A98" s="41">
        <v>91</v>
      </c>
      <c r="B98" s="42">
        <v>2.5499999999999998</v>
      </c>
      <c r="C98" s="42">
        <v>0.46</v>
      </c>
      <c r="D98" s="42">
        <v>0.12</v>
      </c>
      <c r="E98" s="42"/>
    </row>
    <row r="99" spans="1:5" x14ac:dyDescent="0.25">
      <c r="A99" s="41">
        <v>92</v>
      </c>
      <c r="B99" s="42">
        <v>2.29</v>
      </c>
      <c r="C99" s="42">
        <v>0.43</v>
      </c>
      <c r="D99" s="42">
        <v>0.1</v>
      </c>
      <c r="E99" s="42"/>
    </row>
    <row r="100" spans="1:5" x14ac:dyDescent="0.25">
      <c r="A100" s="41">
        <v>93</v>
      </c>
      <c r="B100" s="42">
        <v>2.06</v>
      </c>
      <c r="C100" s="42">
        <v>0.4</v>
      </c>
      <c r="D100" s="42">
        <v>0.08</v>
      </c>
      <c r="E100" s="42"/>
    </row>
    <row r="101" spans="1:5" x14ac:dyDescent="0.25">
      <c r="A101" s="41">
        <v>94</v>
      </c>
      <c r="B101" s="42">
        <v>1.84</v>
      </c>
      <c r="C101" s="42">
        <v>0.36</v>
      </c>
      <c r="D101" s="42">
        <v>0.06</v>
      </c>
      <c r="E101" s="42"/>
    </row>
    <row r="102" spans="1:5" x14ac:dyDescent="0.25">
      <c r="A102" s="41">
        <v>95</v>
      </c>
      <c r="B102" s="42">
        <v>1.65</v>
      </c>
      <c r="C102" s="42">
        <v>0.33</v>
      </c>
      <c r="D102" s="42">
        <v>0.05</v>
      </c>
      <c r="E102" s="42"/>
    </row>
  </sheetData>
  <sheetProtection algorithmName="SHA-512" hashValue="EO/cURhg5YshOZJdjEg8jGOmCrRZj+3ZgzXACwlDMv3PCJe1tC7Ia3V7kpQysk88uYZfux2lpdSP98jNkxwBAQ==" saltValue="Xss5HVc4XTHsT7HgJGPE2g==" spinCount="100000" sheet="1" objects="1" scenarios="1"/>
  <conditionalFormatting sqref="A6:A21">
    <cfRule type="expression" dxfId="531" priority="9" stopIfTrue="1">
      <formula>MOD(ROW(),2)=0</formula>
    </cfRule>
    <cfRule type="expression" dxfId="530" priority="10" stopIfTrue="1">
      <formula>MOD(ROW(),2)&lt;&gt;0</formula>
    </cfRule>
  </conditionalFormatting>
  <conditionalFormatting sqref="A26:A102">
    <cfRule type="expression" dxfId="529" priority="13" stopIfTrue="1">
      <formula>MOD(ROW(),2)=0</formula>
    </cfRule>
    <cfRule type="expression" dxfId="528" priority="14" stopIfTrue="1">
      <formula>MOD(ROW(),2)&lt;&gt;0</formula>
    </cfRule>
  </conditionalFormatting>
  <conditionalFormatting sqref="B6:E21">
    <cfRule type="expression" dxfId="527" priority="11" stopIfTrue="1">
      <formula>MOD(ROW(),2)=0</formula>
    </cfRule>
    <cfRule type="expression" dxfId="526" priority="12" stopIfTrue="1">
      <formula>MOD(ROW(),2)&lt;&gt;0</formula>
    </cfRule>
  </conditionalFormatting>
  <conditionalFormatting sqref="B26:E102">
    <cfRule type="expression" dxfId="525" priority="15" stopIfTrue="1">
      <formula>MOD(ROW(),2)=0</formula>
    </cfRule>
    <cfRule type="expression" dxfId="524" priority="16" stopIfTrue="1">
      <formula>MOD(ROW(),2)&lt;&gt;0</formula>
    </cfRule>
  </conditionalFormatting>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06500-20F2-4931-910C-8177764FDEEE}">
  <sheetPr codeName="Sheet30"/>
  <dimension ref="A1:E10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PenCE - x-304</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222</v>
      </c>
      <c r="C9" s="45"/>
      <c r="D9" s="45"/>
      <c r="E9" s="45"/>
    </row>
    <row r="10" spans="1:5" x14ac:dyDescent="0.25">
      <c r="A10" s="39" t="s">
        <v>6</v>
      </c>
      <c r="B10" s="45" t="s">
        <v>228</v>
      </c>
      <c r="C10" s="45"/>
      <c r="D10" s="45"/>
      <c r="E10" s="45"/>
    </row>
    <row r="11" spans="1:5" x14ac:dyDescent="0.25">
      <c r="A11" s="39" t="s">
        <v>154</v>
      </c>
      <c r="B11" s="45" t="s">
        <v>173</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304</v>
      </c>
      <c r="C14" s="45"/>
      <c r="D14" s="45"/>
      <c r="E14" s="45"/>
    </row>
    <row r="15" spans="1:5" x14ac:dyDescent="0.25">
      <c r="A15" s="39" t="s">
        <v>382</v>
      </c>
      <c r="B15" s="45" t="s">
        <v>231</v>
      </c>
      <c r="C15" s="45"/>
      <c r="D15" s="45"/>
      <c r="E15" s="45"/>
    </row>
    <row r="16" spans="1:5" x14ac:dyDescent="0.25">
      <c r="A16" s="39" t="s">
        <v>159</v>
      </c>
      <c r="B16" s="45" t="s">
        <v>232</v>
      </c>
      <c r="C16" s="45"/>
      <c r="D16" s="45"/>
      <c r="E16" s="45"/>
    </row>
    <row r="17" spans="1:5" x14ac:dyDescent="0.25">
      <c r="A17" s="40" t="s">
        <v>383</v>
      </c>
      <c r="B17" s="45"/>
      <c r="C17" s="45"/>
      <c r="D17" s="45"/>
      <c r="E17" s="45"/>
    </row>
    <row r="18" spans="1:5" x14ac:dyDescent="0.25">
      <c r="A18" s="39" t="s">
        <v>161</v>
      </c>
      <c r="B18" s="46">
        <v>46175</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397</v>
      </c>
      <c r="C26" s="52" t="s">
        <v>398</v>
      </c>
      <c r="D26" s="52" t="s">
        <v>399</v>
      </c>
      <c r="E26" s="52" t="s">
        <v>391</v>
      </c>
    </row>
    <row r="27" spans="1:5" x14ac:dyDescent="0.25">
      <c r="A27" s="41">
        <v>20</v>
      </c>
      <c r="B27" s="42">
        <v>26.89</v>
      </c>
      <c r="C27" s="42">
        <v>8.18</v>
      </c>
      <c r="D27" s="42"/>
      <c r="E27" s="42">
        <v>0</v>
      </c>
    </row>
    <row r="28" spans="1:5" x14ac:dyDescent="0.25">
      <c r="A28" s="41">
        <v>21</v>
      </c>
      <c r="B28" s="42">
        <v>26.77</v>
      </c>
      <c r="C28" s="42">
        <v>8.07</v>
      </c>
      <c r="D28" s="42"/>
      <c r="E28" s="42">
        <v>0</v>
      </c>
    </row>
    <row r="29" spans="1:5" x14ac:dyDescent="0.25">
      <c r="A29" s="41">
        <v>22</v>
      </c>
      <c r="B29" s="42">
        <v>26.65</v>
      </c>
      <c r="C29" s="42">
        <v>7.96</v>
      </c>
      <c r="D29" s="42"/>
      <c r="E29" s="42">
        <v>0</v>
      </c>
    </row>
    <row r="30" spans="1:5" x14ac:dyDescent="0.25">
      <c r="A30" s="41">
        <v>23</v>
      </c>
      <c r="B30" s="42">
        <v>26.52</v>
      </c>
      <c r="C30" s="42">
        <v>7.84</v>
      </c>
      <c r="D30" s="42"/>
      <c r="E30" s="42">
        <v>0</v>
      </c>
    </row>
    <row r="31" spans="1:5" x14ac:dyDescent="0.25">
      <c r="A31" s="41">
        <v>24</v>
      </c>
      <c r="B31" s="42">
        <v>26.4</v>
      </c>
      <c r="C31" s="42">
        <v>7.72</v>
      </c>
      <c r="D31" s="42"/>
      <c r="E31" s="42">
        <v>0</v>
      </c>
    </row>
    <row r="32" spans="1:5" x14ac:dyDescent="0.25">
      <c r="A32" s="41">
        <v>25</v>
      </c>
      <c r="B32" s="42">
        <v>26.27</v>
      </c>
      <c r="C32" s="42">
        <v>7.6</v>
      </c>
      <c r="D32" s="42"/>
      <c r="E32" s="42">
        <v>0</v>
      </c>
    </row>
    <row r="33" spans="1:5" x14ac:dyDescent="0.25">
      <c r="A33" s="41">
        <v>26</v>
      </c>
      <c r="B33" s="42">
        <v>26.13</v>
      </c>
      <c r="C33" s="42">
        <v>7.48</v>
      </c>
      <c r="D33" s="42"/>
      <c r="E33" s="42">
        <v>0</v>
      </c>
    </row>
    <row r="34" spans="1:5" x14ac:dyDescent="0.25">
      <c r="A34" s="41">
        <v>27</v>
      </c>
      <c r="B34" s="42">
        <v>25.99</v>
      </c>
      <c r="C34" s="42">
        <v>7.36</v>
      </c>
      <c r="D34" s="42"/>
      <c r="E34" s="42">
        <v>0</v>
      </c>
    </row>
    <row r="35" spans="1:5" x14ac:dyDescent="0.25">
      <c r="A35" s="41">
        <v>28</v>
      </c>
      <c r="B35" s="42">
        <v>25.83</v>
      </c>
      <c r="C35" s="42">
        <v>7.24</v>
      </c>
      <c r="D35" s="42"/>
      <c r="E35" s="42">
        <v>0</v>
      </c>
    </row>
    <row r="36" spans="1:5" x14ac:dyDescent="0.25">
      <c r="A36" s="41">
        <v>29</v>
      </c>
      <c r="B36" s="42">
        <v>25.67</v>
      </c>
      <c r="C36" s="42">
        <v>7.13</v>
      </c>
      <c r="D36" s="42"/>
      <c r="E36" s="42">
        <v>0</v>
      </c>
    </row>
    <row r="37" spans="1:5" x14ac:dyDescent="0.25">
      <c r="A37" s="41">
        <v>30</v>
      </c>
      <c r="B37" s="42">
        <v>25.5</v>
      </c>
      <c r="C37" s="42">
        <v>7.01</v>
      </c>
      <c r="D37" s="42"/>
      <c r="E37" s="42">
        <v>0</v>
      </c>
    </row>
    <row r="38" spans="1:5" x14ac:dyDescent="0.25">
      <c r="A38" s="41">
        <v>31</v>
      </c>
      <c r="B38" s="42">
        <v>25.31</v>
      </c>
      <c r="C38" s="42">
        <v>6.91</v>
      </c>
      <c r="D38" s="42"/>
      <c r="E38" s="42">
        <v>0</v>
      </c>
    </row>
    <row r="39" spans="1:5" x14ac:dyDescent="0.25">
      <c r="A39" s="41">
        <v>32</v>
      </c>
      <c r="B39" s="42">
        <v>25.12</v>
      </c>
      <c r="C39" s="42">
        <v>6.8</v>
      </c>
      <c r="D39" s="42"/>
      <c r="E39" s="42">
        <v>0</v>
      </c>
    </row>
    <row r="40" spans="1:5" x14ac:dyDescent="0.25">
      <c r="A40" s="41">
        <v>33</v>
      </c>
      <c r="B40" s="42">
        <v>24.92</v>
      </c>
      <c r="C40" s="42">
        <v>6.7</v>
      </c>
      <c r="D40" s="42"/>
      <c r="E40" s="42">
        <v>0</v>
      </c>
    </row>
    <row r="41" spans="1:5" x14ac:dyDescent="0.25">
      <c r="A41" s="41">
        <v>34</v>
      </c>
      <c r="B41" s="42">
        <v>24.71</v>
      </c>
      <c r="C41" s="42">
        <v>6.6</v>
      </c>
      <c r="D41" s="42"/>
      <c r="E41" s="42">
        <v>0</v>
      </c>
    </row>
    <row r="42" spans="1:5" x14ac:dyDescent="0.25">
      <c r="A42" s="41">
        <v>35</v>
      </c>
      <c r="B42" s="42">
        <v>24.49</v>
      </c>
      <c r="C42" s="42">
        <v>6.49</v>
      </c>
      <c r="D42" s="42"/>
      <c r="E42" s="42">
        <v>0</v>
      </c>
    </row>
    <row r="43" spans="1:5" x14ac:dyDescent="0.25">
      <c r="A43" s="41">
        <v>36</v>
      </c>
      <c r="B43" s="42">
        <v>24.27</v>
      </c>
      <c r="C43" s="42">
        <v>6.39</v>
      </c>
      <c r="D43" s="42"/>
      <c r="E43" s="42">
        <v>0</v>
      </c>
    </row>
    <row r="44" spans="1:5" x14ac:dyDescent="0.25">
      <c r="A44" s="41">
        <v>37</v>
      </c>
      <c r="B44" s="42">
        <v>24.04</v>
      </c>
      <c r="C44" s="42">
        <v>6.29</v>
      </c>
      <c r="D44" s="42"/>
      <c r="E44" s="42">
        <v>0</v>
      </c>
    </row>
    <row r="45" spans="1:5" x14ac:dyDescent="0.25">
      <c r="A45" s="41">
        <v>38</v>
      </c>
      <c r="B45" s="42">
        <v>23.8</v>
      </c>
      <c r="C45" s="42">
        <v>6.19</v>
      </c>
      <c r="D45" s="42"/>
      <c r="E45" s="42">
        <v>0</v>
      </c>
    </row>
    <row r="46" spans="1:5" x14ac:dyDescent="0.25">
      <c r="A46" s="41">
        <v>39</v>
      </c>
      <c r="B46" s="42">
        <v>23.56</v>
      </c>
      <c r="C46" s="42">
        <v>6.09</v>
      </c>
      <c r="D46" s="42"/>
      <c r="E46" s="42">
        <v>0</v>
      </c>
    </row>
    <row r="47" spans="1:5" x14ac:dyDescent="0.25">
      <c r="A47" s="41">
        <v>40</v>
      </c>
      <c r="B47" s="42">
        <v>23.32</v>
      </c>
      <c r="C47" s="42">
        <v>5.98</v>
      </c>
      <c r="D47" s="42"/>
      <c r="E47" s="42">
        <v>0</v>
      </c>
    </row>
    <row r="48" spans="1:5" x14ac:dyDescent="0.25">
      <c r="A48" s="41">
        <v>41</v>
      </c>
      <c r="B48" s="42">
        <v>23.07</v>
      </c>
      <c r="C48" s="42">
        <v>5.88</v>
      </c>
      <c r="D48" s="42"/>
      <c r="E48" s="42">
        <v>0</v>
      </c>
    </row>
    <row r="49" spans="1:5" x14ac:dyDescent="0.25">
      <c r="A49" s="41">
        <v>42</v>
      </c>
      <c r="B49" s="42">
        <v>22.81</v>
      </c>
      <c r="C49" s="42">
        <v>5.77</v>
      </c>
      <c r="D49" s="42"/>
      <c r="E49" s="42">
        <v>0</v>
      </c>
    </row>
    <row r="50" spans="1:5" x14ac:dyDescent="0.25">
      <c r="A50" s="41">
        <v>43</v>
      </c>
      <c r="B50" s="42">
        <v>22.55</v>
      </c>
      <c r="C50" s="42">
        <v>5.67</v>
      </c>
      <c r="D50" s="42"/>
      <c r="E50" s="42">
        <v>0</v>
      </c>
    </row>
    <row r="51" spans="1:5" x14ac:dyDescent="0.25">
      <c r="A51" s="41">
        <v>44</v>
      </c>
      <c r="B51" s="42">
        <v>22.28</v>
      </c>
      <c r="C51" s="42">
        <v>5.56</v>
      </c>
      <c r="D51" s="42"/>
      <c r="E51" s="42">
        <v>0</v>
      </c>
    </row>
    <row r="52" spans="1:5" x14ac:dyDescent="0.25">
      <c r="A52" s="41">
        <v>45</v>
      </c>
      <c r="B52" s="42">
        <v>22.02</v>
      </c>
      <c r="C52" s="42">
        <v>5.45</v>
      </c>
      <c r="D52" s="42"/>
      <c r="E52" s="42">
        <v>0</v>
      </c>
    </row>
    <row r="53" spans="1:5" x14ac:dyDescent="0.25">
      <c r="A53" s="41">
        <v>46</v>
      </c>
      <c r="B53" s="42">
        <v>21.75</v>
      </c>
      <c r="C53" s="42">
        <v>5.33</v>
      </c>
      <c r="D53" s="42"/>
      <c r="E53" s="42">
        <v>0</v>
      </c>
    </row>
    <row r="54" spans="1:5" x14ac:dyDescent="0.25">
      <c r="A54" s="41">
        <v>47</v>
      </c>
      <c r="B54" s="42">
        <v>21.48</v>
      </c>
      <c r="C54" s="42">
        <v>5.21</v>
      </c>
      <c r="D54" s="42"/>
      <c r="E54" s="42">
        <v>0</v>
      </c>
    </row>
    <row r="55" spans="1:5" x14ac:dyDescent="0.25">
      <c r="A55" s="41">
        <v>48</v>
      </c>
      <c r="B55" s="42">
        <v>21.21</v>
      </c>
      <c r="C55" s="42">
        <v>5.09</v>
      </c>
      <c r="D55" s="42"/>
      <c r="E55" s="42">
        <v>0</v>
      </c>
    </row>
    <row r="56" spans="1:5" x14ac:dyDescent="0.25">
      <c r="A56" s="41">
        <v>49</v>
      </c>
      <c r="B56" s="42">
        <v>20.92</v>
      </c>
      <c r="C56" s="42">
        <v>4.97</v>
      </c>
      <c r="D56" s="42"/>
      <c r="E56" s="42">
        <v>0</v>
      </c>
    </row>
    <row r="57" spans="1:5" x14ac:dyDescent="0.25">
      <c r="A57" s="41">
        <v>50</v>
      </c>
      <c r="B57" s="42">
        <v>20.63</v>
      </c>
      <c r="C57" s="42">
        <v>4.8499999999999996</v>
      </c>
      <c r="D57" s="42"/>
      <c r="E57" s="42">
        <v>0</v>
      </c>
    </row>
    <row r="58" spans="1:5" x14ac:dyDescent="0.25">
      <c r="A58" s="41">
        <v>51</v>
      </c>
      <c r="B58" s="42">
        <v>20.32</v>
      </c>
      <c r="C58" s="42">
        <v>4.74</v>
      </c>
      <c r="D58" s="42"/>
      <c r="E58" s="42">
        <v>0</v>
      </c>
    </row>
    <row r="59" spans="1:5" x14ac:dyDescent="0.25">
      <c r="A59" s="41">
        <v>52</v>
      </c>
      <c r="B59" s="42">
        <v>20</v>
      </c>
      <c r="C59" s="42">
        <v>4.63</v>
      </c>
      <c r="D59" s="42"/>
      <c r="E59" s="42">
        <v>0</v>
      </c>
    </row>
    <row r="60" spans="1:5" x14ac:dyDescent="0.25">
      <c r="A60" s="41">
        <v>53</v>
      </c>
      <c r="B60" s="42">
        <v>19.68</v>
      </c>
      <c r="C60" s="42">
        <v>4.5199999999999996</v>
      </c>
      <c r="D60" s="42"/>
      <c r="E60" s="42">
        <v>0</v>
      </c>
    </row>
    <row r="61" spans="1:5" x14ac:dyDescent="0.25">
      <c r="A61" s="41">
        <v>54</v>
      </c>
      <c r="B61" s="42">
        <v>19.34</v>
      </c>
      <c r="C61" s="42">
        <v>4.41</v>
      </c>
      <c r="D61" s="42"/>
      <c r="E61" s="42">
        <v>0</v>
      </c>
    </row>
    <row r="62" spans="1:5" x14ac:dyDescent="0.25">
      <c r="A62" s="41">
        <v>55</v>
      </c>
      <c r="B62" s="42">
        <v>19</v>
      </c>
      <c r="C62" s="42">
        <v>4.3</v>
      </c>
      <c r="D62" s="42"/>
      <c r="E62" s="42">
        <v>0</v>
      </c>
    </row>
    <row r="63" spans="1:5" x14ac:dyDescent="0.25">
      <c r="A63" s="41">
        <v>56</v>
      </c>
      <c r="B63" s="42">
        <v>18.649999999999999</v>
      </c>
      <c r="C63" s="42">
        <v>4.1900000000000004</v>
      </c>
      <c r="D63" s="42"/>
      <c r="E63" s="42">
        <v>0</v>
      </c>
    </row>
    <row r="64" spans="1:5" x14ac:dyDescent="0.25">
      <c r="A64" s="41">
        <v>57</v>
      </c>
      <c r="B64" s="42">
        <v>18.28</v>
      </c>
      <c r="C64" s="42">
        <v>4.09</v>
      </c>
      <c r="D64" s="42"/>
      <c r="E64" s="42">
        <v>0</v>
      </c>
    </row>
    <row r="65" spans="1:5" x14ac:dyDescent="0.25">
      <c r="A65" s="41">
        <v>58</v>
      </c>
      <c r="B65" s="42">
        <v>17.899999999999999</v>
      </c>
      <c r="C65" s="42">
        <v>3.99</v>
      </c>
      <c r="D65" s="42"/>
      <c r="E65" s="42">
        <v>0</v>
      </c>
    </row>
    <row r="66" spans="1:5" x14ac:dyDescent="0.25">
      <c r="A66" s="41">
        <v>59</v>
      </c>
      <c r="B66" s="42">
        <v>17.5</v>
      </c>
      <c r="C66" s="42">
        <v>3.9</v>
      </c>
      <c r="D66" s="42"/>
      <c r="E66" s="42">
        <v>0</v>
      </c>
    </row>
    <row r="67" spans="1:5" x14ac:dyDescent="0.25">
      <c r="A67" s="41">
        <v>60</v>
      </c>
      <c r="B67" s="42">
        <v>17.079999999999998</v>
      </c>
      <c r="C67" s="42">
        <v>3.82</v>
      </c>
      <c r="D67" s="42"/>
      <c r="E67" s="42">
        <v>0</v>
      </c>
    </row>
    <row r="68" spans="1:5" x14ac:dyDescent="0.25">
      <c r="A68" s="41">
        <v>61</v>
      </c>
      <c r="B68" s="42">
        <v>16.649999999999999</v>
      </c>
      <c r="C68" s="42">
        <v>3.74</v>
      </c>
      <c r="D68" s="42"/>
      <c r="E68" s="42">
        <v>0</v>
      </c>
    </row>
    <row r="69" spans="1:5" x14ac:dyDescent="0.25">
      <c r="A69" s="41">
        <v>62</v>
      </c>
      <c r="B69" s="42">
        <v>16.2</v>
      </c>
      <c r="C69" s="42">
        <v>3.66</v>
      </c>
      <c r="D69" s="42"/>
      <c r="E69" s="42">
        <v>0</v>
      </c>
    </row>
    <row r="70" spans="1:5" x14ac:dyDescent="0.25">
      <c r="A70" s="41">
        <v>63</v>
      </c>
      <c r="B70" s="42">
        <v>15.73</v>
      </c>
      <c r="C70" s="42">
        <v>3.59</v>
      </c>
      <c r="D70" s="42"/>
      <c r="E70" s="42">
        <v>0</v>
      </c>
    </row>
    <row r="71" spans="1:5" x14ac:dyDescent="0.25">
      <c r="A71" s="41">
        <v>64</v>
      </c>
      <c r="B71" s="42">
        <v>15.25</v>
      </c>
      <c r="C71" s="42">
        <v>3.53</v>
      </c>
      <c r="D71" s="42"/>
      <c r="E71" s="42">
        <v>0</v>
      </c>
    </row>
    <row r="72" spans="1:5" x14ac:dyDescent="0.25">
      <c r="A72" s="41">
        <v>65</v>
      </c>
      <c r="B72" s="42">
        <v>14.75</v>
      </c>
      <c r="C72" s="42">
        <v>3.47</v>
      </c>
      <c r="D72" s="42"/>
      <c r="E72" s="42">
        <v>0</v>
      </c>
    </row>
    <row r="73" spans="1:5" x14ac:dyDescent="0.25">
      <c r="A73" s="41">
        <v>66</v>
      </c>
      <c r="B73" s="42">
        <v>14.24</v>
      </c>
      <c r="C73" s="42">
        <v>3.41</v>
      </c>
      <c r="D73" s="42"/>
      <c r="E73" s="42">
        <v>0</v>
      </c>
    </row>
    <row r="74" spans="1:5" x14ac:dyDescent="0.25">
      <c r="A74" s="41">
        <v>67</v>
      </c>
      <c r="B74" s="42">
        <v>13.71</v>
      </c>
      <c r="C74" s="42">
        <v>3.36</v>
      </c>
      <c r="D74" s="42"/>
      <c r="E74" s="42">
        <v>0</v>
      </c>
    </row>
    <row r="75" spans="1:5" x14ac:dyDescent="0.25">
      <c r="A75" s="41">
        <v>68</v>
      </c>
      <c r="B75" s="42">
        <v>13.17</v>
      </c>
      <c r="C75" s="42">
        <v>3.31</v>
      </c>
      <c r="D75" s="42"/>
      <c r="E75" s="42">
        <v>0</v>
      </c>
    </row>
    <row r="76" spans="1:5" x14ac:dyDescent="0.25">
      <c r="A76" s="41">
        <v>69</v>
      </c>
      <c r="B76" s="42">
        <v>12.62</v>
      </c>
      <c r="C76" s="42">
        <v>3.1</v>
      </c>
      <c r="D76" s="42"/>
      <c r="E76" s="42"/>
    </row>
    <row r="77" spans="1:5" x14ac:dyDescent="0.25">
      <c r="A77" s="41">
        <v>70</v>
      </c>
      <c r="B77" s="42">
        <v>12.07</v>
      </c>
      <c r="C77" s="42">
        <v>2.89</v>
      </c>
      <c r="D77" s="42"/>
      <c r="E77" s="42"/>
    </row>
    <row r="78" spans="1:5" x14ac:dyDescent="0.25">
      <c r="A78" s="41">
        <v>71</v>
      </c>
      <c r="B78" s="42">
        <v>11.51</v>
      </c>
      <c r="C78" s="42">
        <v>2.85</v>
      </c>
      <c r="D78" s="42"/>
      <c r="E78" s="42"/>
    </row>
    <row r="79" spans="1:5" x14ac:dyDescent="0.25">
      <c r="A79" s="41">
        <v>72</v>
      </c>
      <c r="B79" s="42">
        <v>10.95</v>
      </c>
      <c r="C79" s="42">
        <v>2.8</v>
      </c>
      <c r="D79" s="42"/>
      <c r="E79" s="42"/>
    </row>
    <row r="80" spans="1:5" x14ac:dyDescent="0.25">
      <c r="A80" s="41">
        <v>73</v>
      </c>
      <c r="B80" s="42">
        <v>10.39</v>
      </c>
      <c r="C80" s="42">
        <v>2.75</v>
      </c>
      <c r="D80" s="42">
        <v>1.32</v>
      </c>
      <c r="E80" s="42"/>
    </row>
    <row r="81" spans="1:5" x14ac:dyDescent="0.25">
      <c r="A81" s="41">
        <v>74</v>
      </c>
      <c r="B81" s="42">
        <v>9.84</v>
      </c>
      <c r="C81" s="42">
        <v>2.54</v>
      </c>
      <c r="D81" s="42">
        <v>1.2</v>
      </c>
      <c r="E81" s="42"/>
    </row>
    <row r="82" spans="1:5" x14ac:dyDescent="0.25">
      <c r="A82" s="41">
        <v>75</v>
      </c>
      <c r="B82" s="42">
        <v>9.31</v>
      </c>
      <c r="C82" s="42">
        <v>2.3199999999999998</v>
      </c>
      <c r="D82" s="42">
        <v>1.08</v>
      </c>
      <c r="E82" s="42"/>
    </row>
    <row r="83" spans="1:5" x14ac:dyDescent="0.25">
      <c r="A83" s="41">
        <v>76</v>
      </c>
      <c r="B83" s="42">
        <v>8.7799999999999994</v>
      </c>
      <c r="C83" s="42">
        <v>2.27</v>
      </c>
      <c r="D83" s="42">
        <v>0.97</v>
      </c>
      <c r="E83" s="42"/>
    </row>
    <row r="84" spans="1:5" x14ac:dyDescent="0.25">
      <c r="A84" s="41">
        <v>77</v>
      </c>
      <c r="B84" s="42">
        <v>8.27</v>
      </c>
      <c r="C84" s="42">
        <v>2.2000000000000002</v>
      </c>
      <c r="D84" s="42">
        <v>0.87</v>
      </c>
      <c r="E84" s="42"/>
    </row>
    <row r="85" spans="1:5" x14ac:dyDescent="0.25">
      <c r="A85" s="41">
        <v>78</v>
      </c>
      <c r="B85" s="42">
        <v>7.77</v>
      </c>
      <c r="C85" s="42">
        <v>2.14</v>
      </c>
      <c r="D85" s="42">
        <v>0.78</v>
      </c>
      <c r="E85" s="42"/>
    </row>
    <row r="86" spans="1:5" x14ac:dyDescent="0.25">
      <c r="A86" s="41">
        <v>79</v>
      </c>
      <c r="B86" s="42">
        <v>7.28</v>
      </c>
      <c r="C86" s="42">
        <v>1.88</v>
      </c>
      <c r="D86" s="42">
        <v>0.69</v>
      </c>
      <c r="E86" s="42"/>
    </row>
    <row r="87" spans="1:5" x14ac:dyDescent="0.25">
      <c r="A87" s="41">
        <v>80</v>
      </c>
      <c r="B87" s="42">
        <v>6.8</v>
      </c>
      <c r="C87" s="42">
        <v>1.64</v>
      </c>
      <c r="D87" s="42">
        <v>0.61</v>
      </c>
      <c r="E87" s="42"/>
    </row>
    <row r="88" spans="1:5" x14ac:dyDescent="0.25">
      <c r="A88" s="41">
        <v>81</v>
      </c>
      <c r="B88" s="42">
        <v>6.32</v>
      </c>
      <c r="C88" s="42">
        <v>1.58</v>
      </c>
      <c r="D88" s="42">
        <v>0.53</v>
      </c>
      <c r="E88" s="42"/>
    </row>
    <row r="89" spans="1:5" x14ac:dyDescent="0.25">
      <c r="A89" s="41">
        <v>82</v>
      </c>
      <c r="B89" s="42">
        <v>5.86</v>
      </c>
      <c r="C89" s="42">
        <v>1.52</v>
      </c>
      <c r="D89" s="42">
        <v>0.46</v>
      </c>
      <c r="E89" s="42"/>
    </row>
    <row r="90" spans="1:5" x14ac:dyDescent="0.25">
      <c r="A90" s="41">
        <v>83</v>
      </c>
      <c r="B90" s="42">
        <v>5.4</v>
      </c>
      <c r="C90" s="42">
        <v>1.46</v>
      </c>
      <c r="D90" s="42">
        <v>0.4</v>
      </c>
      <c r="E90" s="42"/>
    </row>
    <row r="91" spans="1:5" x14ac:dyDescent="0.25">
      <c r="A91" s="41">
        <v>84</v>
      </c>
      <c r="B91" s="42">
        <v>4.96</v>
      </c>
      <c r="C91" s="42">
        <v>1.24</v>
      </c>
      <c r="D91" s="42">
        <v>0.34</v>
      </c>
      <c r="E91" s="42"/>
    </row>
    <row r="92" spans="1:5" x14ac:dyDescent="0.25">
      <c r="A92" s="41">
        <v>85</v>
      </c>
      <c r="B92" s="42">
        <v>4.55</v>
      </c>
      <c r="C92" s="42">
        <v>1.02</v>
      </c>
      <c r="D92" s="42">
        <v>0.28999999999999998</v>
      </c>
      <c r="E92" s="42"/>
    </row>
    <row r="93" spans="1:5" x14ac:dyDescent="0.25">
      <c r="A93" s="41">
        <v>86</v>
      </c>
      <c r="B93" s="42">
        <v>4.16</v>
      </c>
      <c r="C93" s="42">
        <v>0.97</v>
      </c>
      <c r="D93" s="42">
        <v>0.25</v>
      </c>
      <c r="E93" s="42"/>
    </row>
    <row r="94" spans="1:5" x14ac:dyDescent="0.25">
      <c r="A94" s="41">
        <v>87</v>
      </c>
      <c r="B94" s="42">
        <v>3.79</v>
      </c>
      <c r="C94" s="42">
        <v>0.91</v>
      </c>
      <c r="D94" s="42">
        <v>0.21</v>
      </c>
      <c r="E94" s="42"/>
    </row>
    <row r="95" spans="1:5" x14ac:dyDescent="0.25">
      <c r="A95" s="41">
        <v>88</v>
      </c>
      <c r="B95" s="42">
        <v>3.45</v>
      </c>
      <c r="C95" s="42">
        <v>0.86</v>
      </c>
      <c r="D95" s="42">
        <v>0.17</v>
      </c>
      <c r="E95" s="42"/>
    </row>
    <row r="96" spans="1:5" x14ac:dyDescent="0.25">
      <c r="A96" s="41">
        <v>89</v>
      </c>
      <c r="B96" s="42">
        <v>3.13</v>
      </c>
      <c r="C96" s="42">
        <v>0.67</v>
      </c>
      <c r="D96" s="42">
        <v>0.15</v>
      </c>
      <c r="E96" s="42"/>
    </row>
    <row r="97" spans="1:5" x14ac:dyDescent="0.25">
      <c r="A97" s="41">
        <v>90</v>
      </c>
      <c r="B97" s="42">
        <v>2.83</v>
      </c>
      <c r="C97" s="42">
        <v>0.5</v>
      </c>
      <c r="D97" s="42">
        <v>0.12</v>
      </c>
      <c r="E97" s="42"/>
    </row>
    <row r="98" spans="1:5" x14ac:dyDescent="0.25">
      <c r="A98" s="41">
        <v>91</v>
      </c>
      <c r="B98" s="42">
        <v>2.5499999999999998</v>
      </c>
      <c r="C98" s="42">
        <v>0.46</v>
      </c>
      <c r="D98" s="42">
        <v>0.1</v>
      </c>
      <c r="E98" s="42"/>
    </row>
    <row r="99" spans="1:5" x14ac:dyDescent="0.25">
      <c r="A99" s="41">
        <v>92</v>
      </c>
      <c r="B99" s="42">
        <v>2.29</v>
      </c>
      <c r="C99" s="42">
        <v>0.43</v>
      </c>
      <c r="D99" s="42">
        <v>0.08</v>
      </c>
      <c r="E99" s="42"/>
    </row>
    <row r="100" spans="1:5" x14ac:dyDescent="0.25">
      <c r="A100" s="41">
        <v>93</v>
      </c>
      <c r="B100" s="42">
        <v>2.06</v>
      </c>
      <c r="C100" s="42">
        <v>0.4</v>
      </c>
      <c r="D100" s="42">
        <v>7.0000000000000007E-2</v>
      </c>
      <c r="E100" s="42"/>
    </row>
    <row r="101" spans="1:5" x14ac:dyDescent="0.25">
      <c r="A101" s="41">
        <v>94</v>
      </c>
      <c r="B101" s="42">
        <v>1.84</v>
      </c>
      <c r="C101" s="42">
        <v>0.36</v>
      </c>
      <c r="D101" s="42">
        <v>0.05</v>
      </c>
      <c r="E101" s="42"/>
    </row>
    <row r="102" spans="1:5" x14ac:dyDescent="0.25">
      <c r="A102" s="41">
        <v>95</v>
      </c>
      <c r="B102" s="42">
        <v>1.65</v>
      </c>
      <c r="C102" s="42">
        <v>0.33</v>
      </c>
      <c r="D102" s="42">
        <v>0.04</v>
      </c>
      <c r="E102" s="42"/>
    </row>
  </sheetData>
  <sheetProtection algorithmName="SHA-512" hashValue="Ujm4beACTLTq4NQhLoZhwuSEDtITHn7etVwwpSE/Ia6UvhvZxZ9Ogixom5OBPRk2/ObbzVJM0PfK7DcDTBznYA==" saltValue="8fPxiQ26OEPppfkg3as4tA==" spinCount="100000" sheet="1" objects="1" scenarios="1"/>
  <conditionalFormatting sqref="A6:A21">
    <cfRule type="expression" dxfId="521" priority="9" stopIfTrue="1">
      <formula>MOD(ROW(),2)=0</formula>
    </cfRule>
    <cfRule type="expression" dxfId="520" priority="10" stopIfTrue="1">
      <formula>MOD(ROW(),2)&lt;&gt;0</formula>
    </cfRule>
  </conditionalFormatting>
  <conditionalFormatting sqref="A26:A102">
    <cfRule type="expression" dxfId="519" priority="13" stopIfTrue="1">
      <formula>MOD(ROW(),2)=0</formula>
    </cfRule>
    <cfRule type="expression" dxfId="518" priority="14" stopIfTrue="1">
      <formula>MOD(ROW(),2)&lt;&gt;0</formula>
    </cfRule>
  </conditionalFormatting>
  <conditionalFormatting sqref="B6:E21">
    <cfRule type="expression" dxfId="517" priority="11" stopIfTrue="1">
      <formula>MOD(ROW(),2)=0</formula>
    </cfRule>
    <cfRule type="expression" dxfId="516" priority="12" stopIfTrue="1">
      <formula>MOD(ROW(),2)&lt;&gt;0</formula>
    </cfRule>
  </conditionalFormatting>
  <conditionalFormatting sqref="B26:E102">
    <cfRule type="expression" dxfId="515" priority="15" stopIfTrue="1">
      <formula>MOD(ROW(),2)=0</formula>
    </cfRule>
    <cfRule type="expression" dxfId="514" priority="16" stopIfTrue="1">
      <formula>MOD(ROW(),2)&lt;&gt;0</formula>
    </cfRule>
  </conditionalFormatting>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1C26-F1A9-4675-AC50-BC0086E80C21}">
  <sheetPr codeName="Sheet31"/>
  <dimension ref="A1:C75"/>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Pension credit - x-306</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233</v>
      </c>
      <c r="C9" s="45"/>
    </row>
    <row r="10" spans="1:3" ht="50" x14ac:dyDescent="0.25">
      <c r="A10" s="39" t="s">
        <v>6</v>
      </c>
      <c r="B10" s="45" t="s">
        <v>234</v>
      </c>
      <c r="C10" s="45"/>
    </row>
    <row r="11" spans="1:3" x14ac:dyDescent="0.25">
      <c r="A11" s="39" t="s">
        <v>154</v>
      </c>
      <c r="B11" s="45" t="s">
        <v>168</v>
      </c>
      <c r="C11" s="45"/>
    </row>
    <row r="12" spans="1:3" x14ac:dyDescent="0.25">
      <c r="A12" s="39" t="s">
        <v>155</v>
      </c>
      <c r="B12" s="45" t="s">
        <v>169</v>
      </c>
      <c r="C12" s="45"/>
    </row>
    <row r="13" spans="1:3" x14ac:dyDescent="0.25">
      <c r="A13" s="39" t="s">
        <v>381</v>
      </c>
      <c r="B13" s="45">
        <v>0</v>
      </c>
      <c r="C13" s="45"/>
    </row>
    <row r="14" spans="1:3" x14ac:dyDescent="0.25">
      <c r="A14" s="39" t="s">
        <v>157</v>
      </c>
      <c r="B14" s="45">
        <v>306</v>
      </c>
      <c r="C14" s="45"/>
    </row>
    <row r="15" spans="1:3" x14ac:dyDescent="0.25">
      <c r="A15" s="39" t="s">
        <v>382</v>
      </c>
      <c r="B15" s="45" t="s">
        <v>235</v>
      </c>
      <c r="C15" s="45"/>
    </row>
    <row r="16" spans="1:3" x14ac:dyDescent="0.25">
      <c r="A16" s="39" t="s">
        <v>159</v>
      </c>
      <c r="B16" s="45" t="s">
        <v>236</v>
      </c>
      <c r="C16" s="45"/>
    </row>
    <row r="17" spans="1:3" x14ac:dyDescent="0.25">
      <c r="A17" s="40" t="s">
        <v>383</v>
      </c>
      <c r="B17" s="45"/>
      <c r="C17" s="45"/>
    </row>
    <row r="18" spans="1:3" x14ac:dyDescent="0.25">
      <c r="A18" s="39" t="s">
        <v>161</v>
      </c>
      <c r="B18" s="46">
        <v>46175</v>
      </c>
      <c r="C18" s="46"/>
    </row>
    <row r="19" spans="1:3" x14ac:dyDescent="0.25">
      <c r="A19" s="39" t="s">
        <v>162</v>
      </c>
      <c r="B19" s="46">
        <v>46161</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13" x14ac:dyDescent="0.25">
      <c r="A26" s="52" t="s">
        <v>385</v>
      </c>
      <c r="B26" s="52" t="s">
        <v>386</v>
      </c>
      <c r="C26" s="52" t="s">
        <v>400</v>
      </c>
    </row>
    <row r="27" spans="1:3" x14ac:dyDescent="0.25">
      <c r="A27" s="41">
        <v>16</v>
      </c>
      <c r="B27" s="42">
        <v>7.21</v>
      </c>
      <c r="C27" s="42">
        <v>0.38</v>
      </c>
    </row>
    <row r="28" spans="1:3" x14ac:dyDescent="0.25">
      <c r="A28" s="41">
        <v>17</v>
      </c>
      <c r="B28" s="42">
        <v>7.33</v>
      </c>
      <c r="C28" s="42">
        <v>0.39</v>
      </c>
    </row>
    <row r="29" spans="1:3" x14ac:dyDescent="0.25">
      <c r="A29" s="41">
        <v>18</v>
      </c>
      <c r="B29" s="42">
        <v>7.46</v>
      </c>
      <c r="C29" s="42">
        <v>0.4</v>
      </c>
    </row>
    <row r="30" spans="1:3" x14ac:dyDescent="0.25">
      <c r="A30" s="41">
        <v>19</v>
      </c>
      <c r="B30" s="42">
        <v>7.59</v>
      </c>
      <c r="C30" s="42">
        <v>0.41</v>
      </c>
    </row>
    <row r="31" spans="1:3" x14ac:dyDescent="0.25">
      <c r="A31" s="41">
        <v>20</v>
      </c>
      <c r="B31" s="42">
        <v>7.73</v>
      </c>
      <c r="C31" s="42">
        <v>0.41</v>
      </c>
    </row>
    <row r="32" spans="1:3" x14ac:dyDescent="0.25">
      <c r="A32" s="41">
        <v>21</v>
      </c>
      <c r="B32" s="42">
        <v>7.87</v>
      </c>
      <c r="C32" s="42">
        <v>0.42</v>
      </c>
    </row>
    <row r="33" spans="1:3" x14ac:dyDescent="0.25">
      <c r="A33" s="41">
        <v>22</v>
      </c>
      <c r="B33" s="42">
        <v>8.01</v>
      </c>
      <c r="C33" s="42">
        <v>0.43</v>
      </c>
    </row>
    <row r="34" spans="1:3" x14ac:dyDescent="0.25">
      <c r="A34" s="41">
        <v>23</v>
      </c>
      <c r="B34" s="42">
        <v>8.15</v>
      </c>
      <c r="C34" s="42">
        <v>0.44</v>
      </c>
    </row>
    <row r="35" spans="1:3" x14ac:dyDescent="0.25">
      <c r="A35" s="41">
        <v>24</v>
      </c>
      <c r="B35" s="42">
        <v>8.2899999999999991</v>
      </c>
      <c r="C35" s="42">
        <v>0.45</v>
      </c>
    </row>
    <row r="36" spans="1:3" x14ac:dyDescent="0.25">
      <c r="A36" s="41">
        <v>25</v>
      </c>
      <c r="B36" s="42">
        <v>8.44</v>
      </c>
      <c r="C36" s="42">
        <v>0.46</v>
      </c>
    </row>
    <row r="37" spans="1:3" x14ac:dyDescent="0.25">
      <c r="A37" s="41">
        <v>26</v>
      </c>
      <c r="B37" s="42">
        <v>8.59</v>
      </c>
      <c r="C37" s="42">
        <v>0.47</v>
      </c>
    </row>
    <row r="38" spans="1:3" x14ac:dyDescent="0.25">
      <c r="A38" s="41">
        <v>27</v>
      </c>
      <c r="B38" s="42">
        <v>8.74</v>
      </c>
      <c r="C38" s="42">
        <v>0.48</v>
      </c>
    </row>
    <row r="39" spans="1:3" x14ac:dyDescent="0.25">
      <c r="A39" s="41">
        <v>28</v>
      </c>
      <c r="B39" s="42">
        <v>8.89</v>
      </c>
      <c r="C39" s="42">
        <v>0.49</v>
      </c>
    </row>
    <row r="40" spans="1:3" x14ac:dyDescent="0.25">
      <c r="A40" s="41">
        <v>29</v>
      </c>
      <c r="B40" s="42">
        <v>9.0500000000000007</v>
      </c>
      <c r="C40" s="42">
        <v>0.5</v>
      </c>
    </row>
    <row r="41" spans="1:3" x14ac:dyDescent="0.25">
      <c r="A41" s="41">
        <v>30</v>
      </c>
      <c r="B41" s="42">
        <v>9.2100000000000009</v>
      </c>
      <c r="C41" s="42">
        <v>0.51</v>
      </c>
    </row>
    <row r="42" spans="1:3" x14ac:dyDescent="0.25">
      <c r="A42" s="41">
        <v>31</v>
      </c>
      <c r="B42" s="42">
        <v>9.3800000000000008</v>
      </c>
      <c r="C42" s="42">
        <v>0.52</v>
      </c>
    </row>
    <row r="43" spans="1:3" x14ac:dyDescent="0.25">
      <c r="A43" s="41">
        <v>32</v>
      </c>
      <c r="B43" s="42">
        <v>9.5399999999999991</v>
      </c>
      <c r="C43" s="42">
        <v>0.53</v>
      </c>
    </row>
    <row r="44" spans="1:3" x14ac:dyDescent="0.25">
      <c r="A44" s="41">
        <v>33</v>
      </c>
      <c r="B44" s="42">
        <v>9.7100000000000009</v>
      </c>
      <c r="C44" s="42">
        <v>0.54</v>
      </c>
    </row>
    <row r="45" spans="1:3" x14ac:dyDescent="0.25">
      <c r="A45" s="41">
        <v>34</v>
      </c>
      <c r="B45" s="42">
        <v>9.8800000000000008</v>
      </c>
      <c r="C45" s="42">
        <v>0.55000000000000004</v>
      </c>
    </row>
    <row r="46" spans="1:3" x14ac:dyDescent="0.25">
      <c r="A46" s="41">
        <v>35</v>
      </c>
      <c r="B46" s="42">
        <v>10.06</v>
      </c>
      <c r="C46" s="42">
        <v>0.56000000000000005</v>
      </c>
    </row>
    <row r="47" spans="1:3" x14ac:dyDescent="0.25">
      <c r="A47" s="41">
        <v>36</v>
      </c>
      <c r="B47" s="42">
        <v>10.24</v>
      </c>
      <c r="C47" s="42">
        <v>0.56999999999999995</v>
      </c>
    </row>
    <row r="48" spans="1:3" x14ac:dyDescent="0.25">
      <c r="A48" s="41">
        <v>37</v>
      </c>
      <c r="B48" s="42">
        <v>10.42</v>
      </c>
      <c r="C48" s="42">
        <v>0.57999999999999996</v>
      </c>
    </row>
    <row r="49" spans="1:3" x14ac:dyDescent="0.25">
      <c r="A49" s="41">
        <v>38</v>
      </c>
      <c r="B49" s="42">
        <v>10.6</v>
      </c>
      <c r="C49" s="42">
        <v>0.59</v>
      </c>
    </row>
    <row r="50" spans="1:3" x14ac:dyDescent="0.25">
      <c r="A50" s="41">
        <v>39</v>
      </c>
      <c r="B50" s="42">
        <v>10.79</v>
      </c>
      <c r="C50" s="42">
        <v>0.6</v>
      </c>
    </row>
    <row r="51" spans="1:3" x14ac:dyDescent="0.25">
      <c r="A51" s="41">
        <v>40</v>
      </c>
      <c r="B51" s="42">
        <v>10.99</v>
      </c>
      <c r="C51" s="42">
        <v>0.62</v>
      </c>
    </row>
    <row r="52" spans="1:3" x14ac:dyDescent="0.25">
      <c r="A52" s="41">
        <v>41</v>
      </c>
      <c r="B52" s="42">
        <v>11.18</v>
      </c>
      <c r="C52" s="42">
        <v>0.63</v>
      </c>
    </row>
    <row r="53" spans="1:3" x14ac:dyDescent="0.25">
      <c r="A53" s="41">
        <v>42</v>
      </c>
      <c r="B53" s="42">
        <v>11.39</v>
      </c>
      <c r="C53" s="42">
        <v>0.64</v>
      </c>
    </row>
    <row r="54" spans="1:3" x14ac:dyDescent="0.25">
      <c r="A54" s="41">
        <v>43</v>
      </c>
      <c r="B54" s="42">
        <v>11.59</v>
      </c>
      <c r="C54" s="42">
        <v>0.65</v>
      </c>
    </row>
    <row r="55" spans="1:3" x14ac:dyDescent="0.25">
      <c r="A55" s="41">
        <v>44</v>
      </c>
      <c r="B55" s="42">
        <v>11.8</v>
      </c>
      <c r="C55" s="42">
        <v>0.67</v>
      </c>
    </row>
    <row r="56" spans="1:3" x14ac:dyDescent="0.25">
      <c r="A56" s="41">
        <v>45</v>
      </c>
      <c r="B56" s="42">
        <v>12.02</v>
      </c>
      <c r="C56" s="42">
        <v>0.68</v>
      </c>
    </row>
    <row r="57" spans="1:3" x14ac:dyDescent="0.25">
      <c r="A57" s="41">
        <v>46</v>
      </c>
      <c r="B57" s="42">
        <v>12.24</v>
      </c>
      <c r="C57" s="42">
        <v>0.69</v>
      </c>
    </row>
    <row r="58" spans="1:3" x14ac:dyDescent="0.25">
      <c r="A58" s="41">
        <v>47</v>
      </c>
      <c r="B58" s="42">
        <v>12.46</v>
      </c>
      <c r="C58" s="42">
        <v>0.71</v>
      </c>
    </row>
    <row r="59" spans="1:3" x14ac:dyDescent="0.25">
      <c r="A59" s="41">
        <v>48</v>
      </c>
      <c r="B59" s="42">
        <v>12.7</v>
      </c>
      <c r="C59" s="42">
        <v>0.72</v>
      </c>
    </row>
    <row r="60" spans="1:3" x14ac:dyDescent="0.25">
      <c r="A60" s="41">
        <v>49</v>
      </c>
      <c r="B60" s="42">
        <v>12.93</v>
      </c>
      <c r="C60" s="42">
        <v>0.74</v>
      </c>
    </row>
    <row r="61" spans="1:3" x14ac:dyDescent="0.25">
      <c r="A61" s="41">
        <v>50</v>
      </c>
      <c r="B61" s="42">
        <v>13.18</v>
      </c>
      <c r="C61" s="42">
        <v>0.75</v>
      </c>
    </row>
    <row r="62" spans="1:3" x14ac:dyDescent="0.25">
      <c r="A62" s="41">
        <v>51</v>
      </c>
      <c r="B62" s="42">
        <v>13.43</v>
      </c>
      <c r="C62" s="42">
        <v>0.77</v>
      </c>
    </row>
    <row r="63" spans="1:3" x14ac:dyDescent="0.25">
      <c r="A63" s="41">
        <v>52</v>
      </c>
      <c r="B63" s="42">
        <v>13.68</v>
      </c>
      <c r="C63" s="42">
        <v>0.78</v>
      </c>
    </row>
    <row r="64" spans="1:3" x14ac:dyDescent="0.25">
      <c r="A64" s="41">
        <v>53</v>
      </c>
      <c r="B64" s="42">
        <v>13.95</v>
      </c>
      <c r="C64" s="42">
        <v>0.8</v>
      </c>
    </row>
    <row r="65" spans="1:3" x14ac:dyDescent="0.25">
      <c r="A65" s="41">
        <v>54</v>
      </c>
      <c r="B65" s="42">
        <v>14.22</v>
      </c>
      <c r="C65" s="42">
        <v>0.81</v>
      </c>
    </row>
    <row r="66" spans="1:3" x14ac:dyDescent="0.25">
      <c r="A66" s="41">
        <v>55</v>
      </c>
      <c r="B66" s="42">
        <v>14.51</v>
      </c>
      <c r="C66" s="42">
        <v>0.83</v>
      </c>
    </row>
    <row r="67" spans="1:3" x14ac:dyDescent="0.25">
      <c r="A67" s="41">
        <v>56</v>
      </c>
      <c r="B67" s="42">
        <v>14.81</v>
      </c>
      <c r="C67" s="42">
        <v>0.85</v>
      </c>
    </row>
    <row r="68" spans="1:3" x14ac:dyDescent="0.25">
      <c r="A68" s="41">
        <v>57</v>
      </c>
      <c r="B68" s="42">
        <v>15.11</v>
      </c>
      <c r="C68" s="42">
        <v>0.86</v>
      </c>
    </row>
    <row r="69" spans="1:3" x14ac:dyDescent="0.25">
      <c r="A69" s="41">
        <v>58</v>
      </c>
      <c r="B69" s="42">
        <v>15.43</v>
      </c>
      <c r="C69" s="42">
        <v>0.88</v>
      </c>
    </row>
    <row r="70" spans="1:3" x14ac:dyDescent="0.25">
      <c r="A70" s="41">
        <v>59</v>
      </c>
      <c r="B70" s="42">
        <v>15.76</v>
      </c>
      <c r="C70" s="42">
        <v>0.9</v>
      </c>
    </row>
    <row r="71" spans="1:3" x14ac:dyDescent="0.25">
      <c r="A71" s="41">
        <v>60</v>
      </c>
      <c r="B71" s="42">
        <v>16.11</v>
      </c>
      <c r="C71" s="42">
        <v>0.91</v>
      </c>
    </row>
    <row r="72" spans="1:3" x14ac:dyDescent="0.25">
      <c r="A72" s="41">
        <v>61</v>
      </c>
      <c r="B72" s="42">
        <v>16.47</v>
      </c>
      <c r="C72" s="42">
        <v>0.93</v>
      </c>
    </row>
    <row r="73" spans="1:3" x14ac:dyDescent="0.25">
      <c r="A73" s="41">
        <v>62</v>
      </c>
      <c r="B73" s="42">
        <v>16.84</v>
      </c>
      <c r="C73" s="42">
        <v>0.95</v>
      </c>
    </row>
    <row r="74" spans="1:3" x14ac:dyDescent="0.25">
      <c r="A74" s="41">
        <v>63</v>
      </c>
      <c r="B74" s="42">
        <v>17.239999999999998</v>
      </c>
      <c r="C74" s="42">
        <v>0.97</v>
      </c>
    </row>
    <row r="75" spans="1:3" x14ac:dyDescent="0.25">
      <c r="A75" s="41">
        <v>64</v>
      </c>
      <c r="B75" s="42">
        <v>17.649999999999999</v>
      </c>
      <c r="C75" s="42">
        <v>0.99</v>
      </c>
    </row>
  </sheetData>
  <sheetProtection algorithmName="SHA-512" hashValue="9J01en4zU0+weFWrCkiDZqq3x4TJ73WZGBGWinlaDvM8ULEcbzgrxPrOCVwPCMnLAsQdTKQUb40XUk12pjxLYA==" saltValue="KG9wrQd4NydzpKkb1FqPQA==" spinCount="100000" sheet="1" objects="1" scenarios="1"/>
  <conditionalFormatting sqref="A6:A21">
    <cfRule type="expression" dxfId="511" priority="9" stopIfTrue="1">
      <formula>MOD(ROW(),2)=0</formula>
    </cfRule>
    <cfRule type="expression" dxfId="510" priority="10" stopIfTrue="1">
      <formula>MOD(ROW(),2)&lt;&gt;0</formula>
    </cfRule>
  </conditionalFormatting>
  <conditionalFormatting sqref="A26:A75">
    <cfRule type="expression" dxfId="509" priority="13" stopIfTrue="1">
      <formula>MOD(ROW(),2)=0</formula>
    </cfRule>
    <cfRule type="expression" dxfId="508" priority="14" stopIfTrue="1">
      <formula>MOD(ROW(),2)&lt;&gt;0</formula>
    </cfRule>
  </conditionalFormatting>
  <conditionalFormatting sqref="B6:C21">
    <cfRule type="expression" dxfId="507" priority="11" stopIfTrue="1">
      <formula>MOD(ROW(),2)=0</formula>
    </cfRule>
    <cfRule type="expression" dxfId="506" priority="12" stopIfTrue="1">
      <formula>MOD(ROW(),2)&lt;&gt;0</formula>
    </cfRule>
  </conditionalFormatting>
  <conditionalFormatting sqref="B26:C75">
    <cfRule type="expression" dxfId="505" priority="15" stopIfTrue="1">
      <formula>MOD(ROW(),2)=0</formula>
    </cfRule>
    <cfRule type="expression" dxfId="504" priority="16" stopIfTrue="1">
      <formula>MOD(ROW(),2)&lt;&gt;0</formula>
    </cfRule>
  </conditionalFormatting>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E5C1C-F275-4E18-BB79-78220C65D4A5}">
  <sheetPr codeName="Sheet32"/>
  <dimension ref="A1:C75"/>
  <sheetViews>
    <sheetView showGridLines="0" topLeftCell="A2"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Pension credit - x-307</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233</v>
      </c>
      <c r="C9" s="45"/>
    </row>
    <row r="10" spans="1:3" ht="50" x14ac:dyDescent="0.25">
      <c r="A10" s="39" t="s">
        <v>6</v>
      </c>
      <c r="B10" s="45" t="s">
        <v>234</v>
      </c>
      <c r="C10" s="45"/>
    </row>
    <row r="11" spans="1:3" x14ac:dyDescent="0.25">
      <c r="A11" s="39" t="s">
        <v>154</v>
      </c>
      <c r="B11" s="45" t="s">
        <v>173</v>
      </c>
      <c r="C11" s="45"/>
    </row>
    <row r="12" spans="1:3" x14ac:dyDescent="0.25">
      <c r="A12" s="39" t="s">
        <v>155</v>
      </c>
      <c r="B12" s="45" t="s">
        <v>169</v>
      </c>
      <c r="C12" s="45"/>
    </row>
    <row r="13" spans="1:3" x14ac:dyDescent="0.25">
      <c r="A13" s="39" t="s">
        <v>381</v>
      </c>
      <c r="B13" s="45">
        <v>0</v>
      </c>
      <c r="C13" s="45"/>
    </row>
    <row r="14" spans="1:3" x14ac:dyDescent="0.25">
      <c r="A14" s="39" t="s">
        <v>157</v>
      </c>
      <c r="B14" s="45">
        <v>307</v>
      </c>
      <c r="C14" s="45"/>
    </row>
    <row r="15" spans="1:3" x14ac:dyDescent="0.25">
      <c r="A15" s="39" t="s">
        <v>382</v>
      </c>
      <c r="B15" s="45" t="s">
        <v>237</v>
      </c>
      <c r="C15" s="45"/>
    </row>
    <row r="16" spans="1:3" x14ac:dyDescent="0.25">
      <c r="A16" s="39" t="s">
        <v>159</v>
      </c>
      <c r="B16" s="45" t="s">
        <v>238</v>
      </c>
      <c r="C16" s="45"/>
    </row>
    <row r="17" spans="1:3" x14ac:dyDescent="0.25">
      <c r="A17" s="40" t="s">
        <v>383</v>
      </c>
      <c r="B17" s="45"/>
      <c r="C17" s="45"/>
    </row>
    <row r="18" spans="1:3" x14ac:dyDescent="0.25">
      <c r="A18" s="39" t="s">
        <v>161</v>
      </c>
      <c r="B18" s="46">
        <v>46175</v>
      </c>
      <c r="C18" s="46"/>
    </row>
    <row r="19" spans="1:3" x14ac:dyDescent="0.25">
      <c r="A19" s="39" t="s">
        <v>162</v>
      </c>
      <c r="B19" s="46">
        <v>46161</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13" x14ac:dyDescent="0.25">
      <c r="A26" s="52" t="s">
        <v>385</v>
      </c>
      <c r="B26" s="52" t="s">
        <v>386</v>
      </c>
      <c r="C26" s="52" t="s">
        <v>400</v>
      </c>
    </row>
    <row r="27" spans="1:3" x14ac:dyDescent="0.25">
      <c r="A27" s="41">
        <v>16</v>
      </c>
      <c r="B27" s="42">
        <v>7.21</v>
      </c>
      <c r="C27" s="42">
        <v>0.38</v>
      </c>
    </row>
    <row r="28" spans="1:3" x14ac:dyDescent="0.25">
      <c r="A28" s="41">
        <v>17</v>
      </c>
      <c r="B28" s="42">
        <v>7.33</v>
      </c>
      <c r="C28" s="42">
        <v>0.39</v>
      </c>
    </row>
    <row r="29" spans="1:3" x14ac:dyDescent="0.25">
      <c r="A29" s="41">
        <v>18</v>
      </c>
      <c r="B29" s="42">
        <v>7.46</v>
      </c>
      <c r="C29" s="42">
        <v>0.4</v>
      </c>
    </row>
    <row r="30" spans="1:3" x14ac:dyDescent="0.25">
      <c r="A30" s="41">
        <v>19</v>
      </c>
      <c r="B30" s="42">
        <v>7.59</v>
      </c>
      <c r="C30" s="42">
        <v>0.41</v>
      </c>
    </row>
    <row r="31" spans="1:3" x14ac:dyDescent="0.25">
      <c r="A31" s="41">
        <v>20</v>
      </c>
      <c r="B31" s="42">
        <v>7.73</v>
      </c>
      <c r="C31" s="42">
        <v>0.41</v>
      </c>
    </row>
    <row r="32" spans="1:3" x14ac:dyDescent="0.25">
      <c r="A32" s="41">
        <v>21</v>
      </c>
      <c r="B32" s="42">
        <v>7.87</v>
      </c>
      <c r="C32" s="42">
        <v>0.42</v>
      </c>
    </row>
    <row r="33" spans="1:3" x14ac:dyDescent="0.25">
      <c r="A33" s="41">
        <v>22</v>
      </c>
      <c r="B33" s="42">
        <v>8.01</v>
      </c>
      <c r="C33" s="42">
        <v>0.43</v>
      </c>
    </row>
    <row r="34" spans="1:3" x14ac:dyDescent="0.25">
      <c r="A34" s="41">
        <v>23</v>
      </c>
      <c r="B34" s="42">
        <v>8.15</v>
      </c>
      <c r="C34" s="42">
        <v>0.44</v>
      </c>
    </row>
    <row r="35" spans="1:3" x14ac:dyDescent="0.25">
      <c r="A35" s="41">
        <v>24</v>
      </c>
      <c r="B35" s="42">
        <v>8.2899999999999991</v>
      </c>
      <c r="C35" s="42">
        <v>0.45</v>
      </c>
    </row>
    <row r="36" spans="1:3" x14ac:dyDescent="0.25">
      <c r="A36" s="41">
        <v>25</v>
      </c>
      <c r="B36" s="42">
        <v>8.44</v>
      </c>
      <c r="C36" s="42">
        <v>0.46</v>
      </c>
    </row>
    <row r="37" spans="1:3" x14ac:dyDescent="0.25">
      <c r="A37" s="41">
        <v>26</v>
      </c>
      <c r="B37" s="42">
        <v>8.59</v>
      </c>
      <c r="C37" s="42">
        <v>0.47</v>
      </c>
    </row>
    <row r="38" spans="1:3" x14ac:dyDescent="0.25">
      <c r="A38" s="41">
        <v>27</v>
      </c>
      <c r="B38" s="42">
        <v>8.74</v>
      </c>
      <c r="C38" s="42">
        <v>0.48</v>
      </c>
    </row>
    <row r="39" spans="1:3" x14ac:dyDescent="0.25">
      <c r="A39" s="41">
        <v>28</v>
      </c>
      <c r="B39" s="42">
        <v>8.89</v>
      </c>
      <c r="C39" s="42">
        <v>0.49</v>
      </c>
    </row>
    <row r="40" spans="1:3" x14ac:dyDescent="0.25">
      <c r="A40" s="41">
        <v>29</v>
      </c>
      <c r="B40" s="42">
        <v>9.0500000000000007</v>
      </c>
      <c r="C40" s="42">
        <v>0.5</v>
      </c>
    </row>
    <row r="41" spans="1:3" x14ac:dyDescent="0.25">
      <c r="A41" s="41">
        <v>30</v>
      </c>
      <c r="B41" s="42">
        <v>9.2100000000000009</v>
      </c>
      <c r="C41" s="42">
        <v>0.51</v>
      </c>
    </row>
    <row r="42" spans="1:3" x14ac:dyDescent="0.25">
      <c r="A42" s="41">
        <v>31</v>
      </c>
      <c r="B42" s="42">
        <v>9.3800000000000008</v>
      </c>
      <c r="C42" s="42">
        <v>0.52</v>
      </c>
    </row>
    <row r="43" spans="1:3" x14ac:dyDescent="0.25">
      <c r="A43" s="41">
        <v>32</v>
      </c>
      <c r="B43" s="42">
        <v>9.5399999999999991</v>
      </c>
      <c r="C43" s="42">
        <v>0.53</v>
      </c>
    </row>
    <row r="44" spans="1:3" x14ac:dyDescent="0.25">
      <c r="A44" s="41">
        <v>33</v>
      </c>
      <c r="B44" s="42">
        <v>9.7100000000000009</v>
      </c>
      <c r="C44" s="42">
        <v>0.54</v>
      </c>
    </row>
    <row r="45" spans="1:3" x14ac:dyDescent="0.25">
      <c r="A45" s="41">
        <v>34</v>
      </c>
      <c r="B45" s="42">
        <v>9.8800000000000008</v>
      </c>
      <c r="C45" s="42">
        <v>0.55000000000000004</v>
      </c>
    </row>
    <row r="46" spans="1:3" x14ac:dyDescent="0.25">
      <c r="A46" s="41">
        <v>35</v>
      </c>
      <c r="B46" s="42">
        <v>10.06</v>
      </c>
      <c r="C46" s="42">
        <v>0.56000000000000005</v>
      </c>
    </row>
    <row r="47" spans="1:3" x14ac:dyDescent="0.25">
      <c r="A47" s="41">
        <v>36</v>
      </c>
      <c r="B47" s="42">
        <v>10.24</v>
      </c>
      <c r="C47" s="42">
        <v>0.56999999999999995</v>
      </c>
    </row>
    <row r="48" spans="1:3" x14ac:dyDescent="0.25">
      <c r="A48" s="41">
        <v>37</v>
      </c>
      <c r="B48" s="42">
        <v>10.42</v>
      </c>
      <c r="C48" s="42">
        <v>0.57999999999999996</v>
      </c>
    </row>
    <row r="49" spans="1:3" x14ac:dyDescent="0.25">
      <c r="A49" s="41">
        <v>38</v>
      </c>
      <c r="B49" s="42">
        <v>10.6</v>
      </c>
      <c r="C49" s="42">
        <v>0.59</v>
      </c>
    </row>
    <row r="50" spans="1:3" x14ac:dyDescent="0.25">
      <c r="A50" s="41">
        <v>39</v>
      </c>
      <c r="B50" s="42">
        <v>10.79</v>
      </c>
      <c r="C50" s="42">
        <v>0.6</v>
      </c>
    </row>
    <row r="51" spans="1:3" x14ac:dyDescent="0.25">
      <c r="A51" s="41">
        <v>40</v>
      </c>
      <c r="B51" s="42">
        <v>10.99</v>
      </c>
      <c r="C51" s="42">
        <v>0.62</v>
      </c>
    </row>
    <row r="52" spans="1:3" x14ac:dyDescent="0.25">
      <c r="A52" s="41">
        <v>41</v>
      </c>
      <c r="B52" s="42">
        <v>11.18</v>
      </c>
      <c r="C52" s="42">
        <v>0.63</v>
      </c>
    </row>
    <row r="53" spans="1:3" x14ac:dyDescent="0.25">
      <c r="A53" s="41">
        <v>42</v>
      </c>
      <c r="B53" s="42">
        <v>11.39</v>
      </c>
      <c r="C53" s="42">
        <v>0.64</v>
      </c>
    </row>
    <row r="54" spans="1:3" x14ac:dyDescent="0.25">
      <c r="A54" s="41">
        <v>43</v>
      </c>
      <c r="B54" s="42">
        <v>11.59</v>
      </c>
      <c r="C54" s="42">
        <v>0.65</v>
      </c>
    </row>
    <row r="55" spans="1:3" x14ac:dyDescent="0.25">
      <c r="A55" s="41">
        <v>44</v>
      </c>
      <c r="B55" s="42">
        <v>11.8</v>
      </c>
      <c r="C55" s="42">
        <v>0.67</v>
      </c>
    </row>
    <row r="56" spans="1:3" x14ac:dyDescent="0.25">
      <c r="A56" s="41">
        <v>45</v>
      </c>
      <c r="B56" s="42">
        <v>12.02</v>
      </c>
      <c r="C56" s="42">
        <v>0.68</v>
      </c>
    </row>
    <row r="57" spans="1:3" x14ac:dyDescent="0.25">
      <c r="A57" s="41">
        <v>46</v>
      </c>
      <c r="B57" s="42">
        <v>12.24</v>
      </c>
      <c r="C57" s="42">
        <v>0.69</v>
      </c>
    </row>
    <row r="58" spans="1:3" x14ac:dyDescent="0.25">
      <c r="A58" s="41">
        <v>47</v>
      </c>
      <c r="B58" s="42">
        <v>12.46</v>
      </c>
      <c r="C58" s="42">
        <v>0.71</v>
      </c>
    </row>
    <row r="59" spans="1:3" x14ac:dyDescent="0.25">
      <c r="A59" s="41">
        <v>48</v>
      </c>
      <c r="B59" s="42">
        <v>12.7</v>
      </c>
      <c r="C59" s="42">
        <v>0.72</v>
      </c>
    </row>
    <row r="60" spans="1:3" x14ac:dyDescent="0.25">
      <c r="A60" s="41">
        <v>49</v>
      </c>
      <c r="B60" s="42">
        <v>12.93</v>
      </c>
      <c r="C60" s="42">
        <v>0.74</v>
      </c>
    </row>
    <row r="61" spans="1:3" x14ac:dyDescent="0.25">
      <c r="A61" s="41">
        <v>50</v>
      </c>
      <c r="B61" s="42">
        <v>13.18</v>
      </c>
      <c r="C61" s="42">
        <v>0.75</v>
      </c>
    </row>
    <row r="62" spans="1:3" x14ac:dyDescent="0.25">
      <c r="A62" s="41">
        <v>51</v>
      </c>
      <c r="B62" s="42">
        <v>13.43</v>
      </c>
      <c r="C62" s="42">
        <v>0.77</v>
      </c>
    </row>
    <row r="63" spans="1:3" x14ac:dyDescent="0.25">
      <c r="A63" s="41">
        <v>52</v>
      </c>
      <c r="B63" s="42">
        <v>13.68</v>
      </c>
      <c r="C63" s="42">
        <v>0.78</v>
      </c>
    </row>
    <row r="64" spans="1:3" x14ac:dyDescent="0.25">
      <c r="A64" s="41">
        <v>53</v>
      </c>
      <c r="B64" s="42">
        <v>13.95</v>
      </c>
      <c r="C64" s="42">
        <v>0.8</v>
      </c>
    </row>
    <row r="65" spans="1:3" x14ac:dyDescent="0.25">
      <c r="A65" s="41">
        <v>54</v>
      </c>
      <c r="B65" s="42">
        <v>14.22</v>
      </c>
      <c r="C65" s="42">
        <v>0.81</v>
      </c>
    </row>
    <row r="66" spans="1:3" x14ac:dyDescent="0.25">
      <c r="A66" s="41">
        <v>55</v>
      </c>
      <c r="B66" s="42">
        <v>14.51</v>
      </c>
      <c r="C66" s="42">
        <v>0.83</v>
      </c>
    </row>
    <row r="67" spans="1:3" x14ac:dyDescent="0.25">
      <c r="A67" s="41">
        <v>56</v>
      </c>
      <c r="B67" s="42">
        <v>14.81</v>
      </c>
      <c r="C67" s="42">
        <v>0.85</v>
      </c>
    </row>
    <row r="68" spans="1:3" x14ac:dyDescent="0.25">
      <c r="A68" s="41">
        <v>57</v>
      </c>
      <c r="B68" s="42">
        <v>15.11</v>
      </c>
      <c r="C68" s="42">
        <v>0.86</v>
      </c>
    </row>
    <row r="69" spans="1:3" x14ac:dyDescent="0.25">
      <c r="A69" s="41">
        <v>58</v>
      </c>
      <c r="B69" s="42">
        <v>15.43</v>
      </c>
      <c r="C69" s="42">
        <v>0.88</v>
      </c>
    </row>
    <row r="70" spans="1:3" x14ac:dyDescent="0.25">
      <c r="A70" s="41">
        <v>59</v>
      </c>
      <c r="B70" s="42">
        <v>15.76</v>
      </c>
      <c r="C70" s="42">
        <v>0.9</v>
      </c>
    </row>
    <row r="71" spans="1:3" x14ac:dyDescent="0.25">
      <c r="A71" s="41">
        <v>60</v>
      </c>
      <c r="B71" s="42">
        <v>16.11</v>
      </c>
      <c r="C71" s="42">
        <v>0.91</v>
      </c>
    </row>
    <row r="72" spans="1:3" x14ac:dyDescent="0.25">
      <c r="A72" s="41">
        <v>61</v>
      </c>
      <c r="B72" s="42">
        <v>16.47</v>
      </c>
      <c r="C72" s="42">
        <v>0.93</v>
      </c>
    </row>
    <row r="73" spans="1:3" x14ac:dyDescent="0.25">
      <c r="A73" s="41">
        <v>62</v>
      </c>
      <c r="B73" s="42">
        <v>16.84</v>
      </c>
      <c r="C73" s="42">
        <v>0.95</v>
      </c>
    </row>
    <row r="74" spans="1:3" x14ac:dyDescent="0.25">
      <c r="A74" s="41">
        <v>63</v>
      </c>
      <c r="B74" s="42">
        <v>17.239999999999998</v>
      </c>
      <c r="C74" s="42">
        <v>0.97</v>
      </c>
    </row>
    <row r="75" spans="1:3" x14ac:dyDescent="0.25">
      <c r="A75" s="41">
        <v>64</v>
      </c>
      <c r="B75" s="42">
        <v>17.649999999999999</v>
      </c>
      <c r="C75" s="42">
        <v>0.99</v>
      </c>
    </row>
  </sheetData>
  <sheetProtection algorithmName="SHA-512" hashValue="pdJ0cdrwoT4v91RTnkV/wlNexhB2CwfiRPajrVXxCrT1J8Dh6KhJk7+4VYd/eV7iWy1XnFCUPLraEUOTQ+YtHg==" saltValue="VM0VyWUw/fXvDSkGHKzPNA==" spinCount="100000" sheet="1" objects="1" scenarios="1"/>
  <conditionalFormatting sqref="A6:A21">
    <cfRule type="expression" dxfId="501" priority="11" stopIfTrue="1">
      <formula>MOD(ROW(),2)=0</formula>
    </cfRule>
    <cfRule type="expression" dxfId="500" priority="12" stopIfTrue="1">
      <formula>MOD(ROW(),2)&lt;&gt;0</formula>
    </cfRule>
  </conditionalFormatting>
  <conditionalFormatting sqref="A26:A75">
    <cfRule type="expression" dxfId="499" priority="15" stopIfTrue="1">
      <formula>MOD(ROW(),2)=0</formula>
    </cfRule>
    <cfRule type="expression" dxfId="498" priority="16" stopIfTrue="1">
      <formula>MOD(ROW(),2)&lt;&gt;0</formula>
    </cfRule>
  </conditionalFormatting>
  <conditionalFormatting sqref="B6:C21">
    <cfRule type="expression" dxfId="497" priority="13" stopIfTrue="1">
      <formula>MOD(ROW(),2)=0</formula>
    </cfRule>
    <cfRule type="expression" dxfId="496" priority="14" stopIfTrue="1">
      <formula>MOD(ROW(),2)&lt;&gt;0</formula>
    </cfRule>
  </conditionalFormatting>
  <conditionalFormatting sqref="B26:C75">
    <cfRule type="expression" dxfId="495" priority="1" stopIfTrue="1">
      <formula>MOD(ROW(),2)=0</formula>
    </cfRule>
    <cfRule type="expression" dxfId="494" priority="2" stopIfTrue="1">
      <formula>MOD(ROW(),2)&lt;&gt;0</formula>
    </cfRule>
  </conditionalFormatting>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E24D4-54A4-4AC6-8923-5181DC3ED929}">
  <sheetPr codeName="Sheet33"/>
  <dimension ref="A1:B57"/>
  <sheetViews>
    <sheetView showGridLines="0" workbookViewId="0">
      <selection activeCell="A6" sqref="A6"/>
    </sheetView>
  </sheetViews>
  <sheetFormatPr defaultRowHeight="12.5" x14ac:dyDescent="0.25"/>
  <cols>
    <col min="1" max="1" width="31.54296875" customWidth="1"/>
    <col min="2" max="2" width="40.81640625" customWidth="1"/>
  </cols>
  <sheetData>
    <row r="1" spans="1:2" s="1" customFormat="1" ht="20" x14ac:dyDescent="0.4">
      <c r="A1" s="2" t="s">
        <v>0</v>
      </c>
    </row>
    <row r="2" spans="1:2" s="1" customFormat="1" ht="15.5" x14ac:dyDescent="0.35">
      <c r="A2" s="29" t="s">
        <v>1</v>
      </c>
      <c r="B2" s="3" t="str">
        <f>wb_title</f>
        <v>LGPS_S - Consolidated Factor Spreadsheet</v>
      </c>
    </row>
    <row r="3" spans="1:2" s="1" customFormat="1" ht="15.5" x14ac:dyDescent="0.35">
      <c r="A3" s="29" t="s">
        <v>2</v>
      </c>
      <c r="B3" s="3" t="str">
        <f>TABLE_FACTOR_TYPE_1 &amp; " - x-" &amp; TABLE_SERIES_NUMBER_1</f>
        <v>Pension credit - x-308</v>
      </c>
    </row>
    <row r="6" spans="1:2" ht="13" x14ac:dyDescent="0.3">
      <c r="A6" s="39" t="s">
        <v>378</v>
      </c>
      <c r="B6" s="45" t="s">
        <v>379</v>
      </c>
    </row>
    <row r="7" spans="1:2" x14ac:dyDescent="0.25">
      <c r="A7" s="39" t="s">
        <v>380</v>
      </c>
      <c r="B7" s="45" t="s">
        <v>29</v>
      </c>
    </row>
    <row r="8" spans="1:2" x14ac:dyDescent="0.25">
      <c r="A8" s="39" t="s">
        <v>152</v>
      </c>
      <c r="B8" s="45">
        <v>2015</v>
      </c>
    </row>
    <row r="9" spans="1:2" x14ac:dyDescent="0.25">
      <c r="A9" s="39" t="s">
        <v>153</v>
      </c>
      <c r="B9" s="45" t="s">
        <v>233</v>
      </c>
    </row>
    <row r="10" spans="1:2" ht="50" x14ac:dyDescent="0.25">
      <c r="A10" s="39" t="s">
        <v>6</v>
      </c>
      <c r="B10" s="45" t="s">
        <v>239</v>
      </c>
    </row>
    <row r="11" spans="1:2" x14ac:dyDescent="0.25">
      <c r="A11" s="39" t="s">
        <v>154</v>
      </c>
      <c r="B11" s="45" t="s">
        <v>168</v>
      </c>
    </row>
    <row r="12" spans="1:2" ht="25" x14ac:dyDescent="0.25">
      <c r="A12" s="39" t="s">
        <v>155</v>
      </c>
      <c r="B12" s="45" t="s">
        <v>169</v>
      </c>
    </row>
    <row r="13" spans="1:2" x14ac:dyDescent="0.25">
      <c r="A13" s="39" t="s">
        <v>381</v>
      </c>
      <c r="B13" s="45">
        <v>0</v>
      </c>
    </row>
    <row r="14" spans="1:2" x14ac:dyDescent="0.25">
      <c r="A14" s="39" t="s">
        <v>157</v>
      </c>
      <c r="B14" s="45">
        <v>308</v>
      </c>
    </row>
    <row r="15" spans="1:2" x14ac:dyDescent="0.25">
      <c r="A15" s="39" t="s">
        <v>382</v>
      </c>
      <c r="B15" s="45" t="s">
        <v>240</v>
      </c>
    </row>
    <row r="16" spans="1:2" x14ac:dyDescent="0.25">
      <c r="A16" s="39" t="s">
        <v>159</v>
      </c>
      <c r="B16" s="45" t="s">
        <v>241</v>
      </c>
    </row>
    <row r="17" spans="1:2" x14ac:dyDescent="0.25">
      <c r="A17" s="40" t="s">
        <v>383</v>
      </c>
      <c r="B17" s="45"/>
    </row>
    <row r="18" spans="1:2" x14ac:dyDescent="0.25">
      <c r="A18" s="39" t="s">
        <v>161</v>
      </c>
      <c r="B18" s="46">
        <v>46175</v>
      </c>
    </row>
    <row r="19" spans="1:2" x14ac:dyDescent="0.25">
      <c r="A19" s="39" t="s">
        <v>162</v>
      </c>
      <c r="B19" s="46">
        <v>46161</v>
      </c>
    </row>
    <row r="20" spans="1:2" x14ac:dyDescent="0.25">
      <c r="A20" s="39" t="s">
        <v>163</v>
      </c>
      <c r="B20" s="45" t="s">
        <v>172</v>
      </c>
    </row>
    <row r="21" spans="1:2" x14ac:dyDescent="0.25">
      <c r="A21" s="39" t="s">
        <v>384</v>
      </c>
      <c r="B21" s="45" t="s">
        <v>87</v>
      </c>
    </row>
    <row r="23" spans="1:2" x14ac:dyDescent="0.25">
      <c r="A23" s="22" t="str">
        <f>HYPERLINK("#'Factor List'!A1", "Back to Factor List")</f>
        <v>Back to Factor List</v>
      </c>
      <c r="B23" s="22" t="str">
        <f>HYPERLINK("#'Assumptions'!A1", "Assumptions")</f>
        <v>Assumptions</v>
      </c>
    </row>
    <row r="26" spans="1:2" s="53" customFormat="1" ht="13" x14ac:dyDescent="0.25">
      <c r="A26" s="52" t="s">
        <v>385</v>
      </c>
      <c r="B26" s="52" t="s">
        <v>397</v>
      </c>
    </row>
    <row r="27" spans="1:2" x14ac:dyDescent="0.25">
      <c r="A27" s="41">
        <v>65</v>
      </c>
      <c r="B27" s="42">
        <v>17.55</v>
      </c>
    </row>
    <row r="28" spans="1:2" x14ac:dyDescent="0.25">
      <c r="A28" s="41">
        <v>66</v>
      </c>
      <c r="B28" s="42">
        <v>16.920000000000002</v>
      </c>
    </row>
    <row r="29" spans="1:2" x14ac:dyDescent="0.25">
      <c r="A29" s="41">
        <v>67</v>
      </c>
      <c r="B29" s="42">
        <v>16.28</v>
      </c>
    </row>
    <row r="30" spans="1:2" x14ac:dyDescent="0.25">
      <c r="A30" s="41">
        <v>68</v>
      </c>
      <c r="B30" s="42">
        <v>15.64</v>
      </c>
    </row>
    <row r="31" spans="1:2" x14ac:dyDescent="0.25">
      <c r="A31" s="41">
        <v>69</v>
      </c>
      <c r="B31" s="42">
        <v>15</v>
      </c>
    </row>
    <row r="32" spans="1:2" x14ac:dyDescent="0.25">
      <c r="A32" s="41">
        <v>70</v>
      </c>
      <c r="B32" s="42">
        <v>14.35</v>
      </c>
    </row>
    <row r="33" spans="1:2" x14ac:dyDescent="0.25">
      <c r="A33" s="41">
        <v>71</v>
      </c>
      <c r="B33" s="42">
        <v>13.7</v>
      </c>
    </row>
    <row r="34" spans="1:2" x14ac:dyDescent="0.25">
      <c r="A34" s="41">
        <v>72</v>
      </c>
      <c r="B34" s="42">
        <v>13.06</v>
      </c>
    </row>
    <row r="35" spans="1:2" x14ac:dyDescent="0.25">
      <c r="A35" s="41">
        <v>73</v>
      </c>
      <c r="B35" s="42">
        <v>12.43</v>
      </c>
    </row>
    <row r="36" spans="1:2" x14ac:dyDescent="0.25">
      <c r="A36" s="41">
        <v>74</v>
      </c>
      <c r="B36" s="42">
        <v>11.82</v>
      </c>
    </row>
    <row r="37" spans="1:2" x14ac:dyDescent="0.25">
      <c r="A37" s="41">
        <v>75</v>
      </c>
      <c r="B37" s="42">
        <v>11.23</v>
      </c>
    </row>
    <row r="38" spans="1:2" x14ac:dyDescent="0.25">
      <c r="A38" s="41">
        <v>76</v>
      </c>
      <c r="B38" s="42">
        <v>10.65</v>
      </c>
    </row>
    <row r="39" spans="1:2" x14ac:dyDescent="0.25">
      <c r="A39" s="41">
        <v>77</v>
      </c>
      <c r="B39" s="42">
        <v>10.08</v>
      </c>
    </row>
    <row r="40" spans="1:2" x14ac:dyDescent="0.25">
      <c r="A40" s="41">
        <v>78</v>
      </c>
      <c r="B40" s="42">
        <v>9.5299999999999994</v>
      </c>
    </row>
    <row r="41" spans="1:2" x14ac:dyDescent="0.25">
      <c r="A41" s="41">
        <v>79</v>
      </c>
      <c r="B41" s="42">
        <v>8.9700000000000006</v>
      </c>
    </row>
    <row r="42" spans="1:2" x14ac:dyDescent="0.25">
      <c r="A42" s="41">
        <v>80</v>
      </c>
      <c r="B42" s="42">
        <v>8.42</v>
      </c>
    </row>
    <row r="43" spans="1:2" x14ac:dyDescent="0.25">
      <c r="A43" s="41">
        <v>81</v>
      </c>
      <c r="B43" s="42">
        <v>7.87</v>
      </c>
    </row>
    <row r="44" spans="1:2" x14ac:dyDescent="0.25">
      <c r="A44" s="41">
        <v>82</v>
      </c>
      <c r="B44" s="42">
        <v>7.33</v>
      </c>
    </row>
    <row r="45" spans="1:2" x14ac:dyDescent="0.25">
      <c r="A45" s="41">
        <v>83</v>
      </c>
      <c r="B45" s="42">
        <v>6.79</v>
      </c>
    </row>
    <row r="46" spans="1:2" x14ac:dyDescent="0.25">
      <c r="A46" s="41">
        <v>84</v>
      </c>
      <c r="B46" s="42">
        <v>6.28</v>
      </c>
    </row>
    <row r="47" spans="1:2" x14ac:dyDescent="0.25">
      <c r="A47" s="41">
        <v>85</v>
      </c>
      <c r="B47" s="42">
        <v>5.78</v>
      </c>
    </row>
    <row r="48" spans="1:2" x14ac:dyDescent="0.25">
      <c r="A48" s="41">
        <v>86</v>
      </c>
      <c r="B48" s="42">
        <v>5.31</v>
      </c>
    </row>
    <row r="49" spans="1:2" x14ac:dyDescent="0.25">
      <c r="A49" s="41">
        <v>87</v>
      </c>
      <c r="B49" s="42">
        <v>4.8600000000000003</v>
      </c>
    </row>
    <row r="50" spans="1:2" x14ac:dyDescent="0.25">
      <c r="A50" s="41">
        <v>88</v>
      </c>
      <c r="B50" s="42">
        <v>4.45</v>
      </c>
    </row>
    <row r="51" spans="1:2" x14ac:dyDescent="0.25">
      <c r="A51" s="41">
        <v>89</v>
      </c>
      <c r="B51" s="42">
        <v>4.0599999999999996</v>
      </c>
    </row>
    <row r="52" spans="1:2" x14ac:dyDescent="0.25">
      <c r="A52" s="41">
        <v>90</v>
      </c>
      <c r="B52" s="42">
        <v>3.69</v>
      </c>
    </row>
    <row r="53" spans="1:2" x14ac:dyDescent="0.25">
      <c r="A53" s="41">
        <v>91</v>
      </c>
      <c r="B53" s="42">
        <v>3.35</v>
      </c>
    </row>
    <row r="54" spans="1:2" x14ac:dyDescent="0.25">
      <c r="A54" s="41">
        <v>92</v>
      </c>
      <c r="B54" s="42">
        <v>3.03</v>
      </c>
    </row>
    <row r="55" spans="1:2" x14ac:dyDescent="0.25">
      <c r="A55" s="41">
        <v>93</v>
      </c>
      <c r="B55" s="42">
        <v>2.75</v>
      </c>
    </row>
    <row r="56" spans="1:2" x14ac:dyDescent="0.25">
      <c r="A56" s="41">
        <v>94</v>
      </c>
      <c r="B56" s="42">
        <v>2.4900000000000002</v>
      </c>
    </row>
    <row r="57" spans="1:2" x14ac:dyDescent="0.25">
      <c r="A57" s="41">
        <v>95</v>
      </c>
      <c r="B57" s="42">
        <v>2.25</v>
      </c>
    </row>
  </sheetData>
  <sheetProtection algorithmName="SHA-512" hashValue="VVsKXn7JwrxvOOMA57MEZN9OhuMU4feZG1Fvz8GhwBsIluxggEiGEYDPrtNAbfv6oKtjabvIyei3bRhuKbSHwA==" saltValue="fmFfeo8CrPgGqpa6HBG05g==" spinCount="100000" sheet="1" objects="1" scenarios="1"/>
  <conditionalFormatting sqref="A6:A21">
    <cfRule type="expression" dxfId="491" priority="9" stopIfTrue="1">
      <formula>MOD(ROW(),2)=0</formula>
    </cfRule>
    <cfRule type="expression" dxfId="490" priority="10" stopIfTrue="1">
      <formula>MOD(ROW(),2)&lt;&gt;0</formula>
    </cfRule>
  </conditionalFormatting>
  <conditionalFormatting sqref="A26:A57">
    <cfRule type="expression" dxfId="489" priority="13" stopIfTrue="1">
      <formula>MOD(ROW(),2)=0</formula>
    </cfRule>
    <cfRule type="expression" dxfId="488" priority="14" stopIfTrue="1">
      <formula>MOD(ROW(),2)&lt;&gt;0</formula>
    </cfRule>
  </conditionalFormatting>
  <conditionalFormatting sqref="B6:B21">
    <cfRule type="expression" dxfId="487" priority="11" stopIfTrue="1">
      <formula>MOD(ROW(),2)=0</formula>
    </cfRule>
    <cfRule type="expression" dxfId="486" priority="12" stopIfTrue="1">
      <formula>MOD(ROW(),2)&lt;&gt;0</formula>
    </cfRule>
  </conditionalFormatting>
  <conditionalFormatting sqref="B26:B57">
    <cfRule type="expression" dxfId="485" priority="15" stopIfTrue="1">
      <formula>MOD(ROW(),2)=0</formula>
    </cfRule>
    <cfRule type="expression" dxfId="484" priority="16" stopIfTrue="1">
      <formula>MOD(ROW(),2)&lt;&gt;0</formula>
    </cfRule>
  </conditionalFormatting>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91ADD-31D6-4F79-9212-44C76FAFD60E}">
  <sheetPr codeName="Sheet34"/>
  <dimension ref="A1:B57"/>
  <sheetViews>
    <sheetView showGridLines="0" workbookViewId="0">
      <selection activeCell="A6" sqref="A6"/>
    </sheetView>
  </sheetViews>
  <sheetFormatPr defaultRowHeight="12.5" x14ac:dyDescent="0.25"/>
  <cols>
    <col min="1" max="1" width="31.54296875" customWidth="1"/>
    <col min="2" max="2" width="40.81640625" customWidth="1"/>
  </cols>
  <sheetData>
    <row r="1" spans="1:2" s="1" customFormat="1" ht="20" x14ac:dyDescent="0.4">
      <c r="A1" s="2" t="s">
        <v>0</v>
      </c>
    </row>
    <row r="2" spans="1:2" s="1" customFormat="1" ht="15.5" x14ac:dyDescent="0.35">
      <c r="A2" s="29" t="s">
        <v>1</v>
      </c>
      <c r="B2" s="3" t="str">
        <f>wb_title</f>
        <v>LGPS_S - Consolidated Factor Spreadsheet</v>
      </c>
    </row>
    <row r="3" spans="1:2" s="1" customFormat="1" ht="15.5" x14ac:dyDescent="0.35">
      <c r="A3" s="29" t="s">
        <v>2</v>
      </c>
      <c r="B3" s="3" t="str">
        <f>TABLE_FACTOR_TYPE_1 &amp; " - x-" &amp; TABLE_SERIES_NUMBER_1</f>
        <v>Pension credit - x-309</v>
      </c>
    </row>
    <row r="6" spans="1:2" ht="13" x14ac:dyDescent="0.3">
      <c r="A6" s="39" t="s">
        <v>378</v>
      </c>
      <c r="B6" s="45" t="s">
        <v>379</v>
      </c>
    </row>
    <row r="7" spans="1:2" x14ac:dyDescent="0.25">
      <c r="A7" s="39" t="s">
        <v>380</v>
      </c>
      <c r="B7" s="45" t="s">
        <v>29</v>
      </c>
    </row>
    <row r="8" spans="1:2" x14ac:dyDescent="0.25">
      <c r="A8" s="39" t="s">
        <v>152</v>
      </c>
      <c r="B8" s="45">
        <v>2015</v>
      </c>
    </row>
    <row r="9" spans="1:2" x14ac:dyDescent="0.25">
      <c r="A9" s="39" t="s">
        <v>153</v>
      </c>
      <c r="B9" s="45" t="s">
        <v>233</v>
      </c>
    </row>
    <row r="10" spans="1:2" ht="50" x14ac:dyDescent="0.25">
      <c r="A10" s="39" t="s">
        <v>6</v>
      </c>
      <c r="B10" s="45" t="s">
        <v>239</v>
      </c>
    </row>
    <row r="11" spans="1:2" x14ac:dyDescent="0.25">
      <c r="A11" s="39" t="s">
        <v>154</v>
      </c>
      <c r="B11" s="45" t="s">
        <v>173</v>
      </c>
    </row>
    <row r="12" spans="1:2" ht="25" x14ac:dyDescent="0.25">
      <c r="A12" s="39" t="s">
        <v>155</v>
      </c>
      <c r="B12" s="45" t="s">
        <v>169</v>
      </c>
    </row>
    <row r="13" spans="1:2" x14ac:dyDescent="0.25">
      <c r="A13" s="39" t="s">
        <v>381</v>
      </c>
      <c r="B13" s="45">
        <v>0</v>
      </c>
    </row>
    <row r="14" spans="1:2" x14ac:dyDescent="0.25">
      <c r="A14" s="39" t="s">
        <v>157</v>
      </c>
      <c r="B14" s="45">
        <v>309</v>
      </c>
    </row>
    <row r="15" spans="1:2" x14ac:dyDescent="0.25">
      <c r="A15" s="39" t="s">
        <v>382</v>
      </c>
      <c r="B15" s="45" t="s">
        <v>242</v>
      </c>
    </row>
    <row r="16" spans="1:2" x14ac:dyDescent="0.25">
      <c r="A16" s="39" t="s">
        <v>159</v>
      </c>
      <c r="B16" s="45" t="s">
        <v>243</v>
      </c>
    </row>
    <row r="17" spans="1:2" x14ac:dyDescent="0.25">
      <c r="A17" s="40" t="s">
        <v>383</v>
      </c>
      <c r="B17" s="45"/>
    </row>
    <row r="18" spans="1:2" x14ac:dyDescent="0.25">
      <c r="A18" s="39" t="s">
        <v>161</v>
      </c>
      <c r="B18" s="46">
        <v>46175</v>
      </c>
    </row>
    <row r="19" spans="1:2" x14ac:dyDescent="0.25">
      <c r="A19" s="39" t="s">
        <v>162</v>
      </c>
      <c r="B19" s="46">
        <v>46161</v>
      </c>
    </row>
    <row r="20" spans="1:2" x14ac:dyDescent="0.25">
      <c r="A20" s="39" t="s">
        <v>163</v>
      </c>
      <c r="B20" s="45" t="s">
        <v>172</v>
      </c>
    </row>
    <row r="21" spans="1:2" x14ac:dyDescent="0.25">
      <c r="A21" s="39" t="s">
        <v>384</v>
      </c>
      <c r="B21" s="45" t="s">
        <v>87</v>
      </c>
    </row>
    <row r="23" spans="1:2" x14ac:dyDescent="0.25">
      <c r="A23" s="22" t="str">
        <f>HYPERLINK("#'Factor List'!A1", "Back to Factor List")</f>
        <v>Back to Factor List</v>
      </c>
      <c r="B23" s="22" t="str">
        <f>HYPERLINK("#'Assumptions'!A1", "Assumptions")</f>
        <v>Assumptions</v>
      </c>
    </row>
    <row r="26" spans="1:2" s="53" customFormat="1" ht="13" x14ac:dyDescent="0.25">
      <c r="A26" s="52" t="s">
        <v>385</v>
      </c>
      <c r="B26" s="52" t="s">
        <v>397</v>
      </c>
    </row>
    <row r="27" spans="1:2" x14ac:dyDescent="0.25">
      <c r="A27" s="41">
        <v>65</v>
      </c>
      <c r="B27" s="42">
        <v>17.55</v>
      </c>
    </row>
    <row r="28" spans="1:2" x14ac:dyDescent="0.25">
      <c r="A28" s="41">
        <v>66</v>
      </c>
      <c r="B28" s="42">
        <v>16.920000000000002</v>
      </c>
    </row>
    <row r="29" spans="1:2" x14ac:dyDescent="0.25">
      <c r="A29" s="41">
        <v>67</v>
      </c>
      <c r="B29" s="42">
        <v>16.28</v>
      </c>
    </row>
    <row r="30" spans="1:2" x14ac:dyDescent="0.25">
      <c r="A30" s="41">
        <v>68</v>
      </c>
      <c r="B30" s="42">
        <v>15.64</v>
      </c>
    </row>
    <row r="31" spans="1:2" x14ac:dyDescent="0.25">
      <c r="A31" s="41">
        <v>69</v>
      </c>
      <c r="B31" s="42">
        <v>15</v>
      </c>
    </row>
    <row r="32" spans="1:2" x14ac:dyDescent="0.25">
      <c r="A32" s="41">
        <v>70</v>
      </c>
      <c r="B32" s="42">
        <v>14.35</v>
      </c>
    </row>
    <row r="33" spans="1:2" x14ac:dyDescent="0.25">
      <c r="A33" s="41">
        <v>71</v>
      </c>
      <c r="B33" s="42">
        <v>13.7</v>
      </c>
    </row>
    <row r="34" spans="1:2" x14ac:dyDescent="0.25">
      <c r="A34" s="41">
        <v>72</v>
      </c>
      <c r="B34" s="42">
        <v>13.06</v>
      </c>
    </row>
    <row r="35" spans="1:2" x14ac:dyDescent="0.25">
      <c r="A35" s="41">
        <v>73</v>
      </c>
      <c r="B35" s="42">
        <v>12.43</v>
      </c>
    </row>
    <row r="36" spans="1:2" x14ac:dyDescent="0.25">
      <c r="A36" s="41">
        <v>74</v>
      </c>
      <c r="B36" s="42">
        <v>11.82</v>
      </c>
    </row>
    <row r="37" spans="1:2" x14ac:dyDescent="0.25">
      <c r="A37" s="41">
        <v>75</v>
      </c>
      <c r="B37" s="42">
        <v>11.23</v>
      </c>
    </row>
    <row r="38" spans="1:2" x14ac:dyDescent="0.25">
      <c r="A38" s="41">
        <v>76</v>
      </c>
      <c r="B38" s="42">
        <v>10.65</v>
      </c>
    </row>
    <row r="39" spans="1:2" x14ac:dyDescent="0.25">
      <c r="A39" s="41">
        <v>77</v>
      </c>
      <c r="B39" s="42">
        <v>10.08</v>
      </c>
    </row>
    <row r="40" spans="1:2" x14ac:dyDescent="0.25">
      <c r="A40" s="41">
        <v>78</v>
      </c>
      <c r="B40" s="42">
        <v>9.5299999999999994</v>
      </c>
    </row>
    <row r="41" spans="1:2" x14ac:dyDescent="0.25">
      <c r="A41" s="41">
        <v>79</v>
      </c>
      <c r="B41" s="42">
        <v>8.9700000000000006</v>
      </c>
    </row>
    <row r="42" spans="1:2" x14ac:dyDescent="0.25">
      <c r="A42" s="41">
        <v>80</v>
      </c>
      <c r="B42" s="42">
        <v>8.42</v>
      </c>
    </row>
    <row r="43" spans="1:2" x14ac:dyDescent="0.25">
      <c r="A43" s="41">
        <v>81</v>
      </c>
      <c r="B43" s="42">
        <v>7.87</v>
      </c>
    </row>
    <row r="44" spans="1:2" x14ac:dyDescent="0.25">
      <c r="A44" s="41">
        <v>82</v>
      </c>
      <c r="B44" s="42">
        <v>7.33</v>
      </c>
    </row>
    <row r="45" spans="1:2" x14ac:dyDescent="0.25">
      <c r="A45" s="41">
        <v>83</v>
      </c>
      <c r="B45" s="42">
        <v>6.79</v>
      </c>
    </row>
    <row r="46" spans="1:2" x14ac:dyDescent="0.25">
      <c r="A46" s="41">
        <v>84</v>
      </c>
      <c r="B46" s="42">
        <v>6.28</v>
      </c>
    </row>
    <row r="47" spans="1:2" x14ac:dyDescent="0.25">
      <c r="A47" s="41">
        <v>85</v>
      </c>
      <c r="B47" s="42">
        <v>5.78</v>
      </c>
    </row>
    <row r="48" spans="1:2" x14ac:dyDescent="0.25">
      <c r="A48" s="41">
        <v>86</v>
      </c>
      <c r="B48" s="42">
        <v>5.31</v>
      </c>
    </row>
    <row r="49" spans="1:2" x14ac:dyDescent="0.25">
      <c r="A49" s="41">
        <v>87</v>
      </c>
      <c r="B49" s="42">
        <v>4.8600000000000003</v>
      </c>
    </row>
    <row r="50" spans="1:2" x14ac:dyDescent="0.25">
      <c r="A50" s="41">
        <v>88</v>
      </c>
      <c r="B50" s="42">
        <v>4.45</v>
      </c>
    </row>
    <row r="51" spans="1:2" x14ac:dyDescent="0.25">
      <c r="A51" s="41">
        <v>89</v>
      </c>
      <c r="B51" s="42">
        <v>4.0599999999999996</v>
      </c>
    </row>
    <row r="52" spans="1:2" x14ac:dyDescent="0.25">
      <c r="A52" s="41">
        <v>90</v>
      </c>
      <c r="B52" s="42">
        <v>3.69</v>
      </c>
    </row>
    <row r="53" spans="1:2" x14ac:dyDescent="0.25">
      <c r="A53" s="41">
        <v>91</v>
      </c>
      <c r="B53" s="42">
        <v>3.35</v>
      </c>
    </row>
    <row r="54" spans="1:2" x14ac:dyDescent="0.25">
      <c r="A54" s="41">
        <v>92</v>
      </c>
      <c r="B54" s="42">
        <v>3.03</v>
      </c>
    </row>
    <row r="55" spans="1:2" x14ac:dyDescent="0.25">
      <c r="A55" s="41">
        <v>93</v>
      </c>
      <c r="B55" s="42">
        <v>2.75</v>
      </c>
    </row>
    <row r="56" spans="1:2" x14ac:dyDescent="0.25">
      <c r="A56" s="41">
        <v>94</v>
      </c>
      <c r="B56" s="42">
        <v>2.4900000000000002</v>
      </c>
    </row>
    <row r="57" spans="1:2" x14ac:dyDescent="0.25">
      <c r="A57" s="41">
        <v>95</v>
      </c>
      <c r="B57" s="42">
        <v>2.25</v>
      </c>
    </row>
  </sheetData>
  <sheetProtection algorithmName="SHA-512" hashValue="yC1rmJOnIJwEJqq0rwAc+7Zebk2imrZVaefFDtou5uxuwOPdIB6Rs0niPY3J6wAz/f6OVjodUwed012VpGC0+Q==" saltValue="2vJx3pIREYqwcCU3BRhARw==" spinCount="100000" sheet="1" objects="1" scenarios="1"/>
  <conditionalFormatting sqref="A6:A21">
    <cfRule type="expression" dxfId="481" priority="11" stopIfTrue="1">
      <formula>MOD(ROW(),2)=0</formula>
    </cfRule>
    <cfRule type="expression" dxfId="480" priority="12" stopIfTrue="1">
      <formula>MOD(ROW(),2)&lt;&gt;0</formula>
    </cfRule>
  </conditionalFormatting>
  <conditionalFormatting sqref="A26:A57">
    <cfRule type="expression" dxfId="479" priority="15" stopIfTrue="1">
      <formula>MOD(ROW(),2)=0</formula>
    </cfRule>
    <cfRule type="expression" dxfId="478" priority="16" stopIfTrue="1">
      <formula>MOD(ROW(),2)&lt;&gt;0</formula>
    </cfRule>
  </conditionalFormatting>
  <conditionalFormatting sqref="B6:B21">
    <cfRule type="expression" dxfId="477" priority="13" stopIfTrue="1">
      <formula>MOD(ROW(),2)=0</formula>
    </cfRule>
    <cfRule type="expression" dxfId="476" priority="14" stopIfTrue="1">
      <formula>MOD(ROW(),2)&lt;&gt;0</formula>
    </cfRule>
  </conditionalFormatting>
  <conditionalFormatting sqref="B26:B57">
    <cfRule type="expression" dxfId="475" priority="1" stopIfTrue="1">
      <formula>MOD(ROW(),2)=0</formula>
    </cfRule>
    <cfRule type="expression" dxfId="474" priority="2" stopIfTrue="1">
      <formula>MOD(ROW(),2)&lt;&gt;0</formula>
    </cfRule>
  </conditionalFormatting>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F734-0C67-4E48-8A81-A06DF16AEB89}">
  <sheetPr codeName="Sheet35"/>
  <dimension ref="A1:E106"/>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Pension credit - x-310</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233</v>
      </c>
      <c r="C9" s="45"/>
      <c r="D9" s="45"/>
      <c r="E9" s="45"/>
    </row>
    <row r="10" spans="1:5" ht="25" x14ac:dyDescent="0.25">
      <c r="A10" s="39" t="s">
        <v>6</v>
      </c>
      <c r="B10" s="45" t="s">
        <v>244</v>
      </c>
      <c r="C10" s="45"/>
      <c r="D10" s="45"/>
      <c r="E10" s="45"/>
    </row>
    <row r="11" spans="1:5" x14ac:dyDescent="0.25">
      <c r="A11" s="39" t="s">
        <v>154</v>
      </c>
      <c r="B11" s="45" t="s">
        <v>245</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310</v>
      </c>
      <c r="C14" s="45"/>
      <c r="D14" s="45"/>
      <c r="E14" s="45"/>
    </row>
    <row r="15" spans="1:5" x14ac:dyDescent="0.25">
      <c r="A15" s="39" t="s">
        <v>382</v>
      </c>
      <c r="B15" s="45" t="s">
        <v>246</v>
      </c>
      <c r="C15" s="45"/>
      <c r="D15" s="45"/>
      <c r="E15" s="45"/>
    </row>
    <row r="16" spans="1:5" x14ac:dyDescent="0.25">
      <c r="A16" s="39" t="s">
        <v>159</v>
      </c>
      <c r="B16" s="45" t="s">
        <v>247</v>
      </c>
      <c r="C16" s="45"/>
      <c r="D16" s="45"/>
      <c r="E16" s="45"/>
    </row>
    <row r="17" spans="1:5" x14ac:dyDescent="0.25">
      <c r="A17" s="40" t="s">
        <v>383</v>
      </c>
      <c r="B17" s="45"/>
      <c r="C17" s="45"/>
      <c r="D17" s="45"/>
      <c r="E17" s="45"/>
    </row>
    <row r="18" spans="1:5" x14ac:dyDescent="0.25">
      <c r="A18" s="39" t="s">
        <v>161</v>
      </c>
      <c r="B18" s="46">
        <v>46175</v>
      </c>
      <c r="C18" s="46"/>
      <c r="D18" s="46"/>
      <c r="E18" s="46"/>
    </row>
    <row r="19" spans="1:5" x14ac:dyDescent="0.25">
      <c r="A19" s="39" t="s">
        <v>162</v>
      </c>
      <c r="B19" s="46">
        <v>46161</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407</v>
      </c>
      <c r="C26" s="52" t="s">
        <v>408</v>
      </c>
      <c r="D26" s="52" t="s">
        <v>409</v>
      </c>
      <c r="E26" s="52" t="s">
        <v>410</v>
      </c>
    </row>
    <row r="27" spans="1:5" x14ac:dyDescent="0.25">
      <c r="A27" s="41">
        <v>16</v>
      </c>
      <c r="B27" s="42">
        <v>7.21</v>
      </c>
      <c r="C27" s="42">
        <v>6.85</v>
      </c>
      <c r="D27" s="42">
        <v>6.51</v>
      </c>
      <c r="E27" s="42">
        <v>6.18</v>
      </c>
    </row>
    <row r="28" spans="1:5" x14ac:dyDescent="0.25">
      <c r="A28" s="41">
        <v>17</v>
      </c>
      <c r="B28" s="42">
        <v>7.33</v>
      </c>
      <c r="C28" s="42">
        <v>6.97</v>
      </c>
      <c r="D28" s="42">
        <v>6.62</v>
      </c>
      <c r="E28" s="42">
        <v>6.28</v>
      </c>
    </row>
    <row r="29" spans="1:5" x14ac:dyDescent="0.25">
      <c r="A29" s="41">
        <v>18</v>
      </c>
      <c r="B29" s="42">
        <v>7.46</v>
      </c>
      <c r="C29" s="42">
        <v>7.1</v>
      </c>
      <c r="D29" s="42">
        <v>6.74</v>
      </c>
      <c r="E29" s="42">
        <v>6.39</v>
      </c>
    </row>
    <row r="30" spans="1:5" x14ac:dyDescent="0.25">
      <c r="A30" s="41">
        <v>19</v>
      </c>
      <c r="B30" s="42">
        <v>7.59</v>
      </c>
      <c r="C30" s="42">
        <v>7.22</v>
      </c>
      <c r="D30" s="42">
        <v>6.86</v>
      </c>
      <c r="E30" s="42">
        <v>6.5</v>
      </c>
    </row>
    <row r="31" spans="1:5" x14ac:dyDescent="0.25">
      <c r="A31" s="41">
        <v>20</v>
      </c>
      <c r="B31" s="42">
        <v>7.73</v>
      </c>
      <c r="C31" s="42">
        <v>7.35</v>
      </c>
      <c r="D31" s="42">
        <v>6.98</v>
      </c>
      <c r="E31" s="42">
        <v>6.62</v>
      </c>
    </row>
    <row r="32" spans="1:5" x14ac:dyDescent="0.25">
      <c r="A32" s="41">
        <v>21</v>
      </c>
      <c r="B32" s="42">
        <v>7.87</v>
      </c>
      <c r="C32" s="42">
        <v>7.48</v>
      </c>
      <c r="D32" s="42">
        <v>7.1</v>
      </c>
      <c r="E32" s="42">
        <v>6.73</v>
      </c>
    </row>
    <row r="33" spans="1:5" x14ac:dyDescent="0.25">
      <c r="A33" s="41">
        <v>22</v>
      </c>
      <c r="B33" s="42">
        <v>8.01</v>
      </c>
      <c r="C33" s="42">
        <v>7.61</v>
      </c>
      <c r="D33" s="42">
        <v>7.22</v>
      </c>
      <c r="E33" s="42">
        <v>6.85</v>
      </c>
    </row>
    <row r="34" spans="1:5" x14ac:dyDescent="0.25">
      <c r="A34" s="41">
        <v>23</v>
      </c>
      <c r="B34" s="42">
        <v>8.15</v>
      </c>
      <c r="C34" s="42">
        <v>7.74</v>
      </c>
      <c r="D34" s="42">
        <v>7.35</v>
      </c>
      <c r="E34" s="42">
        <v>6.97</v>
      </c>
    </row>
    <row r="35" spans="1:5" x14ac:dyDescent="0.25">
      <c r="A35" s="41">
        <v>24</v>
      </c>
      <c r="B35" s="42">
        <v>8.2899999999999991</v>
      </c>
      <c r="C35" s="42">
        <v>7.88</v>
      </c>
      <c r="D35" s="42">
        <v>7.48</v>
      </c>
      <c r="E35" s="42">
        <v>7.09</v>
      </c>
    </row>
    <row r="36" spans="1:5" x14ac:dyDescent="0.25">
      <c r="A36" s="41">
        <v>25</v>
      </c>
      <c r="B36" s="42">
        <v>8.44</v>
      </c>
      <c r="C36" s="42">
        <v>8.02</v>
      </c>
      <c r="D36" s="42">
        <v>7.61</v>
      </c>
      <c r="E36" s="42">
        <v>7.21</v>
      </c>
    </row>
    <row r="37" spans="1:5" x14ac:dyDescent="0.25">
      <c r="A37" s="41">
        <v>26</v>
      </c>
      <c r="B37" s="42">
        <v>8.59</v>
      </c>
      <c r="C37" s="42">
        <v>8.16</v>
      </c>
      <c r="D37" s="42">
        <v>7.74</v>
      </c>
      <c r="E37" s="42">
        <v>7.34</v>
      </c>
    </row>
    <row r="38" spans="1:5" x14ac:dyDescent="0.25">
      <c r="A38" s="41">
        <v>27</v>
      </c>
      <c r="B38" s="42">
        <v>8.74</v>
      </c>
      <c r="C38" s="42">
        <v>8.3000000000000007</v>
      </c>
      <c r="D38" s="42">
        <v>7.88</v>
      </c>
      <c r="E38" s="42">
        <v>7.47</v>
      </c>
    </row>
    <row r="39" spans="1:5" x14ac:dyDescent="0.25">
      <c r="A39" s="41">
        <v>28</v>
      </c>
      <c r="B39" s="42">
        <v>8.89</v>
      </c>
      <c r="C39" s="42">
        <v>8.4499999999999993</v>
      </c>
      <c r="D39" s="42">
        <v>8.02</v>
      </c>
      <c r="E39" s="42">
        <v>7.6</v>
      </c>
    </row>
    <row r="40" spans="1:5" x14ac:dyDescent="0.25">
      <c r="A40" s="41">
        <v>29</v>
      </c>
      <c r="B40" s="42">
        <v>9.0500000000000007</v>
      </c>
      <c r="C40" s="42">
        <v>8.6</v>
      </c>
      <c r="D40" s="42">
        <v>8.16</v>
      </c>
      <c r="E40" s="42">
        <v>7.73</v>
      </c>
    </row>
    <row r="41" spans="1:5" x14ac:dyDescent="0.25">
      <c r="A41" s="41">
        <v>30</v>
      </c>
      <c r="B41" s="42">
        <v>9.2100000000000009</v>
      </c>
      <c r="C41" s="42">
        <v>8.75</v>
      </c>
      <c r="D41" s="42">
        <v>8.3000000000000007</v>
      </c>
      <c r="E41" s="42">
        <v>7.86</v>
      </c>
    </row>
    <row r="42" spans="1:5" x14ac:dyDescent="0.25">
      <c r="A42" s="41">
        <v>31</v>
      </c>
      <c r="B42" s="42">
        <v>9.3800000000000008</v>
      </c>
      <c r="C42" s="42">
        <v>8.9</v>
      </c>
      <c r="D42" s="42">
        <v>8.4499999999999993</v>
      </c>
      <c r="E42" s="42">
        <v>8</v>
      </c>
    </row>
    <row r="43" spans="1:5" x14ac:dyDescent="0.25">
      <c r="A43" s="41">
        <v>32</v>
      </c>
      <c r="B43" s="42">
        <v>9.5399999999999991</v>
      </c>
      <c r="C43" s="42">
        <v>9.06</v>
      </c>
      <c r="D43" s="42">
        <v>8.59</v>
      </c>
      <c r="E43" s="42">
        <v>8.14</v>
      </c>
    </row>
    <row r="44" spans="1:5" x14ac:dyDescent="0.25">
      <c r="A44" s="41">
        <v>33</v>
      </c>
      <c r="B44" s="42">
        <v>9.7100000000000009</v>
      </c>
      <c r="C44" s="42">
        <v>9.2200000000000006</v>
      </c>
      <c r="D44" s="42">
        <v>8.74</v>
      </c>
      <c r="E44" s="42">
        <v>8.2799999999999994</v>
      </c>
    </row>
    <row r="45" spans="1:5" x14ac:dyDescent="0.25">
      <c r="A45" s="41">
        <v>34</v>
      </c>
      <c r="B45" s="42">
        <v>9.8800000000000008</v>
      </c>
      <c r="C45" s="42">
        <v>9.3800000000000008</v>
      </c>
      <c r="D45" s="42">
        <v>8.9</v>
      </c>
      <c r="E45" s="42">
        <v>8.42</v>
      </c>
    </row>
    <row r="46" spans="1:5" x14ac:dyDescent="0.25">
      <c r="A46" s="41">
        <v>35</v>
      </c>
      <c r="B46" s="42">
        <v>10.06</v>
      </c>
      <c r="C46" s="42">
        <v>9.5500000000000007</v>
      </c>
      <c r="D46" s="42">
        <v>9.0500000000000007</v>
      </c>
      <c r="E46" s="42">
        <v>8.57</v>
      </c>
    </row>
    <row r="47" spans="1:5" x14ac:dyDescent="0.25">
      <c r="A47" s="41">
        <v>36</v>
      </c>
      <c r="B47" s="42">
        <v>10.24</v>
      </c>
      <c r="C47" s="42">
        <v>9.7200000000000006</v>
      </c>
      <c r="D47" s="42">
        <v>9.2100000000000009</v>
      </c>
      <c r="E47" s="42">
        <v>8.7200000000000006</v>
      </c>
    </row>
    <row r="48" spans="1:5" x14ac:dyDescent="0.25">
      <c r="A48" s="41">
        <v>37</v>
      </c>
      <c r="B48" s="42">
        <v>10.42</v>
      </c>
      <c r="C48" s="42">
        <v>9.89</v>
      </c>
      <c r="D48" s="42">
        <v>9.3699999999999992</v>
      </c>
      <c r="E48" s="42">
        <v>8.8699999999999992</v>
      </c>
    </row>
    <row r="49" spans="1:5" x14ac:dyDescent="0.25">
      <c r="A49" s="41">
        <v>38</v>
      </c>
      <c r="B49" s="42">
        <v>10.6</v>
      </c>
      <c r="C49" s="42">
        <v>10.06</v>
      </c>
      <c r="D49" s="42">
        <v>9.5399999999999991</v>
      </c>
      <c r="E49" s="42">
        <v>9.0299999999999994</v>
      </c>
    </row>
    <row r="50" spans="1:5" x14ac:dyDescent="0.25">
      <c r="A50" s="41">
        <v>39</v>
      </c>
      <c r="B50" s="42">
        <v>10.79</v>
      </c>
      <c r="C50" s="42">
        <v>10.24</v>
      </c>
      <c r="D50" s="42">
        <v>9.7100000000000009</v>
      </c>
      <c r="E50" s="42">
        <v>9.18</v>
      </c>
    </row>
    <row r="51" spans="1:5" x14ac:dyDescent="0.25">
      <c r="A51" s="41">
        <v>40</v>
      </c>
      <c r="B51" s="42">
        <v>10.99</v>
      </c>
      <c r="C51" s="42">
        <v>10.42</v>
      </c>
      <c r="D51" s="42">
        <v>9.8800000000000008</v>
      </c>
      <c r="E51" s="42">
        <v>9.35</v>
      </c>
    </row>
    <row r="52" spans="1:5" x14ac:dyDescent="0.25">
      <c r="A52" s="41">
        <v>41</v>
      </c>
      <c r="B52" s="42">
        <v>11.18</v>
      </c>
      <c r="C52" s="42">
        <v>10.61</v>
      </c>
      <c r="D52" s="42">
        <v>10.050000000000001</v>
      </c>
      <c r="E52" s="42">
        <v>9.51</v>
      </c>
    </row>
    <row r="53" spans="1:5" x14ac:dyDescent="0.25">
      <c r="A53" s="41">
        <v>42</v>
      </c>
      <c r="B53" s="42">
        <v>11.39</v>
      </c>
      <c r="C53" s="42">
        <v>10.8</v>
      </c>
      <c r="D53" s="42">
        <v>10.23</v>
      </c>
      <c r="E53" s="42">
        <v>9.68</v>
      </c>
    </row>
    <row r="54" spans="1:5" x14ac:dyDescent="0.25">
      <c r="A54" s="41">
        <v>43</v>
      </c>
      <c r="B54" s="42">
        <v>11.59</v>
      </c>
      <c r="C54" s="42">
        <v>10.99</v>
      </c>
      <c r="D54" s="42">
        <v>10.41</v>
      </c>
      <c r="E54" s="42">
        <v>9.85</v>
      </c>
    </row>
    <row r="55" spans="1:5" x14ac:dyDescent="0.25">
      <c r="A55" s="41">
        <v>44</v>
      </c>
      <c r="B55" s="42">
        <v>11.8</v>
      </c>
      <c r="C55" s="42">
        <v>11.19</v>
      </c>
      <c r="D55" s="42">
        <v>10.6</v>
      </c>
      <c r="E55" s="42">
        <v>10.02</v>
      </c>
    </row>
    <row r="56" spans="1:5" x14ac:dyDescent="0.25">
      <c r="A56" s="41">
        <v>45</v>
      </c>
      <c r="B56" s="42">
        <v>12.02</v>
      </c>
      <c r="C56" s="42">
        <v>11.39</v>
      </c>
      <c r="D56" s="42">
        <v>10.79</v>
      </c>
      <c r="E56" s="42">
        <v>10.199999999999999</v>
      </c>
    </row>
    <row r="57" spans="1:5" x14ac:dyDescent="0.25">
      <c r="A57" s="41">
        <v>46</v>
      </c>
      <c r="B57" s="42">
        <v>12.24</v>
      </c>
      <c r="C57" s="42">
        <v>11.6</v>
      </c>
      <c r="D57" s="42">
        <v>10.99</v>
      </c>
      <c r="E57" s="42">
        <v>10.39</v>
      </c>
    </row>
    <row r="58" spans="1:5" x14ac:dyDescent="0.25">
      <c r="A58" s="41">
        <v>47</v>
      </c>
      <c r="B58" s="42">
        <v>12.46</v>
      </c>
      <c r="C58" s="42">
        <v>11.82</v>
      </c>
      <c r="D58" s="42">
        <v>11.19</v>
      </c>
      <c r="E58" s="42">
        <v>10.58</v>
      </c>
    </row>
    <row r="59" spans="1:5" x14ac:dyDescent="0.25">
      <c r="A59" s="41">
        <v>48</v>
      </c>
      <c r="B59" s="42">
        <v>12.7</v>
      </c>
      <c r="C59" s="42">
        <v>12.03</v>
      </c>
      <c r="D59" s="42">
        <v>11.39</v>
      </c>
      <c r="E59" s="42">
        <v>10.77</v>
      </c>
    </row>
    <row r="60" spans="1:5" x14ac:dyDescent="0.25">
      <c r="A60" s="41">
        <v>49</v>
      </c>
      <c r="B60" s="42">
        <v>12.93</v>
      </c>
      <c r="C60" s="42">
        <v>12.26</v>
      </c>
      <c r="D60" s="42">
        <v>11.6</v>
      </c>
      <c r="E60" s="42">
        <v>10.97</v>
      </c>
    </row>
    <row r="61" spans="1:5" x14ac:dyDescent="0.25">
      <c r="A61" s="41">
        <v>50</v>
      </c>
      <c r="B61" s="42">
        <v>13.18</v>
      </c>
      <c r="C61" s="42">
        <v>12.49</v>
      </c>
      <c r="D61" s="42">
        <v>11.82</v>
      </c>
      <c r="E61" s="42">
        <v>11.17</v>
      </c>
    </row>
    <row r="62" spans="1:5" x14ac:dyDescent="0.25">
      <c r="A62" s="41">
        <v>51</v>
      </c>
      <c r="B62" s="42">
        <v>13.43</v>
      </c>
      <c r="C62" s="42">
        <v>12.72</v>
      </c>
      <c r="D62" s="42">
        <v>12.04</v>
      </c>
      <c r="E62" s="42">
        <v>11.38</v>
      </c>
    </row>
    <row r="63" spans="1:5" x14ac:dyDescent="0.25">
      <c r="A63" s="41">
        <v>52</v>
      </c>
      <c r="B63" s="42">
        <v>13.68</v>
      </c>
      <c r="C63" s="42">
        <v>12.97</v>
      </c>
      <c r="D63" s="42">
        <v>12.27</v>
      </c>
      <c r="E63" s="42">
        <v>11.59</v>
      </c>
    </row>
    <row r="64" spans="1:5" x14ac:dyDescent="0.25">
      <c r="A64" s="41">
        <v>53</v>
      </c>
      <c r="B64" s="42">
        <v>13.95</v>
      </c>
      <c r="C64" s="42">
        <v>13.21</v>
      </c>
      <c r="D64" s="42">
        <v>12.5</v>
      </c>
      <c r="E64" s="42">
        <v>11.81</v>
      </c>
    </row>
    <row r="65" spans="1:5" x14ac:dyDescent="0.25">
      <c r="A65" s="41">
        <v>54</v>
      </c>
      <c r="B65" s="42">
        <v>14.22</v>
      </c>
      <c r="C65" s="42">
        <v>13.47</v>
      </c>
      <c r="D65" s="42">
        <v>12.75</v>
      </c>
      <c r="E65" s="42">
        <v>12.04</v>
      </c>
    </row>
    <row r="66" spans="1:5" x14ac:dyDescent="0.25">
      <c r="A66" s="41">
        <v>55</v>
      </c>
      <c r="B66" s="42">
        <v>14.51</v>
      </c>
      <c r="C66" s="42">
        <v>13.74</v>
      </c>
      <c r="D66" s="42">
        <v>13</v>
      </c>
      <c r="E66" s="42">
        <v>12.28</v>
      </c>
    </row>
    <row r="67" spans="1:5" x14ac:dyDescent="0.25">
      <c r="A67" s="41">
        <v>56</v>
      </c>
      <c r="B67" s="42">
        <v>14.81</v>
      </c>
      <c r="C67" s="42">
        <v>14.02</v>
      </c>
      <c r="D67" s="42">
        <v>13.26</v>
      </c>
      <c r="E67" s="42">
        <v>12.52</v>
      </c>
    </row>
    <row r="68" spans="1:5" x14ac:dyDescent="0.25">
      <c r="A68" s="41">
        <v>57</v>
      </c>
      <c r="B68" s="42">
        <v>15.11</v>
      </c>
      <c r="C68" s="42">
        <v>14.31</v>
      </c>
      <c r="D68" s="42">
        <v>13.53</v>
      </c>
      <c r="E68" s="42">
        <v>12.78</v>
      </c>
    </row>
    <row r="69" spans="1:5" x14ac:dyDescent="0.25">
      <c r="A69" s="41">
        <v>58</v>
      </c>
      <c r="B69" s="42">
        <v>15.43</v>
      </c>
      <c r="C69" s="42">
        <v>14.61</v>
      </c>
      <c r="D69" s="42">
        <v>13.81</v>
      </c>
      <c r="E69" s="42">
        <v>13.04</v>
      </c>
    </row>
    <row r="70" spans="1:5" x14ac:dyDescent="0.25">
      <c r="A70" s="41">
        <v>59</v>
      </c>
      <c r="B70" s="42">
        <v>15.76</v>
      </c>
      <c r="C70" s="42">
        <v>14.92</v>
      </c>
      <c r="D70" s="42">
        <v>14.11</v>
      </c>
      <c r="E70" s="42">
        <v>13.32</v>
      </c>
    </row>
    <row r="71" spans="1:5" x14ac:dyDescent="0.25">
      <c r="A71" s="41">
        <v>60</v>
      </c>
      <c r="B71" s="42">
        <v>16.11</v>
      </c>
      <c r="C71" s="42">
        <v>15.25</v>
      </c>
      <c r="D71" s="42">
        <v>14.41</v>
      </c>
      <c r="E71" s="42">
        <v>13.6</v>
      </c>
    </row>
    <row r="72" spans="1:5" x14ac:dyDescent="0.25">
      <c r="A72" s="41">
        <v>61</v>
      </c>
      <c r="B72" s="42">
        <v>16.47</v>
      </c>
      <c r="C72" s="42">
        <v>15.58</v>
      </c>
      <c r="D72" s="42">
        <v>14.73</v>
      </c>
      <c r="E72" s="42">
        <v>13.9</v>
      </c>
    </row>
    <row r="73" spans="1:5" x14ac:dyDescent="0.25">
      <c r="A73" s="41">
        <v>62</v>
      </c>
      <c r="B73" s="42">
        <v>16.84</v>
      </c>
      <c r="C73" s="42">
        <v>15.94</v>
      </c>
      <c r="D73" s="42">
        <v>15.06</v>
      </c>
      <c r="E73" s="42">
        <v>14.21</v>
      </c>
    </row>
    <row r="74" spans="1:5" x14ac:dyDescent="0.25">
      <c r="A74" s="41">
        <v>63</v>
      </c>
      <c r="B74" s="42">
        <v>17.239999999999998</v>
      </c>
      <c r="C74" s="42">
        <v>16.309999999999999</v>
      </c>
      <c r="D74" s="42">
        <v>15.41</v>
      </c>
      <c r="E74" s="42">
        <v>14.54</v>
      </c>
    </row>
    <row r="75" spans="1:5" x14ac:dyDescent="0.25">
      <c r="A75" s="41">
        <v>64</v>
      </c>
      <c r="B75" s="42">
        <v>17.649999999999999</v>
      </c>
      <c r="C75" s="42">
        <v>16.7</v>
      </c>
      <c r="D75" s="42">
        <v>15.78</v>
      </c>
      <c r="E75" s="42">
        <v>14.89</v>
      </c>
    </row>
    <row r="76" spans="1:5" x14ac:dyDescent="0.25">
      <c r="A76" s="41">
        <v>65</v>
      </c>
      <c r="B76" s="42">
        <v>17.55</v>
      </c>
      <c r="C76" s="42">
        <v>17.12</v>
      </c>
      <c r="D76" s="42">
        <v>16.170000000000002</v>
      </c>
      <c r="E76" s="42">
        <v>15.25</v>
      </c>
    </row>
    <row r="77" spans="1:5" x14ac:dyDescent="0.25">
      <c r="A77" s="41">
        <v>66</v>
      </c>
      <c r="B77" s="42">
        <v>16.920000000000002</v>
      </c>
      <c r="C77" s="42">
        <v>17.010000000000002</v>
      </c>
      <c r="D77" s="42">
        <v>16.579999999999998</v>
      </c>
      <c r="E77" s="42">
        <v>15.64</v>
      </c>
    </row>
    <row r="78" spans="1:5" x14ac:dyDescent="0.25">
      <c r="A78" s="41">
        <v>67</v>
      </c>
      <c r="B78" s="42">
        <v>16.28</v>
      </c>
      <c r="C78" s="42">
        <v>16.37</v>
      </c>
      <c r="D78" s="42">
        <v>16.47</v>
      </c>
      <c r="E78" s="42">
        <v>16.04</v>
      </c>
    </row>
    <row r="79" spans="1:5" x14ac:dyDescent="0.25">
      <c r="A79" s="41">
        <v>68</v>
      </c>
      <c r="B79" s="42">
        <v>15.64</v>
      </c>
      <c r="C79" s="42">
        <v>15.72</v>
      </c>
      <c r="D79" s="42">
        <v>15.81</v>
      </c>
      <c r="E79" s="42">
        <v>15.92</v>
      </c>
    </row>
    <row r="80" spans="1:5" x14ac:dyDescent="0.25">
      <c r="A80" s="41">
        <v>69</v>
      </c>
      <c r="B80" s="42">
        <v>15</v>
      </c>
      <c r="C80" s="42">
        <v>15.07</v>
      </c>
      <c r="D80" s="42">
        <v>15.16</v>
      </c>
      <c r="E80" s="42">
        <v>15.26</v>
      </c>
    </row>
    <row r="81" spans="1:5" x14ac:dyDescent="0.25">
      <c r="A81" s="41">
        <v>70</v>
      </c>
      <c r="B81" s="42">
        <v>14.35</v>
      </c>
      <c r="C81" s="42">
        <v>14.42</v>
      </c>
      <c r="D81" s="42">
        <v>14.5</v>
      </c>
      <c r="E81" s="42">
        <v>14.6</v>
      </c>
    </row>
    <row r="82" spans="1:5" x14ac:dyDescent="0.25">
      <c r="A82" s="41">
        <v>71</v>
      </c>
      <c r="B82" s="42">
        <v>13.7</v>
      </c>
      <c r="C82" s="42">
        <v>13.76</v>
      </c>
      <c r="D82" s="42">
        <v>13.84</v>
      </c>
      <c r="E82" s="42">
        <v>13.93</v>
      </c>
    </row>
    <row r="83" spans="1:5" x14ac:dyDescent="0.25">
      <c r="A83" s="41">
        <v>72</v>
      </c>
      <c r="B83" s="42">
        <v>13.06</v>
      </c>
      <c r="C83" s="42">
        <v>13.11</v>
      </c>
      <c r="D83" s="42">
        <v>13.18</v>
      </c>
      <c r="E83" s="42">
        <v>13.26</v>
      </c>
    </row>
    <row r="84" spans="1:5" x14ac:dyDescent="0.25">
      <c r="A84" s="41">
        <v>73</v>
      </c>
      <c r="B84" s="42">
        <v>12.43</v>
      </c>
      <c r="C84" s="42">
        <v>12.47</v>
      </c>
      <c r="D84" s="42">
        <v>12.52</v>
      </c>
      <c r="E84" s="42">
        <v>12.59</v>
      </c>
    </row>
    <row r="85" spans="1:5" x14ac:dyDescent="0.25">
      <c r="A85" s="41">
        <v>74</v>
      </c>
      <c r="B85" s="42">
        <v>11.82</v>
      </c>
      <c r="C85" s="42">
        <v>11.84</v>
      </c>
      <c r="D85" s="42">
        <v>11.88</v>
      </c>
      <c r="E85" s="42">
        <v>11.94</v>
      </c>
    </row>
    <row r="86" spans="1:5" x14ac:dyDescent="0.25">
      <c r="A86" s="41">
        <v>75</v>
      </c>
      <c r="B86" s="42">
        <v>11.23</v>
      </c>
      <c r="C86" s="42">
        <v>11.23</v>
      </c>
      <c r="D86" s="42">
        <v>11.26</v>
      </c>
      <c r="E86" s="42">
        <v>11.3</v>
      </c>
    </row>
    <row r="87" spans="1:5" x14ac:dyDescent="0.25">
      <c r="A87" s="41">
        <v>76</v>
      </c>
      <c r="B87" s="42">
        <v>10.65</v>
      </c>
      <c r="C87" s="42">
        <v>10.65</v>
      </c>
      <c r="D87" s="42">
        <v>10.66</v>
      </c>
      <c r="E87" s="42">
        <v>10.68</v>
      </c>
    </row>
    <row r="88" spans="1:5" x14ac:dyDescent="0.25">
      <c r="A88" s="41">
        <v>77</v>
      </c>
      <c r="B88" s="42">
        <v>10.08</v>
      </c>
      <c r="C88" s="42">
        <v>10.08</v>
      </c>
      <c r="D88" s="42">
        <v>10.08</v>
      </c>
      <c r="E88" s="42">
        <v>10.09</v>
      </c>
    </row>
    <row r="89" spans="1:5" x14ac:dyDescent="0.25">
      <c r="A89" s="41">
        <v>78</v>
      </c>
      <c r="B89" s="42">
        <v>9.5299999999999994</v>
      </c>
      <c r="C89" s="42">
        <v>9.5299999999999994</v>
      </c>
      <c r="D89" s="42">
        <v>9.5299999999999994</v>
      </c>
      <c r="E89" s="42">
        <v>9.5299999999999994</v>
      </c>
    </row>
    <row r="90" spans="1:5" x14ac:dyDescent="0.25">
      <c r="A90" s="41">
        <v>79</v>
      </c>
      <c r="B90" s="42">
        <v>8.9700000000000006</v>
      </c>
      <c r="C90" s="42">
        <v>8.9700000000000006</v>
      </c>
      <c r="D90" s="42">
        <v>8.9700000000000006</v>
      </c>
      <c r="E90" s="42">
        <v>8.9700000000000006</v>
      </c>
    </row>
    <row r="91" spans="1:5" x14ac:dyDescent="0.25">
      <c r="A91" s="41">
        <v>80</v>
      </c>
      <c r="B91" s="42">
        <v>8.42</v>
      </c>
      <c r="C91" s="42">
        <v>8.42</v>
      </c>
      <c r="D91" s="42">
        <v>8.42</v>
      </c>
      <c r="E91" s="42">
        <v>8.42</v>
      </c>
    </row>
    <row r="92" spans="1:5" x14ac:dyDescent="0.25">
      <c r="A92" s="41">
        <v>81</v>
      </c>
      <c r="B92" s="42">
        <v>7.87</v>
      </c>
      <c r="C92" s="42">
        <v>7.87</v>
      </c>
      <c r="D92" s="42">
        <v>7.87</v>
      </c>
      <c r="E92" s="42">
        <v>7.87</v>
      </c>
    </row>
    <row r="93" spans="1:5" x14ac:dyDescent="0.25">
      <c r="A93" s="41">
        <v>82</v>
      </c>
      <c r="B93" s="42">
        <v>7.33</v>
      </c>
      <c r="C93" s="42">
        <v>7.33</v>
      </c>
      <c r="D93" s="42">
        <v>7.33</v>
      </c>
      <c r="E93" s="42">
        <v>7.33</v>
      </c>
    </row>
    <row r="94" spans="1:5" x14ac:dyDescent="0.25">
      <c r="A94" s="41">
        <v>83</v>
      </c>
      <c r="B94" s="42">
        <v>6.79</v>
      </c>
      <c r="C94" s="42">
        <v>6.79</v>
      </c>
      <c r="D94" s="42">
        <v>6.79</v>
      </c>
      <c r="E94" s="42">
        <v>6.79</v>
      </c>
    </row>
    <row r="95" spans="1:5" x14ac:dyDescent="0.25">
      <c r="A95" s="41">
        <v>84</v>
      </c>
      <c r="B95" s="42">
        <v>6.28</v>
      </c>
      <c r="C95" s="42">
        <v>6.28</v>
      </c>
      <c r="D95" s="42">
        <v>6.28</v>
      </c>
      <c r="E95" s="42">
        <v>6.28</v>
      </c>
    </row>
    <row r="96" spans="1:5" x14ac:dyDescent="0.25">
      <c r="A96" s="41">
        <v>85</v>
      </c>
      <c r="B96" s="42">
        <v>5.78</v>
      </c>
      <c r="C96" s="42">
        <v>5.78</v>
      </c>
      <c r="D96" s="42">
        <v>5.78</v>
      </c>
      <c r="E96" s="42">
        <v>5.78</v>
      </c>
    </row>
    <row r="97" spans="1:5" x14ac:dyDescent="0.25">
      <c r="A97" s="41">
        <v>86</v>
      </c>
      <c r="B97" s="42">
        <v>5.31</v>
      </c>
      <c r="C97" s="42">
        <v>5.31</v>
      </c>
      <c r="D97" s="42">
        <v>5.31</v>
      </c>
      <c r="E97" s="42">
        <v>5.31</v>
      </c>
    </row>
    <row r="98" spans="1:5" x14ac:dyDescent="0.25">
      <c r="A98" s="41">
        <v>87</v>
      </c>
      <c r="B98" s="42">
        <v>4.8600000000000003</v>
      </c>
      <c r="C98" s="42">
        <v>4.8600000000000003</v>
      </c>
      <c r="D98" s="42">
        <v>4.8600000000000003</v>
      </c>
      <c r="E98" s="42">
        <v>4.8600000000000003</v>
      </c>
    </row>
    <row r="99" spans="1:5" x14ac:dyDescent="0.25">
      <c r="A99" s="41">
        <v>88</v>
      </c>
      <c r="B99" s="42">
        <v>4.45</v>
      </c>
      <c r="C99" s="42">
        <v>4.45</v>
      </c>
      <c r="D99" s="42">
        <v>4.45</v>
      </c>
      <c r="E99" s="42">
        <v>4.45</v>
      </c>
    </row>
    <row r="100" spans="1:5" x14ac:dyDescent="0.25">
      <c r="A100" s="41">
        <v>89</v>
      </c>
      <c r="B100" s="42">
        <v>4.0599999999999996</v>
      </c>
      <c r="C100" s="42">
        <v>4.0599999999999996</v>
      </c>
      <c r="D100" s="42">
        <v>4.0599999999999996</v>
      </c>
      <c r="E100" s="42">
        <v>4.0599999999999996</v>
      </c>
    </row>
    <row r="101" spans="1:5" x14ac:dyDescent="0.25">
      <c r="A101" s="41">
        <v>90</v>
      </c>
      <c r="B101" s="42">
        <v>3.69</v>
      </c>
      <c r="C101" s="42">
        <v>3.69</v>
      </c>
      <c r="D101" s="42">
        <v>3.69</v>
      </c>
      <c r="E101" s="42">
        <v>3.69</v>
      </c>
    </row>
    <row r="102" spans="1:5" x14ac:dyDescent="0.25">
      <c r="A102" s="41">
        <v>91</v>
      </c>
      <c r="B102" s="42">
        <v>3.35</v>
      </c>
      <c r="C102" s="42">
        <v>3.35</v>
      </c>
      <c r="D102" s="42">
        <v>3.35</v>
      </c>
      <c r="E102" s="42">
        <v>3.35</v>
      </c>
    </row>
    <row r="103" spans="1:5" x14ac:dyDescent="0.25">
      <c r="A103" s="41">
        <v>92</v>
      </c>
      <c r="B103" s="42">
        <v>3.03</v>
      </c>
      <c r="C103" s="42">
        <v>3.03</v>
      </c>
      <c r="D103" s="42">
        <v>3.03</v>
      </c>
      <c r="E103" s="42">
        <v>3.03</v>
      </c>
    </row>
    <row r="104" spans="1:5" x14ac:dyDescent="0.25">
      <c r="A104" s="41">
        <v>93</v>
      </c>
      <c r="B104" s="42">
        <v>2.75</v>
      </c>
      <c r="C104" s="42">
        <v>2.75</v>
      </c>
      <c r="D104" s="42">
        <v>2.75</v>
      </c>
      <c r="E104" s="42">
        <v>2.75</v>
      </c>
    </row>
    <row r="105" spans="1:5" x14ac:dyDescent="0.25">
      <c r="A105" s="41">
        <v>94</v>
      </c>
      <c r="B105" s="42">
        <v>2.4900000000000002</v>
      </c>
      <c r="C105" s="42">
        <v>2.4900000000000002</v>
      </c>
      <c r="D105" s="42">
        <v>2.4900000000000002</v>
      </c>
      <c r="E105" s="42">
        <v>2.4900000000000002</v>
      </c>
    </row>
    <row r="106" spans="1:5" x14ac:dyDescent="0.25">
      <c r="A106" s="41">
        <v>95</v>
      </c>
      <c r="B106" s="42">
        <v>2.25</v>
      </c>
      <c r="C106" s="42">
        <v>2.25</v>
      </c>
      <c r="D106" s="42">
        <v>2.25</v>
      </c>
      <c r="E106" s="42">
        <v>2.25</v>
      </c>
    </row>
  </sheetData>
  <sheetProtection algorithmName="SHA-512" hashValue="bfmZD1NgZzfe+czTM0ZIszuVO1sQ3JrdVfpL2veIIQpfbzPfHVAVvUnqDXCCFkFsLCnR7ylv2LHeMpFu0CHKpg==" saltValue="7nTQIBuVCSteNWlkQSHiHA==" spinCount="100000" sheet="1" objects="1" scenarios="1"/>
  <conditionalFormatting sqref="A6:A21">
    <cfRule type="expression" dxfId="471" priority="9" stopIfTrue="1">
      <formula>MOD(ROW(),2)=0</formula>
    </cfRule>
    <cfRule type="expression" dxfId="470" priority="10" stopIfTrue="1">
      <formula>MOD(ROW(),2)&lt;&gt;0</formula>
    </cfRule>
  </conditionalFormatting>
  <conditionalFormatting sqref="A26:A106">
    <cfRule type="expression" dxfId="469" priority="13" stopIfTrue="1">
      <formula>MOD(ROW(),2)=0</formula>
    </cfRule>
    <cfRule type="expression" dxfId="468" priority="14" stopIfTrue="1">
      <formula>MOD(ROW(),2)&lt;&gt;0</formula>
    </cfRule>
  </conditionalFormatting>
  <conditionalFormatting sqref="B6:E21">
    <cfRule type="expression" dxfId="467" priority="11" stopIfTrue="1">
      <formula>MOD(ROW(),2)=0</formula>
    </cfRule>
    <cfRule type="expression" dxfId="466" priority="12" stopIfTrue="1">
      <formula>MOD(ROW(),2)&lt;&gt;0</formula>
    </cfRule>
  </conditionalFormatting>
  <conditionalFormatting sqref="B26:E106">
    <cfRule type="expression" dxfId="465" priority="15" stopIfTrue="1">
      <formula>MOD(ROW(),2)=0</formula>
    </cfRule>
    <cfRule type="expression" dxfId="464" priority="16" stopIfTrue="1">
      <formula>MOD(ROW(),2)&lt;&gt;0</formula>
    </cfRule>
  </conditionalFormatting>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DDE79-FD8C-45B4-B52B-7119466C0B10}">
  <sheetPr codeName="Sheet36"/>
  <dimension ref="A1:D72"/>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9" t="s">
        <v>1</v>
      </c>
      <c r="B2" s="3" t="str">
        <f>wb_title</f>
        <v>LGPS_S - Consolidated Factor Spreadsheet</v>
      </c>
    </row>
    <row r="3" spans="1:4" s="1" customFormat="1" ht="15.5" x14ac:dyDescent="0.35">
      <c r="A3" s="29" t="s">
        <v>2</v>
      </c>
      <c r="B3" s="3" t="str">
        <f>TABLE_FACTOR_TYPE_1 &amp; " - x-" &amp; TABLE_SERIES_NUMBER_1</f>
        <v>ERF - x-316</v>
      </c>
    </row>
    <row r="6" spans="1:4" ht="13" x14ac:dyDescent="0.3">
      <c r="A6" s="39" t="s">
        <v>378</v>
      </c>
      <c r="B6" s="45" t="s">
        <v>379</v>
      </c>
      <c r="C6" s="45"/>
      <c r="D6" s="45"/>
    </row>
    <row r="7" spans="1:4" x14ac:dyDescent="0.25">
      <c r="A7" s="39" t="s">
        <v>380</v>
      </c>
      <c r="B7" s="45" t="s">
        <v>29</v>
      </c>
      <c r="C7" s="45"/>
      <c r="D7" s="45"/>
    </row>
    <row r="8" spans="1:4" x14ac:dyDescent="0.25">
      <c r="A8" s="39" t="s">
        <v>152</v>
      </c>
      <c r="B8" s="45">
        <v>2015</v>
      </c>
      <c r="C8" s="45"/>
      <c r="D8" s="45"/>
    </row>
    <row r="9" spans="1:4" x14ac:dyDescent="0.25">
      <c r="A9" s="39" t="s">
        <v>153</v>
      </c>
      <c r="B9" s="45" t="s">
        <v>248</v>
      </c>
      <c r="C9" s="45"/>
      <c r="D9" s="45"/>
    </row>
    <row r="10" spans="1:4" ht="25" x14ac:dyDescent="0.25">
      <c r="A10" s="39" t="s">
        <v>6</v>
      </c>
      <c r="B10" s="45" t="s">
        <v>249</v>
      </c>
      <c r="C10" s="45"/>
      <c r="D10" s="45"/>
    </row>
    <row r="11" spans="1:4" x14ac:dyDescent="0.25">
      <c r="A11" s="39" t="s">
        <v>154</v>
      </c>
      <c r="B11" s="45" t="s">
        <v>250</v>
      </c>
      <c r="C11" s="45"/>
      <c r="D11" s="45"/>
    </row>
    <row r="12" spans="1:4" x14ac:dyDescent="0.25">
      <c r="A12" s="39" t="s">
        <v>155</v>
      </c>
      <c r="B12" s="45" t="s">
        <v>251</v>
      </c>
      <c r="C12" s="45"/>
      <c r="D12" s="45"/>
    </row>
    <row r="13" spans="1:4" x14ac:dyDescent="0.25">
      <c r="A13" s="39" t="s">
        <v>381</v>
      </c>
      <c r="B13" s="45">
        <v>0</v>
      </c>
      <c r="C13" s="45"/>
      <c r="D13" s="45"/>
    </row>
    <row r="14" spans="1:4" x14ac:dyDescent="0.25">
      <c r="A14" s="39" t="s">
        <v>157</v>
      </c>
      <c r="B14" s="45">
        <v>316</v>
      </c>
      <c r="C14" s="45"/>
      <c r="D14" s="45"/>
    </row>
    <row r="15" spans="1:4" x14ac:dyDescent="0.25">
      <c r="A15" s="39" t="s">
        <v>382</v>
      </c>
      <c r="B15" s="45" t="s">
        <v>252</v>
      </c>
      <c r="C15" s="45"/>
      <c r="D15" s="45"/>
    </row>
    <row r="16" spans="1:4" x14ac:dyDescent="0.25">
      <c r="A16" s="39" t="s">
        <v>159</v>
      </c>
      <c r="B16" s="45" t="s">
        <v>253</v>
      </c>
      <c r="C16" s="45"/>
      <c r="D16" s="45"/>
    </row>
    <row r="17" spans="1:4" x14ac:dyDescent="0.25">
      <c r="A17" s="40" t="s">
        <v>383</v>
      </c>
      <c r="B17" s="45"/>
      <c r="C17" s="45"/>
      <c r="D17" s="45"/>
    </row>
    <row r="18" spans="1:4" x14ac:dyDescent="0.25">
      <c r="A18" s="39" t="s">
        <v>161</v>
      </c>
      <c r="B18" s="46">
        <v>46218</v>
      </c>
      <c r="C18" s="46"/>
      <c r="D18" s="46"/>
    </row>
    <row r="19" spans="1:4" x14ac:dyDescent="0.25">
      <c r="A19" s="39" t="s">
        <v>162</v>
      </c>
      <c r="B19" s="46">
        <v>46235</v>
      </c>
      <c r="C19" s="46"/>
      <c r="D19" s="46"/>
    </row>
    <row r="20" spans="1:4" x14ac:dyDescent="0.25">
      <c r="A20" s="39" t="s">
        <v>163</v>
      </c>
      <c r="B20" s="45" t="s">
        <v>172</v>
      </c>
      <c r="C20" s="45"/>
      <c r="D20" s="45"/>
    </row>
    <row r="21" spans="1:4" x14ac:dyDescent="0.25">
      <c r="A21" s="39" t="s">
        <v>384</v>
      </c>
      <c r="B21" s="45" t="s">
        <v>87</v>
      </c>
      <c r="C21" s="45"/>
      <c r="D21" s="45"/>
    </row>
    <row r="23" spans="1:4" x14ac:dyDescent="0.25">
      <c r="A23" s="22" t="str">
        <f>HYPERLINK("#'Factor List'!A1", "Back to Factor List")</f>
        <v>Back to Factor List</v>
      </c>
      <c r="B23" s="22" t="str">
        <f>HYPERLINK("#'Assumptions'!A1", "Assumptions")</f>
        <v>Assumptions</v>
      </c>
    </row>
    <row r="26" spans="1:4" s="53" customFormat="1" ht="39" x14ac:dyDescent="0.25">
      <c r="A26" s="52" t="s">
        <v>251</v>
      </c>
      <c r="B26" s="52" t="s">
        <v>401</v>
      </c>
      <c r="C26" s="52" t="s">
        <v>402</v>
      </c>
      <c r="D26" s="52" t="s">
        <v>403</v>
      </c>
    </row>
    <row r="27" spans="1:4" x14ac:dyDescent="0.25">
      <c r="A27" s="41">
        <v>0</v>
      </c>
      <c r="B27" s="43">
        <v>0</v>
      </c>
      <c r="C27" s="43">
        <v>0</v>
      </c>
      <c r="D27" s="43">
        <v>0</v>
      </c>
    </row>
    <row r="28" spans="1:4" x14ac:dyDescent="0.25">
      <c r="A28" s="41">
        <v>1</v>
      </c>
      <c r="B28" s="43">
        <v>6.1</v>
      </c>
      <c r="C28" s="43">
        <v>6.1</v>
      </c>
      <c r="D28" s="43">
        <v>2</v>
      </c>
    </row>
    <row r="29" spans="1:4" x14ac:dyDescent="0.25">
      <c r="A29" s="41">
        <v>2</v>
      </c>
      <c r="B29" s="43">
        <v>11.6</v>
      </c>
      <c r="C29" s="43">
        <v>11.6</v>
      </c>
      <c r="D29" s="43">
        <v>3.9</v>
      </c>
    </row>
    <row r="30" spans="1:4" x14ac:dyDescent="0.25">
      <c r="A30" s="41">
        <v>3</v>
      </c>
      <c r="B30" s="43">
        <v>16.7</v>
      </c>
      <c r="C30" s="43">
        <v>16.7</v>
      </c>
      <c r="D30" s="43">
        <v>5.8</v>
      </c>
    </row>
    <row r="31" spans="1:4" x14ac:dyDescent="0.25">
      <c r="A31" s="41">
        <v>4</v>
      </c>
      <c r="B31" s="43">
        <v>21.4</v>
      </c>
      <c r="C31" s="43">
        <v>21.4</v>
      </c>
      <c r="D31" s="43">
        <v>7.6</v>
      </c>
    </row>
    <row r="32" spans="1:4" x14ac:dyDescent="0.25">
      <c r="A32" s="41">
        <v>5</v>
      </c>
      <c r="B32" s="43">
        <v>25.8</v>
      </c>
      <c r="C32" s="43">
        <v>25.8</v>
      </c>
      <c r="D32" s="43">
        <v>9.4</v>
      </c>
    </row>
    <row r="33" spans="1:4" x14ac:dyDescent="0.25">
      <c r="A33" s="41">
        <v>6</v>
      </c>
      <c r="B33" s="43">
        <v>29.8</v>
      </c>
      <c r="C33" s="43">
        <v>29.8</v>
      </c>
      <c r="D33" s="43">
        <v>11.2</v>
      </c>
    </row>
    <row r="34" spans="1:4" x14ac:dyDescent="0.25">
      <c r="A34" s="41">
        <v>7</v>
      </c>
      <c r="B34" s="43">
        <v>33.5</v>
      </c>
      <c r="C34" s="43">
        <v>33.5</v>
      </c>
      <c r="D34" s="43">
        <v>12.9</v>
      </c>
    </row>
    <row r="35" spans="1:4" x14ac:dyDescent="0.25">
      <c r="A35" s="41">
        <v>8</v>
      </c>
      <c r="B35" s="43">
        <v>37</v>
      </c>
      <c r="C35" s="43">
        <v>37</v>
      </c>
      <c r="D35" s="43">
        <v>14.7</v>
      </c>
    </row>
    <row r="36" spans="1:4" x14ac:dyDescent="0.25">
      <c r="A36" s="41">
        <v>9</v>
      </c>
      <c r="B36" s="43">
        <v>40.200000000000003</v>
      </c>
      <c r="C36" s="43">
        <v>40.200000000000003</v>
      </c>
      <c r="D36" s="43">
        <v>16.3</v>
      </c>
    </row>
    <row r="37" spans="1:4" x14ac:dyDescent="0.25">
      <c r="A37" s="41">
        <v>10</v>
      </c>
      <c r="B37" s="43">
        <v>43.1</v>
      </c>
      <c r="C37" s="43">
        <v>43.1</v>
      </c>
      <c r="D37" s="43">
        <v>18</v>
      </c>
    </row>
    <row r="38" spans="1:4" x14ac:dyDescent="0.25">
      <c r="A38" s="41">
        <v>11</v>
      </c>
      <c r="B38" s="43">
        <v>45.9</v>
      </c>
      <c r="C38" s="43">
        <v>45.9</v>
      </c>
      <c r="D38" s="43">
        <v>19.600000000000001</v>
      </c>
    </row>
    <row r="39" spans="1:4" x14ac:dyDescent="0.25">
      <c r="A39" s="41">
        <v>12</v>
      </c>
      <c r="B39" s="43">
        <v>48.5</v>
      </c>
      <c r="C39" s="43">
        <v>48.5</v>
      </c>
      <c r="D39" s="43">
        <v>21.2</v>
      </c>
    </row>
    <row r="40" spans="1:4" x14ac:dyDescent="0.25">
      <c r="A40" s="41">
        <v>13</v>
      </c>
      <c r="B40" s="43">
        <v>50.9</v>
      </c>
      <c r="C40" s="43">
        <v>50.9</v>
      </c>
      <c r="D40" s="43">
        <v>22.7</v>
      </c>
    </row>
    <row r="41" spans="1:4" x14ac:dyDescent="0.25">
      <c r="A41" s="41">
        <v>14</v>
      </c>
      <c r="B41" s="43">
        <v>53.1</v>
      </c>
      <c r="C41" s="43">
        <v>53.1</v>
      </c>
      <c r="D41" s="43">
        <v>24.2</v>
      </c>
    </row>
    <row r="42" spans="1:4" x14ac:dyDescent="0.25">
      <c r="A42" s="41">
        <v>15</v>
      </c>
      <c r="B42" s="43">
        <v>55.2</v>
      </c>
      <c r="C42" s="43">
        <v>55.2</v>
      </c>
      <c r="D42" s="43">
        <v>25.7</v>
      </c>
    </row>
    <row r="43" spans="1:4" x14ac:dyDescent="0.25">
      <c r="A43" s="41">
        <v>16</v>
      </c>
      <c r="B43" s="43">
        <v>57.2</v>
      </c>
      <c r="C43" s="43">
        <v>57.2</v>
      </c>
      <c r="D43" s="43">
        <v>27.2</v>
      </c>
    </row>
    <row r="44" spans="1:4" x14ac:dyDescent="0.25">
      <c r="A44" s="41">
        <v>17</v>
      </c>
      <c r="B44" s="43">
        <v>59</v>
      </c>
      <c r="C44" s="43">
        <v>59</v>
      </c>
      <c r="D44" s="43">
        <v>28.6</v>
      </c>
    </row>
    <row r="45" spans="1:4" x14ac:dyDescent="0.25">
      <c r="A45" s="41">
        <v>18</v>
      </c>
      <c r="B45" s="43">
        <v>60.8</v>
      </c>
      <c r="C45" s="43">
        <v>60.8</v>
      </c>
      <c r="D45" s="43">
        <v>30</v>
      </c>
    </row>
    <row r="46" spans="1:4" x14ac:dyDescent="0.25">
      <c r="A46" s="41">
        <v>19</v>
      </c>
      <c r="B46" s="43">
        <v>62.4</v>
      </c>
      <c r="C46" s="43">
        <v>62.4</v>
      </c>
      <c r="D46" s="43">
        <v>31.4</v>
      </c>
    </row>
    <row r="47" spans="1:4" x14ac:dyDescent="0.25">
      <c r="A47" s="41">
        <v>20</v>
      </c>
      <c r="B47" s="43">
        <v>64</v>
      </c>
      <c r="C47" s="43">
        <v>64</v>
      </c>
      <c r="D47" s="43">
        <v>32.700000000000003</v>
      </c>
    </row>
    <row r="48" spans="1:4" x14ac:dyDescent="0.25">
      <c r="A48" s="41">
        <v>21</v>
      </c>
      <c r="B48" s="43">
        <v>65.400000000000006</v>
      </c>
      <c r="C48" s="43">
        <v>65.400000000000006</v>
      </c>
      <c r="D48" s="43">
        <v>34</v>
      </c>
    </row>
    <row r="49" spans="1:4" x14ac:dyDescent="0.25">
      <c r="A49" s="41">
        <v>22</v>
      </c>
      <c r="B49" s="43">
        <v>66.8</v>
      </c>
      <c r="C49" s="43">
        <v>66.8</v>
      </c>
      <c r="D49" s="43">
        <v>35.299999999999997</v>
      </c>
    </row>
    <row r="50" spans="1:4" x14ac:dyDescent="0.25">
      <c r="A50" s="41">
        <v>23</v>
      </c>
      <c r="B50" s="43">
        <v>68.099999999999994</v>
      </c>
      <c r="C50" s="43">
        <v>68.099999999999994</v>
      </c>
      <c r="D50" s="43">
        <v>36.6</v>
      </c>
    </row>
    <row r="51" spans="1:4" x14ac:dyDescent="0.25">
      <c r="A51" s="41">
        <v>24</v>
      </c>
      <c r="B51" s="43">
        <v>69.3</v>
      </c>
      <c r="C51" s="43">
        <v>69.3</v>
      </c>
      <c r="D51" s="43">
        <v>37.799999999999997</v>
      </c>
    </row>
    <row r="52" spans="1:4" x14ac:dyDescent="0.25">
      <c r="A52" s="41">
        <v>25</v>
      </c>
      <c r="B52" s="43">
        <v>70.5</v>
      </c>
      <c r="C52" s="43">
        <v>70.5</v>
      </c>
      <c r="D52" s="43">
        <v>39</v>
      </c>
    </row>
    <row r="53" spans="1:4" x14ac:dyDescent="0.25">
      <c r="A53" s="41">
        <v>26</v>
      </c>
      <c r="B53" s="43">
        <v>71.599999999999994</v>
      </c>
      <c r="C53" s="43">
        <v>71.599999999999994</v>
      </c>
      <c r="D53" s="43">
        <v>40.200000000000003</v>
      </c>
    </row>
    <row r="54" spans="1:4" x14ac:dyDescent="0.25">
      <c r="A54" s="41">
        <v>27</v>
      </c>
      <c r="B54" s="43">
        <v>72.599999999999994</v>
      </c>
      <c r="C54" s="43">
        <v>72.599999999999994</v>
      </c>
      <c r="D54" s="43">
        <v>41.4</v>
      </c>
    </row>
    <row r="55" spans="1:4" x14ac:dyDescent="0.25">
      <c r="A55" s="41">
        <v>28</v>
      </c>
      <c r="B55" s="43">
        <v>73.599999999999994</v>
      </c>
      <c r="C55" s="43">
        <v>73.599999999999994</v>
      </c>
      <c r="D55" s="43">
        <v>42.6</v>
      </c>
    </row>
    <row r="56" spans="1:4" x14ac:dyDescent="0.25">
      <c r="A56" s="41">
        <v>29</v>
      </c>
      <c r="B56" s="43">
        <v>74.599999999999994</v>
      </c>
      <c r="C56" s="43">
        <v>74.599999999999994</v>
      </c>
      <c r="D56" s="43">
        <v>43.7</v>
      </c>
    </row>
    <row r="57" spans="1:4" x14ac:dyDescent="0.25">
      <c r="A57" s="41">
        <v>30</v>
      </c>
      <c r="B57" s="43">
        <v>75.5</v>
      </c>
      <c r="C57" s="43">
        <v>75.5</v>
      </c>
      <c r="D57" s="43">
        <v>44.8</v>
      </c>
    </row>
    <row r="58" spans="1:4" x14ac:dyDescent="0.25">
      <c r="A58" s="41">
        <v>31</v>
      </c>
      <c r="B58" s="43">
        <v>76.400000000000006</v>
      </c>
      <c r="C58" s="43">
        <v>76.400000000000006</v>
      </c>
      <c r="D58" s="43">
        <v>45.9</v>
      </c>
    </row>
    <row r="59" spans="1:4" x14ac:dyDescent="0.25">
      <c r="A59" s="41">
        <v>32</v>
      </c>
      <c r="B59" s="43">
        <v>77.2</v>
      </c>
      <c r="C59" s="43">
        <v>77.2</v>
      </c>
      <c r="D59" s="43">
        <v>46.9</v>
      </c>
    </row>
    <row r="60" spans="1:4" x14ac:dyDescent="0.25">
      <c r="A60" s="41">
        <v>33</v>
      </c>
      <c r="B60" s="43">
        <v>78</v>
      </c>
      <c r="C60" s="43">
        <v>78</v>
      </c>
      <c r="D60" s="43">
        <v>48</v>
      </c>
    </row>
    <row r="61" spans="1:4" x14ac:dyDescent="0.25">
      <c r="A61" s="41">
        <v>34</v>
      </c>
      <c r="B61" s="43">
        <v>78.7</v>
      </c>
      <c r="C61" s="43">
        <v>78.7</v>
      </c>
      <c r="D61" s="43">
        <v>49</v>
      </c>
    </row>
    <row r="62" spans="1:4" x14ac:dyDescent="0.25">
      <c r="A62" s="41">
        <v>35</v>
      </c>
      <c r="B62" s="43">
        <v>79.5</v>
      </c>
      <c r="C62" s="43">
        <v>79.5</v>
      </c>
      <c r="D62" s="43">
        <v>50</v>
      </c>
    </row>
    <row r="63" spans="1:4" x14ac:dyDescent="0.25">
      <c r="A63" s="41">
        <v>36</v>
      </c>
      <c r="B63" s="43">
        <v>80.2</v>
      </c>
      <c r="C63" s="43">
        <v>80.2</v>
      </c>
      <c r="D63" s="43">
        <v>51</v>
      </c>
    </row>
    <row r="64" spans="1:4" x14ac:dyDescent="0.25">
      <c r="A64" s="41">
        <v>37</v>
      </c>
      <c r="B64" s="43">
        <v>80.8</v>
      </c>
      <c r="C64" s="43">
        <v>80.8</v>
      </c>
      <c r="D64" s="43">
        <v>51.9</v>
      </c>
    </row>
    <row r="65" spans="1:4" x14ac:dyDescent="0.25">
      <c r="A65" s="41">
        <v>38</v>
      </c>
      <c r="B65" s="43">
        <v>81.5</v>
      </c>
      <c r="C65" s="43">
        <v>81.5</v>
      </c>
      <c r="D65" s="43">
        <v>52.9</v>
      </c>
    </row>
    <row r="66" spans="1:4" x14ac:dyDescent="0.25">
      <c r="A66" s="41">
        <v>39</v>
      </c>
      <c r="B66" s="43">
        <v>82.1</v>
      </c>
      <c r="C66" s="43">
        <v>82.1</v>
      </c>
      <c r="D66" s="43">
        <v>53.8</v>
      </c>
    </row>
    <row r="67" spans="1:4" x14ac:dyDescent="0.25">
      <c r="A67" s="41">
        <v>40</v>
      </c>
      <c r="B67" s="43">
        <v>82.6</v>
      </c>
      <c r="C67" s="43">
        <v>82.6</v>
      </c>
      <c r="D67" s="43">
        <v>54.7</v>
      </c>
    </row>
    <row r="68" spans="1:4" x14ac:dyDescent="0.25">
      <c r="A68" s="41">
        <v>41</v>
      </c>
      <c r="B68" s="43">
        <v>83.2</v>
      </c>
      <c r="C68" s="43">
        <v>83.2</v>
      </c>
      <c r="D68" s="43">
        <v>55.6</v>
      </c>
    </row>
    <row r="69" spans="1:4" x14ac:dyDescent="0.25">
      <c r="A69" s="41">
        <v>42</v>
      </c>
      <c r="B69" s="43">
        <v>83.7</v>
      </c>
      <c r="C69" s="43">
        <v>83.7</v>
      </c>
      <c r="D69" s="43">
        <v>56.5</v>
      </c>
    </row>
    <row r="70" spans="1:4" x14ac:dyDescent="0.25">
      <c r="A70" s="41">
        <v>43</v>
      </c>
      <c r="B70" s="43">
        <v>84.3</v>
      </c>
      <c r="C70" s="43">
        <v>84.3</v>
      </c>
      <c r="D70" s="43">
        <v>57.3</v>
      </c>
    </row>
    <row r="71" spans="1:4" x14ac:dyDescent="0.25">
      <c r="A71" s="41">
        <v>44</v>
      </c>
      <c r="B71" s="43">
        <v>84.8</v>
      </c>
      <c r="C71" s="43">
        <v>84.8</v>
      </c>
      <c r="D71" s="43">
        <v>58.2</v>
      </c>
    </row>
    <row r="72" spans="1:4" x14ac:dyDescent="0.25">
      <c r="A72" s="41">
        <v>45</v>
      </c>
      <c r="B72" s="43">
        <v>85.2</v>
      </c>
      <c r="C72" s="43">
        <v>85.2</v>
      </c>
      <c r="D72" s="43">
        <v>59</v>
      </c>
    </row>
  </sheetData>
  <sheetProtection algorithmName="SHA-512" hashValue="4Lssya090k++LD3iSz8tPm/S58SbX4qmMA9LQHGT3YC5ORVSc/msug5BCS3g6DCD9vCzt8C+L37vmk9t0Qvndw==" saltValue="ErmL8A4O191z1NDgQngV4A==" spinCount="100000" sheet="1" objects="1" scenarios="1"/>
  <conditionalFormatting sqref="A6:A21">
    <cfRule type="expression" dxfId="461" priority="9" stopIfTrue="1">
      <formula>MOD(ROW(),2)=0</formula>
    </cfRule>
    <cfRule type="expression" dxfId="460" priority="10" stopIfTrue="1">
      <formula>MOD(ROW(),2)&lt;&gt;0</formula>
    </cfRule>
  </conditionalFormatting>
  <conditionalFormatting sqref="A26:A72">
    <cfRule type="expression" dxfId="459" priority="13" stopIfTrue="1">
      <formula>MOD(ROW(),2)=0</formula>
    </cfRule>
    <cfRule type="expression" dxfId="458" priority="14" stopIfTrue="1">
      <formula>MOD(ROW(),2)&lt;&gt;0</formula>
    </cfRule>
  </conditionalFormatting>
  <conditionalFormatting sqref="B6:D21">
    <cfRule type="expression" dxfId="457" priority="11" stopIfTrue="1">
      <formula>MOD(ROW(),2)=0</formula>
    </cfRule>
    <cfRule type="expression" dxfId="456" priority="12" stopIfTrue="1">
      <formula>MOD(ROW(),2)&lt;&gt;0</formula>
    </cfRule>
  </conditionalFormatting>
  <conditionalFormatting sqref="B26:D72">
    <cfRule type="expression" dxfId="455" priority="15" stopIfTrue="1">
      <formula>MOD(ROW(),2)=0</formula>
    </cfRule>
    <cfRule type="expression" dxfId="454" priority="16" stopIfTrue="1">
      <formula>MOD(ROW(),2)&lt;&gt;0</formula>
    </cfRule>
  </conditionalFormatting>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1BAE5-FFCC-4A22-A21E-131466ADBB0C}">
  <sheetPr codeName="Sheet37"/>
  <dimension ref="A1:D37"/>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9" t="s">
        <v>1</v>
      </c>
      <c r="B2" s="3" t="str">
        <f>wb_title</f>
        <v>LGPS_S - Consolidated Factor Spreadsheet</v>
      </c>
    </row>
    <row r="3" spans="1:4" s="1" customFormat="1" ht="15.5" x14ac:dyDescent="0.35">
      <c r="A3" s="29" t="s">
        <v>2</v>
      </c>
      <c r="B3" s="3" t="str">
        <f>TABLE_FACTOR_TYPE_1 &amp; " - x-" &amp; TABLE_SERIES_NUMBER_1</f>
        <v>ERF - x-317</v>
      </c>
    </row>
    <row r="6" spans="1:4" ht="13" x14ac:dyDescent="0.3">
      <c r="A6" s="39" t="s">
        <v>378</v>
      </c>
      <c r="B6" s="45" t="s">
        <v>379</v>
      </c>
      <c r="C6" s="45"/>
      <c r="D6" s="45"/>
    </row>
    <row r="7" spans="1:4" x14ac:dyDescent="0.25">
      <c r="A7" s="39" t="s">
        <v>380</v>
      </c>
      <c r="B7" s="45" t="s">
        <v>29</v>
      </c>
      <c r="C7" s="45"/>
      <c r="D7" s="45"/>
    </row>
    <row r="8" spans="1:4" x14ac:dyDescent="0.25">
      <c r="A8" s="39" t="s">
        <v>152</v>
      </c>
      <c r="B8" s="45">
        <v>2015</v>
      </c>
      <c r="C8" s="45"/>
      <c r="D8" s="45"/>
    </row>
    <row r="9" spans="1:4" x14ac:dyDescent="0.25">
      <c r="A9" s="39" t="s">
        <v>153</v>
      </c>
      <c r="B9" s="45" t="s">
        <v>248</v>
      </c>
      <c r="C9" s="45"/>
      <c r="D9" s="45"/>
    </row>
    <row r="10" spans="1:4" ht="25" x14ac:dyDescent="0.25">
      <c r="A10" s="39" t="s">
        <v>6</v>
      </c>
      <c r="B10" s="45" t="s">
        <v>254</v>
      </c>
      <c r="C10" s="45"/>
      <c r="D10" s="45"/>
    </row>
    <row r="11" spans="1:4" x14ac:dyDescent="0.25">
      <c r="A11" s="39" t="s">
        <v>154</v>
      </c>
      <c r="B11" s="45" t="s">
        <v>250</v>
      </c>
      <c r="C11" s="45"/>
      <c r="D11" s="45"/>
    </row>
    <row r="12" spans="1:4" x14ac:dyDescent="0.25">
      <c r="A12" s="39" t="s">
        <v>155</v>
      </c>
      <c r="B12" s="45" t="s">
        <v>251</v>
      </c>
      <c r="C12" s="45"/>
      <c r="D12" s="45"/>
    </row>
    <row r="13" spans="1:4" x14ac:dyDescent="0.25">
      <c r="A13" s="39" t="s">
        <v>381</v>
      </c>
      <c r="B13" s="45">
        <v>0</v>
      </c>
      <c r="C13" s="45"/>
      <c r="D13" s="45"/>
    </row>
    <row r="14" spans="1:4" x14ac:dyDescent="0.25">
      <c r="A14" s="39" t="s">
        <v>157</v>
      </c>
      <c r="B14" s="45">
        <v>317</v>
      </c>
      <c r="C14" s="45"/>
      <c r="D14" s="45"/>
    </row>
    <row r="15" spans="1:4" x14ac:dyDescent="0.25">
      <c r="A15" s="39" t="s">
        <v>382</v>
      </c>
      <c r="B15" s="45" t="s">
        <v>255</v>
      </c>
      <c r="C15" s="45"/>
      <c r="D15" s="45"/>
    </row>
    <row r="16" spans="1:4" x14ac:dyDescent="0.25">
      <c r="A16" s="39" t="s">
        <v>159</v>
      </c>
      <c r="B16" s="45" t="s">
        <v>256</v>
      </c>
      <c r="C16" s="45"/>
      <c r="D16" s="45"/>
    </row>
    <row r="17" spans="1:4" x14ac:dyDescent="0.25">
      <c r="A17" s="40" t="s">
        <v>383</v>
      </c>
      <c r="B17" s="45"/>
      <c r="C17" s="45"/>
      <c r="D17" s="45"/>
    </row>
    <row r="18" spans="1:4" x14ac:dyDescent="0.25">
      <c r="A18" s="39" t="s">
        <v>161</v>
      </c>
      <c r="B18" s="46">
        <v>46218</v>
      </c>
      <c r="C18" s="46"/>
      <c r="D18" s="46"/>
    </row>
    <row r="19" spans="1:4" x14ac:dyDescent="0.25">
      <c r="A19" s="39" t="s">
        <v>162</v>
      </c>
      <c r="B19" s="46">
        <v>46235</v>
      </c>
      <c r="C19" s="46"/>
      <c r="D19" s="46"/>
    </row>
    <row r="20" spans="1:4" x14ac:dyDescent="0.25">
      <c r="A20" s="39" t="s">
        <v>163</v>
      </c>
      <c r="B20" s="45" t="s">
        <v>172</v>
      </c>
      <c r="C20" s="45"/>
      <c r="D20" s="45"/>
    </row>
    <row r="21" spans="1:4" x14ac:dyDescent="0.25">
      <c r="A21" s="39" t="s">
        <v>384</v>
      </c>
      <c r="B21" s="45" t="s">
        <v>87</v>
      </c>
      <c r="C21" s="45"/>
      <c r="D21" s="45"/>
    </row>
    <row r="23" spans="1:4" x14ac:dyDescent="0.25">
      <c r="A23" s="22" t="str">
        <f>HYPERLINK("#'Factor List'!A1", "Back to Factor List")</f>
        <v>Back to Factor List</v>
      </c>
      <c r="B23" s="22" t="str">
        <f>HYPERLINK("#'Assumptions'!A1", "Assumptions")</f>
        <v>Assumptions</v>
      </c>
    </row>
    <row r="26" spans="1:4" s="53" customFormat="1" ht="39" x14ac:dyDescent="0.25">
      <c r="A26" s="52" t="s">
        <v>251</v>
      </c>
      <c r="B26" s="52" t="s">
        <v>401</v>
      </c>
      <c r="C26" s="52" t="s">
        <v>402</v>
      </c>
      <c r="D26" s="52" t="s">
        <v>403</v>
      </c>
    </row>
    <row r="27" spans="1:4" x14ac:dyDescent="0.25">
      <c r="A27" s="41">
        <v>0</v>
      </c>
      <c r="B27" s="43">
        <v>0</v>
      </c>
      <c r="C27" s="43">
        <v>0</v>
      </c>
      <c r="D27" s="43">
        <v>0</v>
      </c>
    </row>
    <row r="28" spans="1:4" x14ac:dyDescent="0.25">
      <c r="A28" s="41">
        <v>1</v>
      </c>
      <c r="B28" s="43">
        <v>5.2</v>
      </c>
      <c r="C28" s="43">
        <v>5.2</v>
      </c>
      <c r="D28" s="43">
        <v>2</v>
      </c>
    </row>
    <row r="29" spans="1:4" x14ac:dyDescent="0.25">
      <c r="A29" s="41">
        <v>2</v>
      </c>
      <c r="B29" s="43">
        <v>9.9</v>
      </c>
      <c r="C29" s="43">
        <v>9.9</v>
      </c>
      <c r="D29" s="43">
        <v>3.9</v>
      </c>
    </row>
    <row r="30" spans="1:4" x14ac:dyDescent="0.25">
      <c r="A30" s="41">
        <v>3</v>
      </c>
      <c r="B30" s="43">
        <v>14.3</v>
      </c>
      <c r="C30" s="43">
        <v>14.3</v>
      </c>
      <c r="D30" s="43">
        <v>5.8</v>
      </c>
    </row>
    <row r="31" spans="1:4" x14ac:dyDescent="0.25">
      <c r="A31" s="41">
        <v>4</v>
      </c>
      <c r="B31" s="43">
        <v>18.399999999999999</v>
      </c>
      <c r="C31" s="43">
        <v>18.399999999999999</v>
      </c>
      <c r="D31" s="43">
        <v>7.6</v>
      </c>
    </row>
    <row r="32" spans="1:4" x14ac:dyDescent="0.25">
      <c r="A32" s="41">
        <v>5</v>
      </c>
      <c r="B32" s="43">
        <v>22.2</v>
      </c>
      <c r="C32" s="43">
        <v>22.2</v>
      </c>
      <c r="D32" s="43">
        <v>9.4</v>
      </c>
    </row>
    <row r="33" spans="1:4" x14ac:dyDescent="0.25">
      <c r="A33" s="41">
        <v>6</v>
      </c>
      <c r="B33" s="43">
        <v>25.7</v>
      </c>
      <c r="C33" s="43">
        <v>25.7</v>
      </c>
      <c r="D33" s="43">
        <v>11.2</v>
      </c>
    </row>
    <row r="34" spans="1:4" x14ac:dyDescent="0.25">
      <c r="A34" s="41">
        <v>7</v>
      </c>
      <c r="B34" s="43">
        <v>29</v>
      </c>
      <c r="C34" s="43">
        <v>29</v>
      </c>
      <c r="D34" s="43">
        <v>12.9</v>
      </c>
    </row>
    <row r="35" spans="1:4" x14ac:dyDescent="0.25">
      <c r="A35" s="41">
        <v>8</v>
      </c>
      <c r="B35" s="43">
        <v>32</v>
      </c>
      <c r="C35" s="43">
        <v>32</v>
      </c>
      <c r="D35" s="43">
        <v>14.7</v>
      </c>
    </row>
    <row r="36" spans="1:4" x14ac:dyDescent="0.25">
      <c r="A36" s="41">
        <v>9</v>
      </c>
      <c r="B36" s="43">
        <v>34.9</v>
      </c>
      <c r="C36" s="43">
        <v>34.9</v>
      </c>
      <c r="D36" s="43">
        <v>16.3</v>
      </c>
    </row>
    <row r="37" spans="1:4" x14ac:dyDescent="0.25">
      <c r="A37" s="41">
        <v>10</v>
      </c>
      <c r="B37" s="43">
        <v>37.5</v>
      </c>
      <c r="C37" s="43">
        <v>37.5</v>
      </c>
      <c r="D37" s="43">
        <v>18</v>
      </c>
    </row>
  </sheetData>
  <sheetProtection algorithmName="SHA-512" hashValue="8dJtrqUY+U5t00FN9yu76ekIKo/1sgnsW2QS/5I29pNM2WtQ/m5I7bhplTiGFHx5fK8w+Kx4m7ZxWOmXcDSInQ==" saltValue="LS0c5d9TgZb1EwwoUxGqXA==" spinCount="100000" sheet="1" objects="1" scenarios="1"/>
  <conditionalFormatting sqref="A6:A21">
    <cfRule type="expression" dxfId="451" priority="9" stopIfTrue="1">
      <formula>MOD(ROW(),2)=0</formula>
    </cfRule>
    <cfRule type="expression" dxfId="450" priority="10" stopIfTrue="1">
      <formula>MOD(ROW(),2)&lt;&gt;0</formula>
    </cfRule>
  </conditionalFormatting>
  <conditionalFormatting sqref="A26:A37">
    <cfRule type="expression" dxfId="449" priority="13" stopIfTrue="1">
      <formula>MOD(ROW(),2)=0</formula>
    </cfRule>
    <cfRule type="expression" dxfId="448" priority="14" stopIfTrue="1">
      <formula>MOD(ROW(),2)&lt;&gt;0</formula>
    </cfRule>
  </conditionalFormatting>
  <conditionalFormatting sqref="B6:D21">
    <cfRule type="expression" dxfId="447" priority="11" stopIfTrue="1">
      <formula>MOD(ROW(),2)=0</formula>
    </cfRule>
    <cfRule type="expression" dxfId="446" priority="12" stopIfTrue="1">
      <formula>MOD(ROW(),2)&lt;&gt;0</formula>
    </cfRule>
  </conditionalFormatting>
  <conditionalFormatting sqref="B26:D37">
    <cfRule type="expression" dxfId="445" priority="15" stopIfTrue="1">
      <formula>MOD(ROW(),2)=0</formula>
    </cfRule>
    <cfRule type="expression" dxfId="444" priority="16" stopIfTrue="1">
      <formula>MOD(ROW(),2)&lt;&gt;0</formula>
    </cfRule>
  </conditionalFormatting>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10CC9-497C-4D74-B184-0A433283C15D}">
  <sheetPr codeName="Sheet38"/>
  <dimension ref="A1:D76"/>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9" t="s">
        <v>1</v>
      </c>
      <c r="B2" s="3" t="str">
        <f>wb_title</f>
        <v>LGPS_S - Consolidated Factor Spreadsheet</v>
      </c>
    </row>
    <row r="3" spans="1:4" s="1" customFormat="1" ht="15.5" x14ac:dyDescent="0.35">
      <c r="A3" s="29" t="s">
        <v>2</v>
      </c>
      <c r="B3" s="3" t="str">
        <f>TABLE_FACTOR_TYPE_1 &amp; " - x-" &amp; TABLE_SERIES_NUMBER_1</f>
        <v>ERF - x-318</v>
      </c>
    </row>
    <row r="6" spans="1:4" ht="13" x14ac:dyDescent="0.3">
      <c r="A6" s="39" t="s">
        <v>378</v>
      </c>
      <c r="B6" s="45" t="s">
        <v>379</v>
      </c>
      <c r="C6" s="45"/>
      <c r="D6" s="45"/>
    </row>
    <row r="7" spans="1:4" x14ac:dyDescent="0.25">
      <c r="A7" s="39" t="s">
        <v>380</v>
      </c>
      <c r="B7" s="45" t="s">
        <v>29</v>
      </c>
      <c r="C7" s="45"/>
      <c r="D7" s="45"/>
    </row>
    <row r="8" spans="1:4" x14ac:dyDescent="0.25">
      <c r="A8" s="39" t="s">
        <v>152</v>
      </c>
      <c r="B8" s="45">
        <v>2015</v>
      </c>
      <c r="C8" s="45"/>
      <c r="D8" s="45"/>
    </row>
    <row r="9" spans="1:4" x14ac:dyDescent="0.25">
      <c r="A9" s="39" t="s">
        <v>153</v>
      </c>
      <c r="B9" s="45" t="s">
        <v>248</v>
      </c>
      <c r="C9" s="45"/>
      <c r="D9" s="45"/>
    </row>
    <row r="10" spans="1:4" ht="25" x14ac:dyDescent="0.25">
      <c r="A10" s="39" t="s">
        <v>6</v>
      </c>
      <c r="B10" s="45" t="s">
        <v>257</v>
      </c>
      <c r="C10" s="45"/>
      <c r="D10" s="45"/>
    </row>
    <row r="11" spans="1:4" x14ac:dyDescent="0.25">
      <c r="A11" s="39" t="s">
        <v>154</v>
      </c>
      <c r="B11" s="45" t="s">
        <v>250</v>
      </c>
      <c r="C11" s="45"/>
      <c r="D11" s="45"/>
    </row>
    <row r="12" spans="1:4" x14ac:dyDescent="0.25">
      <c r="A12" s="39" t="s">
        <v>155</v>
      </c>
      <c r="B12" s="45" t="s">
        <v>251</v>
      </c>
      <c r="C12" s="45"/>
      <c r="D12" s="45"/>
    </row>
    <row r="13" spans="1:4" x14ac:dyDescent="0.25">
      <c r="A13" s="39" t="s">
        <v>381</v>
      </c>
      <c r="B13" s="45">
        <v>0</v>
      </c>
      <c r="C13" s="45"/>
      <c r="D13" s="45"/>
    </row>
    <row r="14" spans="1:4" x14ac:dyDescent="0.25">
      <c r="A14" s="39" t="s">
        <v>157</v>
      </c>
      <c r="B14" s="45">
        <v>318</v>
      </c>
      <c r="C14" s="45"/>
      <c r="D14" s="45"/>
    </row>
    <row r="15" spans="1:4" x14ac:dyDescent="0.25">
      <c r="A15" s="39" t="s">
        <v>382</v>
      </c>
      <c r="B15" s="45" t="s">
        <v>258</v>
      </c>
      <c r="C15" s="45"/>
      <c r="D15" s="45"/>
    </row>
    <row r="16" spans="1:4" x14ac:dyDescent="0.25">
      <c r="A16" s="39" t="s">
        <v>159</v>
      </c>
      <c r="B16" s="45" t="s">
        <v>253</v>
      </c>
      <c r="C16" s="45"/>
      <c r="D16" s="45"/>
    </row>
    <row r="17" spans="1:4" x14ac:dyDescent="0.25">
      <c r="A17" s="40" t="s">
        <v>383</v>
      </c>
      <c r="B17" s="45"/>
      <c r="C17" s="45"/>
      <c r="D17" s="45"/>
    </row>
    <row r="18" spans="1:4" x14ac:dyDescent="0.25">
      <c r="A18" s="39" t="s">
        <v>161</v>
      </c>
      <c r="B18" s="46">
        <v>46218</v>
      </c>
      <c r="C18" s="46"/>
      <c r="D18" s="46"/>
    </row>
    <row r="19" spans="1:4" x14ac:dyDescent="0.25">
      <c r="A19" s="39" t="s">
        <v>162</v>
      </c>
      <c r="B19" s="46">
        <v>46235</v>
      </c>
      <c r="C19" s="46"/>
      <c r="D19" s="46"/>
    </row>
    <row r="20" spans="1:4" x14ac:dyDescent="0.25">
      <c r="A20" s="39" t="s">
        <v>163</v>
      </c>
      <c r="B20" s="45" t="s">
        <v>172</v>
      </c>
      <c r="C20" s="45"/>
      <c r="D20" s="45"/>
    </row>
    <row r="21" spans="1:4" x14ac:dyDescent="0.25">
      <c r="A21" s="39" t="s">
        <v>384</v>
      </c>
      <c r="B21" s="45" t="s">
        <v>87</v>
      </c>
      <c r="C21" s="45"/>
      <c r="D21" s="45"/>
    </row>
    <row r="23" spans="1:4" x14ac:dyDescent="0.25">
      <c r="A23" s="22" t="str">
        <f>HYPERLINK("#'Factor List'!A1", "Back to Factor List")</f>
        <v>Back to Factor List</v>
      </c>
      <c r="B23" s="22" t="str">
        <f>HYPERLINK("#'Assumptions'!A1", "Assumptions")</f>
        <v>Assumptions</v>
      </c>
    </row>
    <row r="26" spans="1:4" s="53" customFormat="1" ht="39" x14ac:dyDescent="0.25">
      <c r="A26" s="62" t="s">
        <v>251</v>
      </c>
      <c r="B26" s="62" t="s">
        <v>401</v>
      </c>
      <c r="C26" s="62" t="s">
        <v>402</v>
      </c>
      <c r="D26" s="62" t="s">
        <v>403</v>
      </c>
    </row>
    <row r="27" spans="1:4" x14ac:dyDescent="0.25">
      <c r="A27" s="63">
        <v>0</v>
      </c>
      <c r="B27" s="64">
        <v>0</v>
      </c>
      <c r="C27" s="64">
        <v>0</v>
      </c>
      <c r="D27" s="64">
        <v>0</v>
      </c>
    </row>
    <row r="28" spans="1:4" x14ac:dyDescent="0.25">
      <c r="A28" s="63">
        <v>1</v>
      </c>
      <c r="B28" s="64">
        <v>6.1</v>
      </c>
      <c r="C28" s="64">
        <v>6.1</v>
      </c>
      <c r="D28" s="64">
        <v>2</v>
      </c>
    </row>
    <row r="29" spans="1:4" x14ac:dyDescent="0.25">
      <c r="A29" s="63">
        <v>2</v>
      </c>
      <c r="B29" s="64">
        <v>11.6</v>
      </c>
      <c r="C29" s="64">
        <v>11.6</v>
      </c>
      <c r="D29" s="64">
        <v>3.9</v>
      </c>
    </row>
    <row r="30" spans="1:4" x14ac:dyDescent="0.25">
      <c r="A30" s="63">
        <v>3</v>
      </c>
      <c r="B30" s="64">
        <v>16.7</v>
      </c>
      <c r="C30" s="64">
        <v>16.7</v>
      </c>
      <c r="D30" s="64">
        <v>5.8</v>
      </c>
    </row>
    <row r="31" spans="1:4" x14ac:dyDescent="0.25">
      <c r="A31" s="63">
        <v>4</v>
      </c>
      <c r="B31" s="64">
        <v>21.4</v>
      </c>
      <c r="C31" s="64">
        <v>21.4</v>
      </c>
      <c r="D31" s="64">
        <v>7.6</v>
      </c>
    </row>
    <row r="32" spans="1:4" x14ac:dyDescent="0.25">
      <c r="A32" s="63">
        <v>5</v>
      </c>
      <c r="B32" s="64">
        <v>25.8</v>
      </c>
      <c r="C32" s="64">
        <v>25.8</v>
      </c>
      <c r="D32" s="64">
        <v>9.4</v>
      </c>
    </row>
    <row r="33" spans="1:4" x14ac:dyDescent="0.25">
      <c r="A33" s="63">
        <v>6</v>
      </c>
      <c r="B33" s="64">
        <v>29.8</v>
      </c>
      <c r="C33" s="64">
        <v>29.8</v>
      </c>
      <c r="D33" s="64">
        <v>11.2</v>
      </c>
    </row>
    <row r="34" spans="1:4" x14ac:dyDescent="0.25">
      <c r="A34" s="63">
        <v>7</v>
      </c>
      <c r="B34" s="64">
        <v>33.5</v>
      </c>
      <c r="C34" s="64">
        <v>33.5</v>
      </c>
      <c r="D34" s="64">
        <v>12.9</v>
      </c>
    </row>
    <row r="35" spans="1:4" x14ac:dyDescent="0.25">
      <c r="A35" s="63">
        <v>8</v>
      </c>
      <c r="B35" s="64">
        <v>37</v>
      </c>
      <c r="C35" s="64">
        <v>37</v>
      </c>
      <c r="D35" s="64">
        <v>14.7</v>
      </c>
    </row>
    <row r="36" spans="1:4" x14ac:dyDescent="0.25">
      <c r="A36" s="63">
        <v>9</v>
      </c>
      <c r="B36" s="64">
        <v>40.200000000000003</v>
      </c>
      <c r="C36" s="64">
        <v>40.200000000000003</v>
      </c>
      <c r="D36" s="64">
        <v>16.3</v>
      </c>
    </row>
    <row r="37" spans="1:4" x14ac:dyDescent="0.25">
      <c r="A37" s="63">
        <v>10</v>
      </c>
      <c r="B37" s="64">
        <v>43.1</v>
      </c>
      <c r="C37" s="64">
        <v>43.1</v>
      </c>
      <c r="D37" s="64">
        <v>18</v>
      </c>
    </row>
    <row r="38" spans="1:4" x14ac:dyDescent="0.25">
      <c r="A38" s="63">
        <v>11</v>
      </c>
      <c r="B38" s="64">
        <v>45.9</v>
      </c>
      <c r="C38" s="64">
        <v>45.9</v>
      </c>
      <c r="D38" s="64">
        <v>19.600000000000001</v>
      </c>
    </row>
    <row r="39" spans="1:4" x14ac:dyDescent="0.25">
      <c r="A39" s="63">
        <v>12</v>
      </c>
      <c r="B39" s="64">
        <v>48.5</v>
      </c>
      <c r="C39" s="64">
        <v>48.5</v>
      </c>
      <c r="D39" s="64">
        <v>21.2</v>
      </c>
    </row>
    <row r="40" spans="1:4" x14ac:dyDescent="0.25">
      <c r="A40" s="63">
        <v>13</v>
      </c>
      <c r="B40" s="64">
        <v>50.9</v>
      </c>
      <c r="C40" s="64">
        <v>50.9</v>
      </c>
      <c r="D40" s="64">
        <v>22.7</v>
      </c>
    </row>
    <row r="41" spans="1:4" x14ac:dyDescent="0.25">
      <c r="A41" s="63">
        <v>14</v>
      </c>
      <c r="B41" s="64">
        <v>53.1</v>
      </c>
      <c r="C41" s="64">
        <v>53.1</v>
      </c>
      <c r="D41" s="64">
        <v>24.2</v>
      </c>
    </row>
    <row r="42" spans="1:4" x14ac:dyDescent="0.25">
      <c r="A42" s="63">
        <v>15</v>
      </c>
      <c r="B42" s="64">
        <v>55.2</v>
      </c>
      <c r="C42" s="64">
        <v>55.2</v>
      </c>
      <c r="D42" s="64">
        <v>25.7</v>
      </c>
    </row>
    <row r="43" spans="1:4" x14ac:dyDescent="0.25">
      <c r="A43" s="63">
        <v>16</v>
      </c>
      <c r="B43" s="64">
        <v>57.2</v>
      </c>
      <c r="C43" s="64">
        <v>57.2</v>
      </c>
      <c r="D43" s="64">
        <v>27.2</v>
      </c>
    </row>
    <row r="44" spans="1:4" x14ac:dyDescent="0.25">
      <c r="A44" s="63">
        <v>17</v>
      </c>
      <c r="B44" s="64">
        <v>59</v>
      </c>
      <c r="C44" s="64">
        <v>59</v>
      </c>
      <c r="D44" s="64">
        <v>28.6</v>
      </c>
    </row>
    <row r="45" spans="1:4" x14ac:dyDescent="0.25">
      <c r="A45" s="63">
        <v>18</v>
      </c>
      <c r="B45" s="64">
        <v>60.8</v>
      </c>
      <c r="C45" s="64">
        <v>60.8</v>
      </c>
      <c r="D45" s="64">
        <v>30</v>
      </c>
    </row>
    <row r="46" spans="1:4" x14ac:dyDescent="0.25">
      <c r="A46" s="63">
        <v>19</v>
      </c>
      <c r="B46" s="64">
        <v>62.4</v>
      </c>
      <c r="C46" s="64">
        <v>62.4</v>
      </c>
      <c r="D46" s="64">
        <v>31.4</v>
      </c>
    </row>
    <row r="47" spans="1:4" x14ac:dyDescent="0.25">
      <c r="A47" s="63">
        <v>20</v>
      </c>
      <c r="B47" s="64">
        <v>64</v>
      </c>
      <c r="C47" s="64">
        <v>64</v>
      </c>
      <c r="D47" s="64">
        <v>32.700000000000003</v>
      </c>
    </row>
    <row r="48" spans="1:4" x14ac:dyDescent="0.25">
      <c r="A48" s="63">
        <v>21</v>
      </c>
      <c r="B48" s="64">
        <v>65.400000000000006</v>
      </c>
      <c r="C48" s="64">
        <v>65.400000000000006</v>
      </c>
      <c r="D48" s="64">
        <v>34</v>
      </c>
    </row>
    <row r="49" spans="1:4" x14ac:dyDescent="0.25">
      <c r="A49" s="63">
        <v>22</v>
      </c>
      <c r="B49" s="64">
        <v>66.8</v>
      </c>
      <c r="C49" s="64">
        <v>66.8</v>
      </c>
      <c r="D49" s="64">
        <v>35.299999999999997</v>
      </c>
    </row>
    <row r="50" spans="1:4" x14ac:dyDescent="0.25">
      <c r="A50" s="63">
        <v>23</v>
      </c>
      <c r="B50" s="64">
        <v>68.099999999999994</v>
      </c>
      <c r="C50" s="64">
        <v>68.099999999999994</v>
      </c>
      <c r="D50" s="64">
        <v>36.6</v>
      </c>
    </row>
    <row r="51" spans="1:4" x14ac:dyDescent="0.25">
      <c r="A51" s="63">
        <v>24</v>
      </c>
      <c r="B51" s="64">
        <v>69.3</v>
      </c>
      <c r="C51" s="64">
        <v>69.3</v>
      </c>
      <c r="D51" s="64">
        <v>37.799999999999997</v>
      </c>
    </row>
    <row r="52" spans="1:4" x14ac:dyDescent="0.25">
      <c r="A52" s="63">
        <v>25</v>
      </c>
      <c r="B52" s="64">
        <v>70.5</v>
      </c>
      <c r="C52" s="64">
        <v>70.5</v>
      </c>
      <c r="D52" s="64">
        <v>39</v>
      </c>
    </row>
    <row r="53" spans="1:4" x14ac:dyDescent="0.25">
      <c r="A53" s="63">
        <v>26</v>
      </c>
      <c r="B53" s="64">
        <v>71.599999999999994</v>
      </c>
      <c r="C53" s="64">
        <v>71.599999999999994</v>
      </c>
      <c r="D53" s="64">
        <v>40.200000000000003</v>
      </c>
    </row>
    <row r="54" spans="1:4" x14ac:dyDescent="0.25">
      <c r="A54" s="63">
        <v>27</v>
      </c>
      <c r="B54" s="64">
        <v>72.599999999999994</v>
      </c>
      <c r="C54" s="64">
        <v>72.599999999999994</v>
      </c>
      <c r="D54" s="64">
        <v>41.4</v>
      </c>
    </row>
    <row r="55" spans="1:4" x14ac:dyDescent="0.25">
      <c r="A55" s="63">
        <v>28</v>
      </c>
      <c r="B55" s="64">
        <v>73.599999999999994</v>
      </c>
      <c r="C55" s="64">
        <v>73.599999999999994</v>
      </c>
      <c r="D55" s="64">
        <v>42.6</v>
      </c>
    </row>
    <row r="56" spans="1:4" x14ac:dyDescent="0.25">
      <c r="A56" s="63">
        <v>29</v>
      </c>
      <c r="B56" s="64">
        <v>74.599999999999994</v>
      </c>
      <c r="C56" s="64">
        <v>74.599999999999994</v>
      </c>
      <c r="D56" s="64">
        <v>43.7</v>
      </c>
    </row>
    <row r="57" spans="1:4" x14ac:dyDescent="0.25">
      <c r="A57" s="63">
        <v>30</v>
      </c>
      <c r="B57" s="64">
        <v>75.5</v>
      </c>
      <c r="C57" s="64">
        <v>75.5</v>
      </c>
      <c r="D57" s="64">
        <v>44.8</v>
      </c>
    </row>
    <row r="58" spans="1:4" x14ac:dyDescent="0.25">
      <c r="A58" s="63">
        <v>31</v>
      </c>
      <c r="B58" s="64">
        <v>76.400000000000006</v>
      </c>
      <c r="C58" s="64">
        <v>76.400000000000006</v>
      </c>
      <c r="D58" s="64">
        <v>45.9</v>
      </c>
    </row>
    <row r="59" spans="1:4" x14ac:dyDescent="0.25">
      <c r="A59" s="63">
        <v>32</v>
      </c>
      <c r="B59" s="64">
        <v>77.2</v>
      </c>
      <c r="C59" s="64">
        <v>77.2</v>
      </c>
      <c r="D59" s="64">
        <v>46.9</v>
      </c>
    </row>
    <row r="60" spans="1:4" x14ac:dyDescent="0.25">
      <c r="A60" s="63">
        <v>33</v>
      </c>
      <c r="B60" s="64">
        <v>78</v>
      </c>
      <c r="C60" s="64">
        <v>78</v>
      </c>
      <c r="D60" s="64">
        <v>48</v>
      </c>
    </row>
    <row r="61" spans="1:4" x14ac:dyDescent="0.25">
      <c r="A61" s="63">
        <v>34</v>
      </c>
      <c r="B61" s="64">
        <v>78.7</v>
      </c>
      <c r="C61" s="64">
        <v>78.7</v>
      </c>
      <c r="D61" s="64">
        <v>49</v>
      </c>
    </row>
    <row r="62" spans="1:4" x14ac:dyDescent="0.25">
      <c r="A62" s="63">
        <v>35</v>
      </c>
      <c r="B62" s="64">
        <v>79.5</v>
      </c>
      <c r="C62" s="64">
        <v>79.5</v>
      </c>
      <c r="D62" s="64">
        <v>50</v>
      </c>
    </row>
    <row r="63" spans="1:4" x14ac:dyDescent="0.25">
      <c r="A63" s="63">
        <v>36</v>
      </c>
      <c r="B63" s="64">
        <v>80.2</v>
      </c>
      <c r="C63" s="64">
        <v>80.2</v>
      </c>
      <c r="D63" s="64">
        <v>51</v>
      </c>
    </row>
    <row r="64" spans="1:4" x14ac:dyDescent="0.25">
      <c r="A64" s="63">
        <v>37</v>
      </c>
      <c r="B64" s="64">
        <v>80.8</v>
      </c>
      <c r="C64" s="64">
        <v>80.8</v>
      </c>
      <c r="D64" s="64">
        <v>51.9</v>
      </c>
    </row>
    <row r="65" spans="1:4" x14ac:dyDescent="0.25">
      <c r="A65" s="63">
        <v>38</v>
      </c>
      <c r="B65" s="64">
        <v>81.5</v>
      </c>
      <c r="C65" s="64">
        <v>81.5</v>
      </c>
      <c r="D65" s="64">
        <v>52.9</v>
      </c>
    </row>
    <row r="66" spans="1:4" x14ac:dyDescent="0.25">
      <c r="A66" s="63">
        <v>39</v>
      </c>
      <c r="B66" s="64">
        <v>82.1</v>
      </c>
      <c r="C66" s="64">
        <v>82.1</v>
      </c>
      <c r="D66" s="64">
        <v>53.8</v>
      </c>
    </row>
    <row r="67" spans="1:4" x14ac:dyDescent="0.25">
      <c r="A67" s="63">
        <v>40</v>
      </c>
      <c r="B67" s="64">
        <v>82.6</v>
      </c>
      <c r="C67" s="64">
        <v>82.6</v>
      </c>
      <c r="D67" s="64">
        <v>54.7</v>
      </c>
    </row>
    <row r="68" spans="1:4" x14ac:dyDescent="0.25">
      <c r="A68" s="63">
        <v>41</v>
      </c>
      <c r="B68" s="64">
        <v>83.2</v>
      </c>
      <c r="C68" s="64">
        <v>83.2</v>
      </c>
      <c r="D68" s="64">
        <v>55.6</v>
      </c>
    </row>
    <row r="69" spans="1:4" x14ac:dyDescent="0.25">
      <c r="A69" s="63">
        <v>42</v>
      </c>
      <c r="B69" s="64">
        <v>83.7</v>
      </c>
      <c r="C69" s="64">
        <v>83.7</v>
      </c>
      <c r="D69" s="64">
        <v>56.5</v>
      </c>
    </row>
    <row r="70" spans="1:4" x14ac:dyDescent="0.25">
      <c r="A70" s="63">
        <v>43</v>
      </c>
      <c r="B70" s="64">
        <v>84.3</v>
      </c>
      <c r="C70" s="64">
        <v>84.3</v>
      </c>
      <c r="D70" s="64">
        <v>57.3</v>
      </c>
    </row>
    <row r="71" spans="1:4" x14ac:dyDescent="0.25">
      <c r="A71" s="63">
        <v>44</v>
      </c>
      <c r="B71" s="64">
        <v>84.8</v>
      </c>
      <c r="C71" s="64">
        <v>84.8</v>
      </c>
      <c r="D71" s="64">
        <v>58.2</v>
      </c>
    </row>
    <row r="72" spans="1:4" x14ac:dyDescent="0.25">
      <c r="A72" s="63">
        <v>45</v>
      </c>
      <c r="B72" s="64">
        <v>85.2</v>
      </c>
      <c r="C72" s="64">
        <v>85.2</v>
      </c>
      <c r="D72" s="64">
        <v>59</v>
      </c>
    </row>
    <row r="73" spans="1:4" x14ac:dyDescent="0.25">
      <c r="A73" s="63">
        <v>46</v>
      </c>
      <c r="B73" s="64">
        <v>85.7</v>
      </c>
      <c r="C73" s="64">
        <v>85.7</v>
      </c>
      <c r="D73" s="64">
        <v>59.8</v>
      </c>
    </row>
    <row r="74" spans="1:4" x14ac:dyDescent="0.25">
      <c r="A74" s="63">
        <v>47</v>
      </c>
      <c r="B74" s="64">
        <v>86.1</v>
      </c>
      <c r="C74" s="64">
        <v>86.1</v>
      </c>
      <c r="D74" s="64">
        <v>60.6</v>
      </c>
    </row>
    <row r="75" spans="1:4" x14ac:dyDescent="0.25">
      <c r="A75" s="63">
        <v>48</v>
      </c>
      <c r="B75" s="64">
        <v>86.5</v>
      </c>
      <c r="C75" s="64">
        <v>86.5</v>
      </c>
      <c r="D75" s="64">
        <v>61.3</v>
      </c>
    </row>
    <row r="76" spans="1:4" x14ac:dyDescent="0.25">
      <c r="A76" s="63">
        <v>49</v>
      </c>
      <c r="B76" s="64">
        <v>86.9</v>
      </c>
      <c r="C76" s="64">
        <v>86.9</v>
      </c>
      <c r="D76" s="64">
        <v>62.1</v>
      </c>
    </row>
  </sheetData>
  <sheetProtection algorithmName="SHA-512" hashValue="opMTqYXHBZGHa6ms/6xwCT6DTHplUxAAIanNjLW8qAknKVsC2j/dLKT6JDm90BmQHMCA8EtcAgun18kt4pQoCQ==" saltValue="v1maZCSDeOZwnHcdc0TmyA==" spinCount="100000" sheet="1" objects="1" scenarios="1"/>
  <conditionalFormatting sqref="A6:A21">
    <cfRule type="expression" dxfId="441" priority="21" stopIfTrue="1">
      <formula>MOD(ROW(),2)=0</formula>
    </cfRule>
    <cfRule type="expression" dxfId="440" priority="22" stopIfTrue="1">
      <formula>MOD(ROW(),2)&lt;&gt;0</formula>
    </cfRule>
  </conditionalFormatting>
  <conditionalFormatting sqref="A26:A76">
    <cfRule type="expression" dxfId="439" priority="1" stopIfTrue="1">
      <formula>MOD(ROW(),2)=0</formula>
    </cfRule>
    <cfRule type="expression" dxfId="438" priority="2" stopIfTrue="1">
      <formula>MOD(ROW(),2)&lt;&gt;0</formula>
    </cfRule>
  </conditionalFormatting>
  <conditionalFormatting sqref="B6:D6 B8:D21">
    <cfRule type="expression" dxfId="437" priority="5" stopIfTrue="1">
      <formula>MOD(ROW(),2)=0</formula>
    </cfRule>
    <cfRule type="expression" dxfId="436" priority="6" stopIfTrue="1">
      <formula>MOD(ROW(),2)&lt;&gt;0</formula>
    </cfRule>
  </conditionalFormatting>
  <conditionalFormatting sqref="B6:D21">
    <cfRule type="expression" dxfId="435" priority="11" stopIfTrue="1">
      <formula>MOD(ROW(),2)=0</formula>
    </cfRule>
    <cfRule type="expression" dxfId="434" priority="12" stopIfTrue="1">
      <formula>MOD(ROW(),2)&lt;&gt;0</formula>
    </cfRule>
  </conditionalFormatting>
  <conditionalFormatting sqref="B26:D76">
    <cfRule type="expression" dxfId="433" priority="3" stopIfTrue="1">
      <formula>MOD(ROW(),2)=0</formula>
    </cfRule>
    <cfRule type="expression" dxfId="432" priority="4" stopIfTrue="1">
      <formula>MOD(ROW(),2)&lt;&gt;0</formula>
    </cfRule>
  </conditionalFormatting>
  <conditionalFormatting sqref="C7:D7">
    <cfRule type="expression" dxfId="431" priority="23" stopIfTrue="1">
      <formula>MOD(ROW(),2)=0</formula>
    </cfRule>
    <cfRule type="expression" dxfId="430" priority="24" stopIfTrue="1">
      <formula>MOD(ROW(),2)&lt;&gt;0</formula>
    </cfRule>
  </conditionalFormatting>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8E909-A403-46EC-94C4-A9B7F1D040FA}">
  <sheetPr codeName="Sheet39"/>
  <dimension ref="A1:D40"/>
  <sheetViews>
    <sheetView showGridLines="0" topLeftCell="A6"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9" t="s">
        <v>1</v>
      </c>
      <c r="B2" s="3" t="str">
        <f>wb_title</f>
        <v>LGPS_S - Consolidated Factor Spreadsheet</v>
      </c>
    </row>
    <row r="3" spans="1:4" s="1" customFormat="1" ht="15.5" x14ac:dyDescent="0.35">
      <c r="A3" s="29" t="s">
        <v>2</v>
      </c>
      <c r="B3" s="3" t="str">
        <f>TABLE_FACTOR_TYPE_1 &amp; " - x-" &amp; TABLE_SERIES_NUMBER_1</f>
        <v>ERF - x-319</v>
      </c>
    </row>
    <row r="6" spans="1:4" x14ac:dyDescent="0.25">
      <c r="A6" s="39" t="s">
        <v>378</v>
      </c>
      <c r="B6" s="45" t="s">
        <v>379</v>
      </c>
      <c r="C6" s="45"/>
      <c r="D6" s="45"/>
    </row>
    <row r="7" spans="1:4" x14ac:dyDescent="0.25">
      <c r="A7" s="39" t="s">
        <v>380</v>
      </c>
      <c r="B7" s="45" t="s">
        <v>29</v>
      </c>
      <c r="C7" s="45"/>
      <c r="D7" s="45"/>
    </row>
    <row r="8" spans="1:4" x14ac:dyDescent="0.25">
      <c r="A8" s="39" t="s">
        <v>152</v>
      </c>
      <c r="B8" s="45">
        <v>2015</v>
      </c>
      <c r="C8" s="45"/>
      <c r="D8" s="45"/>
    </row>
    <row r="9" spans="1:4" x14ac:dyDescent="0.25">
      <c r="A9" s="39" t="s">
        <v>153</v>
      </c>
      <c r="B9" s="45" t="s">
        <v>248</v>
      </c>
      <c r="C9" s="45"/>
      <c r="D9" s="45"/>
    </row>
    <row r="10" spans="1:4" ht="25" x14ac:dyDescent="0.25">
      <c r="A10" s="39" t="s">
        <v>6</v>
      </c>
      <c r="B10" s="45" t="s">
        <v>259</v>
      </c>
      <c r="C10" s="45"/>
      <c r="D10" s="45"/>
    </row>
    <row r="11" spans="1:4" x14ac:dyDescent="0.25">
      <c r="A11" s="39" t="s">
        <v>154</v>
      </c>
      <c r="B11" s="45" t="s">
        <v>250</v>
      </c>
      <c r="C11" s="45"/>
      <c r="D11" s="45"/>
    </row>
    <row r="12" spans="1:4" x14ac:dyDescent="0.25">
      <c r="A12" s="39" t="s">
        <v>155</v>
      </c>
      <c r="B12" s="45" t="s">
        <v>251</v>
      </c>
      <c r="C12" s="45"/>
      <c r="D12" s="45"/>
    </row>
    <row r="13" spans="1:4" x14ac:dyDescent="0.25">
      <c r="A13" s="39" t="s">
        <v>381</v>
      </c>
      <c r="B13" s="45">
        <v>0</v>
      </c>
      <c r="C13" s="45"/>
      <c r="D13" s="45"/>
    </row>
    <row r="14" spans="1:4" x14ac:dyDescent="0.25">
      <c r="A14" s="39" t="s">
        <v>157</v>
      </c>
      <c r="B14" s="45">
        <v>319</v>
      </c>
      <c r="C14" s="45"/>
      <c r="D14" s="45"/>
    </row>
    <row r="15" spans="1:4" x14ac:dyDescent="0.25">
      <c r="A15" s="39" t="s">
        <v>382</v>
      </c>
      <c r="B15" s="45" t="s">
        <v>260</v>
      </c>
      <c r="C15" s="45"/>
      <c r="D15" s="45"/>
    </row>
    <row r="16" spans="1:4" x14ac:dyDescent="0.25">
      <c r="A16" s="39" t="s">
        <v>159</v>
      </c>
      <c r="B16" s="45" t="s">
        <v>256</v>
      </c>
      <c r="C16" s="45"/>
      <c r="D16" s="45"/>
    </row>
    <row r="17" spans="1:4" x14ac:dyDescent="0.25">
      <c r="A17" s="40" t="s">
        <v>383</v>
      </c>
      <c r="B17" s="45"/>
      <c r="C17" s="45"/>
      <c r="D17" s="45"/>
    </row>
    <row r="18" spans="1:4" x14ac:dyDescent="0.25">
      <c r="A18" s="39" t="s">
        <v>161</v>
      </c>
      <c r="B18" s="46">
        <v>46218</v>
      </c>
      <c r="C18" s="46"/>
      <c r="D18" s="46"/>
    </row>
    <row r="19" spans="1:4" x14ac:dyDescent="0.25">
      <c r="A19" s="39" t="s">
        <v>162</v>
      </c>
      <c r="B19" s="46">
        <v>46235</v>
      </c>
      <c r="C19" s="46"/>
      <c r="D19" s="46"/>
    </row>
    <row r="20" spans="1:4" x14ac:dyDescent="0.25">
      <c r="A20" s="39" t="s">
        <v>163</v>
      </c>
      <c r="B20" s="45" t="s">
        <v>172</v>
      </c>
      <c r="C20" s="45"/>
      <c r="D20" s="45"/>
    </row>
    <row r="21" spans="1:4" x14ac:dyDescent="0.25">
      <c r="A21" s="39" t="s">
        <v>384</v>
      </c>
      <c r="B21" s="45" t="s">
        <v>87</v>
      </c>
      <c r="C21" s="45"/>
      <c r="D21" s="45"/>
    </row>
    <row r="23" spans="1:4" x14ac:dyDescent="0.25">
      <c r="A23" s="22" t="str">
        <f>HYPERLINK("#'Factor List'!A1", "Back to Factor List")</f>
        <v>Back to Factor List</v>
      </c>
      <c r="B23" s="22" t="str">
        <f>HYPERLINK("#'Assumptions'!A1", "Assumptions")</f>
        <v>Assumptions</v>
      </c>
    </row>
    <row r="26" spans="1:4" s="53" customFormat="1" ht="39" x14ac:dyDescent="0.25">
      <c r="A26" s="52" t="s">
        <v>251</v>
      </c>
      <c r="B26" s="52" t="s">
        <v>401</v>
      </c>
      <c r="C26" s="52" t="s">
        <v>402</v>
      </c>
      <c r="D26" s="52" t="s">
        <v>403</v>
      </c>
    </row>
    <row r="27" spans="1:4" x14ac:dyDescent="0.25">
      <c r="A27" s="41">
        <v>0</v>
      </c>
      <c r="B27" s="43">
        <v>0</v>
      </c>
      <c r="C27" s="43">
        <v>0</v>
      </c>
      <c r="D27" s="43">
        <v>0</v>
      </c>
    </row>
    <row r="28" spans="1:4" x14ac:dyDescent="0.25">
      <c r="A28" s="41">
        <v>1</v>
      </c>
      <c r="B28" s="43">
        <v>5.2</v>
      </c>
      <c r="C28" s="43">
        <v>5.2</v>
      </c>
      <c r="D28" s="43">
        <v>2</v>
      </c>
    </row>
    <row r="29" spans="1:4" x14ac:dyDescent="0.25">
      <c r="A29" s="41">
        <v>2</v>
      </c>
      <c r="B29" s="43">
        <v>9.9</v>
      </c>
      <c r="C29" s="43">
        <v>9.9</v>
      </c>
      <c r="D29" s="43">
        <v>3.9</v>
      </c>
    </row>
    <row r="30" spans="1:4" x14ac:dyDescent="0.25">
      <c r="A30" s="41">
        <v>3</v>
      </c>
      <c r="B30" s="43">
        <v>14.3</v>
      </c>
      <c r="C30" s="43">
        <v>14.3</v>
      </c>
      <c r="D30" s="43">
        <v>5.8</v>
      </c>
    </row>
    <row r="31" spans="1:4" x14ac:dyDescent="0.25">
      <c r="A31" s="41">
        <v>4</v>
      </c>
      <c r="B31" s="43">
        <v>18.399999999999999</v>
      </c>
      <c r="C31" s="43">
        <v>18.399999999999999</v>
      </c>
      <c r="D31" s="43">
        <v>7.6</v>
      </c>
    </row>
    <row r="32" spans="1:4" x14ac:dyDescent="0.25">
      <c r="A32" s="41">
        <v>5</v>
      </c>
      <c r="B32" s="43">
        <v>22.2</v>
      </c>
      <c r="C32" s="43">
        <v>22.2</v>
      </c>
      <c r="D32" s="43">
        <v>9.4</v>
      </c>
    </row>
    <row r="33" spans="1:4" x14ac:dyDescent="0.25">
      <c r="A33" s="41">
        <v>6</v>
      </c>
      <c r="B33" s="43">
        <v>25.7</v>
      </c>
      <c r="C33" s="43">
        <v>25.7</v>
      </c>
      <c r="D33" s="43">
        <v>11.2</v>
      </c>
    </row>
    <row r="34" spans="1:4" x14ac:dyDescent="0.25">
      <c r="A34" s="41">
        <v>7</v>
      </c>
      <c r="B34" s="43">
        <v>29</v>
      </c>
      <c r="C34" s="43">
        <v>29</v>
      </c>
      <c r="D34" s="43">
        <v>12.9</v>
      </c>
    </row>
    <row r="35" spans="1:4" x14ac:dyDescent="0.25">
      <c r="A35" s="41">
        <v>8</v>
      </c>
      <c r="B35" s="43">
        <v>32</v>
      </c>
      <c r="C35" s="43">
        <v>32</v>
      </c>
      <c r="D35" s="43">
        <v>14.7</v>
      </c>
    </row>
    <row r="36" spans="1:4" x14ac:dyDescent="0.25">
      <c r="A36" s="41">
        <v>9</v>
      </c>
      <c r="B36" s="43">
        <v>34.9</v>
      </c>
      <c r="C36" s="43">
        <v>34.9</v>
      </c>
      <c r="D36" s="43">
        <v>16.3</v>
      </c>
    </row>
    <row r="37" spans="1:4" x14ac:dyDescent="0.25">
      <c r="A37" s="41">
        <v>10</v>
      </c>
      <c r="B37" s="43">
        <v>37.5</v>
      </c>
      <c r="C37" s="43">
        <v>37.5</v>
      </c>
      <c r="D37" s="43">
        <v>18</v>
      </c>
    </row>
    <row r="38" spans="1:4" x14ac:dyDescent="0.25">
      <c r="A38" s="41">
        <v>11</v>
      </c>
      <c r="B38" s="43">
        <v>40</v>
      </c>
      <c r="C38" s="43">
        <v>40</v>
      </c>
      <c r="D38" s="43">
        <v>0</v>
      </c>
    </row>
    <row r="39" spans="1:4" x14ac:dyDescent="0.25">
      <c r="A39" s="41">
        <v>12</v>
      </c>
      <c r="B39" s="43">
        <v>42.4</v>
      </c>
      <c r="C39" s="43">
        <v>42.4</v>
      </c>
      <c r="D39" s="43">
        <v>0</v>
      </c>
    </row>
    <row r="40" spans="1:4" x14ac:dyDescent="0.25">
      <c r="A40" s="41">
        <v>13</v>
      </c>
      <c r="B40" s="43">
        <v>44.6</v>
      </c>
      <c r="C40" s="43">
        <v>44.6</v>
      </c>
      <c r="D40" s="43">
        <v>0</v>
      </c>
    </row>
  </sheetData>
  <sheetProtection algorithmName="SHA-512" hashValue="fJ0TVJeIMnC4bX7na9Tqr0L6mgHbazVi5GzR9Kul9tBw2YEq/1bDKsAobSJ2bHGKLDOVj+iHfAfd8q2l+GTlqw==" saltValue="ldfcmyiYLOmpPomaeGAd6Q==" spinCount="100000" sheet="1" objects="1" scenarios="1"/>
  <conditionalFormatting sqref="A6:A21">
    <cfRule type="expression" dxfId="427" priority="9" stopIfTrue="1">
      <formula>MOD(ROW(),2)=0</formula>
    </cfRule>
    <cfRule type="expression" dxfId="426" priority="10" stopIfTrue="1">
      <formula>MOD(ROW(),2)&lt;&gt;0</formula>
    </cfRule>
  </conditionalFormatting>
  <conditionalFormatting sqref="A26:A40">
    <cfRule type="expression" dxfId="425" priority="13" stopIfTrue="1">
      <formula>MOD(ROW(),2)=0</formula>
    </cfRule>
    <cfRule type="expression" dxfId="424" priority="14" stopIfTrue="1">
      <formula>MOD(ROW(),2)&lt;&gt;0</formula>
    </cfRule>
  </conditionalFormatting>
  <conditionalFormatting sqref="B6:D21">
    <cfRule type="expression" dxfId="423" priority="11" stopIfTrue="1">
      <formula>MOD(ROW(),2)=0</formula>
    </cfRule>
    <cfRule type="expression" dxfId="422" priority="12" stopIfTrue="1">
      <formula>MOD(ROW(),2)&lt;&gt;0</formula>
    </cfRule>
  </conditionalFormatting>
  <conditionalFormatting sqref="B26:D40">
    <cfRule type="expression" dxfId="421" priority="15" stopIfTrue="1">
      <formula>MOD(ROW(),2)=0</formula>
    </cfRule>
    <cfRule type="expression" dxfId="420" priority="16" stopIfTrue="1">
      <formula>MOD(ROW(),2)&lt;&gt;0</formula>
    </cfRule>
  </conditionalFormatting>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28D9-5572-47E6-817C-7FF9C67DACD2}">
  <sheetPr codeName="Sheet40"/>
  <dimension ref="A1:F40"/>
  <sheetViews>
    <sheetView showGridLines="0" topLeftCell="A3"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9" t="s">
        <v>1</v>
      </c>
      <c r="B2" s="3" t="str">
        <f>wb_title</f>
        <v>LGPS_S - Consolidated Factor Spreadsheet</v>
      </c>
    </row>
    <row r="3" spans="1:4" s="1" customFormat="1" ht="15.5" x14ac:dyDescent="0.35">
      <c r="A3" s="29" t="s">
        <v>2</v>
      </c>
      <c r="B3" s="3" t="str">
        <f>TABLE_FACTOR_TYPE_1 &amp; " - x-" &amp; TABLE_SERIES_NUMBER_1</f>
        <v>ERF - x-401</v>
      </c>
    </row>
    <row r="6" spans="1:4" ht="13" x14ac:dyDescent="0.3">
      <c r="A6" s="39" t="s">
        <v>378</v>
      </c>
      <c r="B6" s="45" t="s">
        <v>379</v>
      </c>
      <c r="C6" s="45"/>
      <c r="D6" s="45"/>
    </row>
    <row r="7" spans="1:4" x14ac:dyDescent="0.25">
      <c r="A7" s="39" t="s">
        <v>380</v>
      </c>
      <c r="B7" s="45" t="s">
        <v>29</v>
      </c>
      <c r="C7" s="45"/>
      <c r="D7" s="45"/>
    </row>
    <row r="8" spans="1:4" x14ac:dyDescent="0.25">
      <c r="A8" s="39" t="s">
        <v>152</v>
      </c>
      <c r="B8" s="45">
        <v>2015</v>
      </c>
      <c r="C8" s="45"/>
      <c r="D8" s="45"/>
    </row>
    <row r="9" spans="1:4" x14ac:dyDescent="0.25">
      <c r="A9" s="39" t="s">
        <v>153</v>
      </c>
      <c r="B9" s="45" t="s">
        <v>248</v>
      </c>
      <c r="C9" s="45"/>
      <c r="D9" s="45"/>
    </row>
    <row r="10" spans="1:4" x14ac:dyDescent="0.25">
      <c r="A10" s="39" t="s">
        <v>6</v>
      </c>
      <c r="B10" s="45" t="s">
        <v>261</v>
      </c>
      <c r="C10" s="45"/>
      <c r="D10" s="45"/>
    </row>
    <row r="11" spans="1:4" x14ac:dyDescent="0.25">
      <c r="A11" s="39" t="s">
        <v>154</v>
      </c>
      <c r="B11" s="45" t="s">
        <v>218</v>
      </c>
      <c r="C11" s="45"/>
      <c r="D11" s="45"/>
    </row>
    <row r="12" spans="1:4" x14ac:dyDescent="0.25">
      <c r="A12" s="39" t="s">
        <v>155</v>
      </c>
      <c r="B12" s="45" t="s">
        <v>251</v>
      </c>
      <c r="C12" s="45"/>
      <c r="D12" s="45"/>
    </row>
    <row r="13" spans="1:4" x14ac:dyDescent="0.25">
      <c r="A13" s="39" t="s">
        <v>381</v>
      </c>
      <c r="B13" s="45">
        <v>0</v>
      </c>
      <c r="C13" s="45"/>
      <c r="D13" s="45"/>
    </row>
    <row r="14" spans="1:4" x14ac:dyDescent="0.25">
      <c r="A14" s="39" t="s">
        <v>157</v>
      </c>
      <c r="B14" s="45">
        <v>401</v>
      </c>
      <c r="C14" s="45"/>
      <c r="D14" s="45"/>
    </row>
    <row r="15" spans="1:4" x14ac:dyDescent="0.25">
      <c r="A15" s="39" t="s">
        <v>382</v>
      </c>
      <c r="B15" s="45" t="s">
        <v>262</v>
      </c>
      <c r="C15" s="45"/>
      <c r="D15" s="45"/>
    </row>
    <row r="16" spans="1:4" x14ac:dyDescent="0.25">
      <c r="A16" s="39" t="s">
        <v>159</v>
      </c>
      <c r="B16" s="45" t="s">
        <v>263</v>
      </c>
      <c r="C16" s="45"/>
      <c r="D16" s="45"/>
    </row>
    <row r="17" spans="1:6" x14ac:dyDescent="0.25">
      <c r="A17" s="40" t="s">
        <v>383</v>
      </c>
      <c r="B17" s="45"/>
      <c r="C17" s="45"/>
      <c r="D17" s="45"/>
    </row>
    <row r="18" spans="1:6" x14ac:dyDescent="0.25">
      <c r="A18" s="39" t="s">
        <v>161</v>
      </c>
      <c r="B18" s="46">
        <v>46218</v>
      </c>
      <c r="C18" s="46"/>
      <c r="D18" s="46"/>
    </row>
    <row r="19" spans="1:6" x14ac:dyDescent="0.25">
      <c r="A19" s="39" t="s">
        <v>162</v>
      </c>
      <c r="B19" s="46">
        <v>46235</v>
      </c>
      <c r="C19" s="46"/>
      <c r="D19" s="46"/>
    </row>
    <row r="20" spans="1:6" x14ac:dyDescent="0.25">
      <c r="A20" s="39" t="s">
        <v>163</v>
      </c>
      <c r="B20" s="45" t="s">
        <v>172</v>
      </c>
      <c r="C20" s="45"/>
      <c r="D20" s="45"/>
    </row>
    <row r="21" spans="1:6" x14ac:dyDescent="0.25">
      <c r="A21" s="39" t="s">
        <v>384</v>
      </c>
      <c r="B21" s="45" t="s">
        <v>87</v>
      </c>
      <c r="C21" s="45"/>
      <c r="D21" s="45"/>
    </row>
    <row r="23" spans="1:6" x14ac:dyDescent="0.25">
      <c r="A23" s="22" t="str">
        <f>HYPERLINK("#'Factor List'!A1", "Back to Factor List")</f>
        <v>Back to Factor List</v>
      </c>
      <c r="B23" s="22" t="str">
        <f>HYPERLINK("#'Assumptions'!A1", "Assumptions")</f>
        <v>Assumptions</v>
      </c>
    </row>
    <row r="26" spans="1:6" s="53" customFormat="1" ht="39" x14ac:dyDescent="0.25">
      <c r="A26" s="52" t="s">
        <v>251</v>
      </c>
      <c r="B26" s="52" t="s">
        <v>404</v>
      </c>
      <c r="C26" s="52" t="s">
        <v>405</v>
      </c>
      <c r="D26" s="52" t="s">
        <v>406</v>
      </c>
    </row>
    <row r="27" spans="1:6" x14ac:dyDescent="0.25">
      <c r="A27" s="41">
        <v>0</v>
      </c>
      <c r="B27" s="43">
        <v>0</v>
      </c>
      <c r="C27" s="43">
        <v>0</v>
      </c>
      <c r="D27" s="43">
        <v>0</v>
      </c>
      <c r="F27" s="67"/>
    </row>
    <row r="28" spans="1:6" x14ac:dyDescent="0.25">
      <c r="A28" s="41">
        <v>1</v>
      </c>
      <c r="B28" s="43">
        <v>5.2</v>
      </c>
      <c r="C28" s="43">
        <v>5.2</v>
      </c>
      <c r="D28" s="43">
        <v>2</v>
      </c>
    </row>
    <row r="29" spans="1:6" x14ac:dyDescent="0.25">
      <c r="A29" s="41">
        <v>2</v>
      </c>
      <c r="B29" s="43">
        <v>9.9</v>
      </c>
      <c r="C29" s="43">
        <v>9.9</v>
      </c>
      <c r="D29" s="43">
        <v>3.9</v>
      </c>
    </row>
    <row r="30" spans="1:6" x14ac:dyDescent="0.25">
      <c r="A30" s="41">
        <v>3</v>
      </c>
      <c r="B30" s="43">
        <v>14.299999999999999</v>
      </c>
      <c r="C30" s="43">
        <v>14.299999999999999</v>
      </c>
      <c r="D30" s="43">
        <v>5.8000000000000007</v>
      </c>
    </row>
    <row r="31" spans="1:6" x14ac:dyDescent="0.25">
      <c r="A31" s="41">
        <v>4</v>
      </c>
      <c r="B31" s="43">
        <v>18.399999999999999</v>
      </c>
      <c r="C31" s="43">
        <v>18.399999999999999</v>
      </c>
      <c r="D31" s="43">
        <v>7.6</v>
      </c>
    </row>
    <row r="32" spans="1:6" x14ac:dyDescent="0.25">
      <c r="A32" s="41">
        <v>5</v>
      </c>
      <c r="B32" s="43">
        <v>22.2</v>
      </c>
      <c r="C32" s="43">
        <v>22.2</v>
      </c>
      <c r="D32" s="43">
        <v>9.4</v>
      </c>
    </row>
    <row r="33" spans="1:4" x14ac:dyDescent="0.25">
      <c r="A33" s="41">
        <v>6</v>
      </c>
      <c r="B33" s="43">
        <v>25.7</v>
      </c>
      <c r="C33" s="43">
        <v>25.7</v>
      </c>
      <c r="D33" s="43">
        <v>11.200000000000001</v>
      </c>
    </row>
    <row r="34" spans="1:4" x14ac:dyDescent="0.25">
      <c r="A34" s="41">
        <v>7</v>
      </c>
      <c r="B34" s="43">
        <v>28.999999999999996</v>
      </c>
      <c r="C34" s="43">
        <v>28.999999999999996</v>
      </c>
      <c r="D34" s="43">
        <v>12.9</v>
      </c>
    </row>
    <row r="35" spans="1:4" x14ac:dyDescent="0.25">
      <c r="A35" s="41">
        <v>8</v>
      </c>
      <c r="B35" s="43">
        <v>32</v>
      </c>
      <c r="C35" s="43">
        <v>32</v>
      </c>
      <c r="D35" s="43">
        <v>14.7</v>
      </c>
    </row>
    <row r="36" spans="1:4" x14ac:dyDescent="0.25">
      <c r="A36" s="41">
        <v>9</v>
      </c>
      <c r="B36" s="43">
        <v>34.9</v>
      </c>
      <c r="C36" s="43">
        <v>34.9</v>
      </c>
      <c r="D36" s="43">
        <v>16.3</v>
      </c>
    </row>
    <row r="37" spans="1:4" x14ac:dyDescent="0.25">
      <c r="A37" s="41">
        <v>10</v>
      </c>
      <c r="B37" s="43">
        <v>37.5</v>
      </c>
      <c r="C37" s="43">
        <v>37.5</v>
      </c>
      <c r="D37" s="43">
        <v>18</v>
      </c>
    </row>
    <row r="38" spans="1:4" x14ac:dyDescent="0.25">
      <c r="A38" s="41">
        <v>11</v>
      </c>
      <c r="B38" s="43">
        <v>40</v>
      </c>
      <c r="C38" s="43">
        <v>40</v>
      </c>
      <c r="D38" s="43">
        <v>0</v>
      </c>
    </row>
    <row r="39" spans="1:4" x14ac:dyDescent="0.25">
      <c r="A39" s="41">
        <v>12</v>
      </c>
      <c r="B39" s="43">
        <v>42.4</v>
      </c>
      <c r="C39" s="43">
        <v>42.4</v>
      </c>
      <c r="D39" s="43">
        <v>0</v>
      </c>
    </row>
    <row r="40" spans="1:4" x14ac:dyDescent="0.25">
      <c r="A40" s="41">
        <v>13</v>
      </c>
      <c r="B40" s="43">
        <v>44.6</v>
      </c>
      <c r="C40" s="43">
        <v>44.6</v>
      </c>
      <c r="D40" s="43">
        <v>0</v>
      </c>
    </row>
  </sheetData>
  <sheetProtection algorithmName="SHA-512" hashValue="eaDni2371vqQ33PcfkV9Ax/EhjaxSv7jbtHgnkX356RY+9KNtEg/Epw6zqD6Sm5NZT3JlEEo3gOxU+Oh185ptQ==" saltValue="Ao2Xl8LnnqtHO5KSxz6S0g==" spinCount="100000" sheet="1" objects="1" scenarios="1"/>
  <conditionalFormatting sqref="A6:A21">
    <cfRule type="expression" dxfId="417" priority="13" stopIfTrue="1">
      <formula>MOD(ROW(),2)=0</formula>
    </cfRule>
    <cfRule type="expression" dxfId="416" priority="14" stopIfTrue="1">
      <formula>MOD(ROW(),2)&lt;&gt;0</formula>
    </cfRule>
  </conditionalFormatting>
  <conditionalFormatting sqref="A26:A40">
    <cfRule type="expression" dxfId="415" priority="9" stopIfTrue="1">
      <formula>MOD(ROW(),2)=0</formula>
    </cfRule>
    <cfRule type="expression" dxfId="414" priority="10" stopIfTrue="1">
      <formula>MOD(ROW(),2)&lt;&gt;0</formula>
    </cfRule>
  </conditionalFormatting>
  <conditionalFormatting sqref="B6:D21">
    <cfRule type="expression" dxfId="413" priority="15" stopIfTrue="1">
      <formula>MOD(ROW(),2)=0</formula>
    </cfRule>
    <cfRule type="expression" dxfId="412" priority="16" stopIfTrue="1">
      <formula>MOD(ROW(),2)&lt;&gt;0</formula>
    </cfRule>
  </conditionalFormatting>
  <conditionalFormatting sqref="B26:D40">
    <cfRule type="expression" dxfId="411" priority="11" stopIfTrue="1">
      <formula>MOD(ROW(),2)=0</formula>
    </cfRule>
    <cfRule type="expression" dxfId="410" priority="12" stopIfTrue="1">
      <formula>MOD(ROW(),2)&lt;&gt;0</formula>
    </cfRule>
  </conditionalFormatting>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A56FC-F0C7-402F-BE75-425098DF6AF0}">
  <sheetPr codeName="Sheet41"/>
  <dimension ref="A1:F36"/>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LRF - x-402</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264</v>
      </c>
      <c r="C9" s="45"/>
    </row>
    <row r="10" spans="1:3" ht="25" x14ac:dyDescent="0.25">
      <c r="A10" s="39" t="s">
        <v>6</v>
      </c>
      <c r="B10" s="45" t="s">
        <v>265</v>
      </c>
      <c r="C10" s="45"/>
    </row>
    <row r="11" spans="1:3" x14ac:dyDescent="0.25">
      <c r="A11" s="39" t="s">
        <v>154</v>
      </c>
      <c r="B11" s="45" t="s">
        <v>245</v>
      </c>
      <c r="C11" s="45"/>
    </row>
    <row r="12" spans="1:3" x14ac:dyDescent="0.25">
      <c r="A12" s="39" t="s">
        <v>155</v>
      </c>
      <c r="B12" s="45" t="s">
        <v>266</v>
      </c>
      <c r="C12" s="45"/>
    </row>
    <row r="13" spans="1:3" x14ac:dyDescent="0.25">
      <c r="A13" s="39" t="s">
        <v>381</v>
      </c>
      <c r="B13" s="45">
        <v>0</v>
      </c>
      <c r="C13" s="45"/>
    </row>
    <row r="14" spans="1:3" x14ac:dyDescent="0.25">
      <c r="A14" s="39" t="s">
        <v>157</v>
      </c>
      <c r="B14" s="45">
        <v>402</v>
      </c>
      <c r="C14" s="45"/>
    </row>
    <row r="15" spans="1:3" x14ac:dyDescent="0.25">
      <c r="A15" s="39" t="s">
        <v>382</v>
      </c>
      <c r="B15" s="45" t="s">
        <v>267</v>
      </c>
      <c r="C15" s="45"/>
    </row>
    <row r="16" spans="1:3" x14ac:dyDescent="0.25">
      <c r="A16" s="39" t="s">
        <v>159</v>
      </c>
      <c r="B16" s="45" t="s">
        <v>268</v>
      </c>
      <c r="C16" s="45"/>
    </row>
    <row r="17" spans="1:6" x14ac:dyDescent="0.25">
      <c r="A17" s="40" t="s">
        <v>383</v>
      </c>
      <c r="B17" s="45"/>
      <c r="C17" s="45"/>
    </row>
    <row r="18" spans="1:6" x14ac:dyDescent="0.25">
      <c r="A18" s="39" t="s">
        <v>161</v>
      </c>
      <c r="B18" s="46">
        <v>46218</v>
      </c>
      <c r="C18" s="46"/>
    </row>
    <row r="19" spans="1:6" x14ac:dyDescent="0.25">
      <c r="A19" s="39" t="s">
        <v>162</v>
      </c>
      <c r="B19" s="46">
        <v>46225</v>
      </c>
      <c r="C19" s="46"/>
    </row>
    <row r="20" spans="1:6" x14ac:dyDescent="0.25">
      <c r="A20" s="39" t="s">
        <v>163</v>
      </c>
      <c r="B20" s="45" t="s">
        <v>172</v>
      </c>
      <c r="C20" s="45"/>
    </row>
    <row r="21" spans="1:6" x14ac:dyDescent="0.25">
      <c r="A21" s="39" t="s">
        <v>384</v>
      </c>
      <c r="B21" s="45" t="s">
        <v>87</v>
      </c>
      <c r="C21" s="45"/>
    </row>
    <row r="23" spans="1:6" x14ac:dyDescent="0.25">
      <c r="A23" s="22" t="str">
        <f>HYPERLINK("#'Factor List'!A1", "Back to Factor List")</f>
        <v>Back to Factor List</v>
      </c>
      <c r="B23" s="22" t="str">
        <f>HYPERLINK("#'Assumptions'!A1", "Assumptions")</f>
        <v>Assumptions</v>
      </c>
    </row>
    <row r="26" spans="1:6" s="53" customFormat="1" ht="26" x14ac:dyDescent="0.25">
      <c r="A26" s="52" t="s">
        <v>411</v>
      </c>
      <c r="B26" s="52" t="s">
        <v>412</v>
      </c>
      <c r="C26" s="52" t="s">
        <v>413</v>
      </c>
    </row>
    <row r="27" spans="1:6" ht="13" x14ac:dyDescent="0.3">
      <c r="A27" s="41">
        <v>1</v>
      </c>
      <c r="B27" s="66">
        <v>1.1447162812662916E-2</v>
      </c>
      <c r="C27" s="66">
        <v>6.3287671232877636E-4</v>
      </c>
      <c r="F27" s="33" t="s">
        <v>414</v>
      </c>
    </row>
    <row r="28" spans="1:6" x14ac:dyDescent="0.25">
      <c r="A28" s="41">
        <v>2</v>
      </c>
      <c r="B28" s="66">
        <v>1.2360073529572977E-2</v>
      </c>
      <c r="C28" s="66">
        <v>6.3429999999999997E-4</v>
      </c>
    </row>
    <row r="29" spans="1:6" x14ac:dyDescent="0.25">
      <c r="A29" s="41">
        <v>3</v>
      </c>
      <c r="B29" s="66">
        <v>1.3597946935453329E-2</v>
      </c>
      <c r="C29" s="66">
        <v>6.3579999999999995E-4</v>
      </c>
    </row>
    <row r="30" spans="1:6" x14ac:dyDescent="0.25">
      <c r="A30" s="41">
        <v>4</v>
      </c>
      <c r="B30" s="66">
        <v>1.5001180362885497E-2</v>
      </c>
      <c r="C30" s="66">
        <v>6.3730000000000004E-4</v>
      </c>
    </row>
    <row r="31" spans="1:6" x14ac:dyDescent="0.25">
      <c r="A31" s="41">
        <v>5</v>
      </c>
      <c r="B31" s="66">
        <v>1.6589316813962078E-2</v>
      </c>
      <c r="C31" s="66">
        <v>6.3869999999999997E-4</v>
      </c>
    </row>
    <row r="32" spans="1:6" x14ac:dyDescent="0.25">
      <c r="A32" s="41">
        <v>6</v>
      </c>
      <c r="B32" s="66">
        <v>1.8382995114497879E-2</v>
      </c>
      <c r="C32" s="66">
        <v>6.4019999999999995E-4</v>
      </c>
    </row>
    <row r="33" spans="1:3" x14ac:dyDescent="0.25">
      <c r="A33" s="41">
        <v>7</v>
      </c>
      <c r="B33" s="66">
        <v>2.039654520986383E-2</v>
      </c>
      <c r="C33" s="66">
        <v>6.4170000000000004E-4</v>
      </c>
    </row>
    <row r="34" spans="1:3" x14ac:dyDescent="0.25">
      <c r="A34" s="41">
        <v>8</v>
      </c>
      <c r="B34" s="66">
        <v>2.2108443034697226E-2</v>
      </c>
      <c r="C34" s="66">
        <v>6.4320000000000002E-4</v>
      </c>
    </row>
    <row r="35" spans="1:3" x14ac:dyDescent="0.25">
      <c r="A35" s="41">
        <v>9</v>
      </c>
      <c r="B35" s="66">
        <v>2.3865900298138662E-2</v>
      </c>
      <c r="C35" s="66">
        <v>6.447E-4</v>
      </c>
    </row>
    <row r="36" spans="1:3" x14ac:dyDescent="0.25">
      <c r="A36" s="41">
        <v>10</v>
      </c>
      <c r="B36" s="66">
        <v>2.5619715640239835E-2</v>
      </c>
      <c r="C36" s="66">
        <v>6.4619999999999999E-4</v>
      </c>
    </row>
  </sheetData>
  <sheetProtection algorithmName="SHA-512" hashValue="ZfP0RIFYtCdEBJpBskuZRadARoZHspTLka9IAVjxGmSUPF6EN58xPBTpl+NBrtLorEi1ugOq8POC01cUMEx61w==" saltValue="W5xh3A3yx/RptRaU90mi1g==" spinCount="100000" sheet="1" objects="1" scenarios="1"/>
  <conditionalFormatting sqref="A6:A21">
    <cfRule type="expression" dxfId="407" priority="13" stopIfTrue="1">
      <formula>MOD(ROW(),2)=0</formula>
    </cfRule>
    <cfRule type="expression" dxfId="406" priority="14" stopIfTrue="1">
      <formula>MOD(ROW(),2)&lt;&gt;0</formula>
    </cfRule>
  </conditionalFormatting>
  <conditionalFormatting sqref="A26:A36">
    <cfRule type="expression" dxfId="405" priority="9" stopIfTrue="1">
      <formula>MOD(ROW(),2)=0</formula>
    </cfRule>
    <cfRule type="expression" dxfId="404" priority="10" stopIfTrue="1">
      <formula>MOD(ROW(),2)&lt;&gt;0</formula>
    </cfRule>
  </conditionalFormatting>
  <conditionalFormatting sqref="B6:C21">
    <cfRule type="expression" dxfId="403" priority="15" stopIfTrue="1">
      <formula>MOD(ROW(),2)=0</formula>
    </cfRule>
    <cfRule type="expression" dxfId="402" priority="16" stopIfTrue="1">
      <formula>MOD(ROW(),2)&lt;&gt;0</formula>
    </cfRule>
  </conditionalFormatting>
  <conditionalFormatting sqref="B26:C36">
    <cfRule type="expression" dxfId="401" priority="11" stopIfTrue="1">
      <formula>MOD(ROW(),2)=0</formula>
    </cfRule>
    <cfRule type="expression" dxfId="400" priority="12" stopIfTrue="1">
      <formula>MOD(ROW(),2)&lt;&gt;0</formula>
    </cfRule>
  </conditionalFormatting>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8C67A-E415-4182-8C21-1D42CE3C2D1B}">
  <sheetPr codeName="Sheet42"/>
  <dimension ref="A1:E72"/>
  <sheetViews>
    <sheetView showGridLines="0" topLeftCell="A5"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Trivial commutation - x-501</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269</v>
      </c>
      <c r="C9" s="45"/>
      <c r="D9" s="45"/>
      <c r="E9" s="45"/>
    </row>
    <row r="10" spans="1:5" x14ac:dyDescent="0.25">
      <c r="A10" s="39" t="s">
        <v>6</v>
      </c>
      <c r="B10" s="45" t="s">
        <v>270</v>
      </c>
      <c r="C10" s="45"/>
      <c r="D10" s="45"/>
      <c r="E10" s="45"/>
    </row>
    <row r="11" spans="1:5" x14ac:dyDescent="0.25">
      <c r="A11" s="39" t="s">
        <v>154</v>
      </c>
      <c r="B11" s="45" t="s">
        <v>218</v>
      </c>
      <c r="C11" s="45"/>
      <c r="D11" s="45"/>
      <c r="E11" s="45"/>
    </row>
    <row r="12" spans="1:5" x14ac:dyDescent="0.25">
      <c r="A12" s="39" t="s">
        <v>155</v>
      </c>
      <c r="B12" s="45" t="s">
        <v>271</v>
      </c>
      <c r="C12" s="45"/>
      <c r="D12" s="45"/>
      <c r="E12" s="45"/>
    </row>
    <row r="13" spans="1:5" x14ac:dyDescent="0.25">
      <c r="A13" s="39" t="s">
        <v>381</v>
      </c>
      <c r="B13" s="45">
        <v>0</v>
      </c>
      <c r="C13" s="45"/>
      <c r="D13" s="45"/>
      <c r="E13" s="45"/>
    </row>
    <row r="14" spans="1:5" x14ac:dyDescent="0.25">
      <c r="A14" s="39" t="s">
        <v>157</v>
      </c>
      <c r="B14" s="45">
        <v>501</v>
      </c>
      <c r="C14" s="45"/>
      <c r="D14" s="45"/>
      <c r="E14" s="45"/>
    </row>
    <row r="15" spans="1:5" x14ac:dyDescent="0.25">
      <c r="A15" s="39" t="s">
        <v>382</v>
      </c>
      <c r="B15" s="45" t="s">
        <v>272</v>
      </c>
      <c r="C15" s="45"/>
      <c r="D15" s="45"/>
      <c r="E15" s="45"/>
    </row>
    <row r="16" spans="1:5" x14ac:dyDescent="0.25">
      <c r="A16" s="39" t="s">
        <v>159</v>
      </c>
      <c r="B16" s="45" t="s">
        <v>253</v>
      </c>
      <c r="C16" s="45"/>
      <c r="D16" s="45"/>
      <c r="E16" s="45"/>
    </row>
    <row r="17" spans="1:5" x14ac:dyDescent="0.25">
      <c r="A17" s="40" t="s">
        <v>383</v>
      </c>
      <c r="B17" s="45"/>
      <c r="C17" s="45"/>
      <c r="D17" s="45"/>
      <c r="E17" s="45"/>
    </row>
    <row r="18" spans="1:5" x14ac:dyDescent="0.25">
      <c r="A18" s="39" t="s">
        <v>161</v>
      </c>
      <c r="B18" s="46">
        <v>46218</v>
      </c>
      <c r="C18" s="46"/>
      <c r="D18" s="46"/>
      <c r="E18" s="46"/>
    </row>
    <row r="19" spans="1:5" x14ac:dyDescent="0.25">
      <c r="A19" s="39" t="s">
        <v>162</v>
      </c>
      <c r="B19" s="46">
        <v>46225</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39" x14ac:dyDescent="0.25">
      <c r="A26" s="52" t="s">
        <v>385</v>
      </c>
      <c r="B26" s="52" t="s">
        <v>415</v>
      </c>
      <c r="C26" s="52" t="s">
        <v>416</v>
      </c>
      <c r="D26" s="52" t="s">
        <v>417</v>
      </c>
      <c r="E26" s="52" t="s">
        <v>418</v>
      </c>
    </row>
    <row r="27" spans="1:5" x14ac:dyDescent="0.25">
      <c r="A27" s="41">
        <v>55</v>
      </c>
      <c r="B27" s="42">
        <v>23.2</v>
      </c>
      <c r="C27" s="42">
        <v>2.2000000000000002</v>
      </c>
      <c r="D27" s="42">
        <v>23.2</v>
      </c>
      <c r="E27" s="42">
        <v>2.2000000000000002</v>
      </c>
    </row>
    <row r="28" spans="1:5" x14ac:dyDescent="0.25">
      <c r="A28" s="41">
        <v>56</v>
      </c>
      <c r="B28" s="42">
        <v>22.68</v>
      </c>
      <c r="C28" s="42">
        <v>2.2200000000000002</v>
      </c>
      <c r="D28" s="42">
        <v>22.68</v>
      </c>
      <c r="E28" s="42">
        <v>2.2200000000000002</v>
      </c>
    </row>
    <row r="29" spans="1:5" x14ac:dyDescent="0.25">
      <c r="A29" s="41">
        <v>57</v>
      </c>
      <c r="B29" s="42">
        <v>22.16</v>
      </c>
      <c r="C29" s="42">
        <v>2.23</v>
      </c>
      <c r="D29" s="42">
        <v>22.16</v>
      </c>
      <c r="E29" s="42">
        <v>2.23</v>
      </c>
    </row>
    <row r="30" spans="1:5" x14ac:dyDescent="0.25">
      <c r="A30" s="41">
        <v>58</v>
      </c>
      <c r="B30" s="42">
        <v>21.64</v>
      </c>
      <c r="C30" s="42">
        <v>2.2400000000000002</v>
      </c>
      <c r="D30" s="42">
        <v>21.64</v>
      </c>
      <c r="E30" s="42">
        <v>2.2400000000000002</v>
      </c>
    </row>
    <row r="31" spans="1:5" x14ac:dyDescent="0.25">
      <c r="A31" s="41">
        <v>59</v>
      </c>
      <c r="B31" s="42">
        <v>21.11</v>
      </c>
      <c r="C31" s="42">
        <v>2.25</v>
      </c>
      <c r="D31" s="42">
        <v>21.11</v>
      </c>
      <c r="E31" s="42">
        <v>2.25</v>
      </c>
    </row>
    <row r="32" spans="1:5" x14ac:dyDescent="0.25">
      <c r="A32" s="41">
        <v>60</v>
      </c>
      <c r="B32" s="42">
        <v>20.58</v>
      </c>
      <c r="C32" s="42">
        <v>2.2599999999999998</v>
      </c>
      <c r="D32" s="42">
        <v>20.58</v>
      </c>
      <c r="E32" s="42">
        <v>2.2599999999999998</v>
      </c>
    </row>
    <row r="33" spans="1:5" x14ac:dyDescent="0.25">
      <c r="A33" s="41">
        <v>61</v>
      </c>
      <c r="B33" s="42">
        <v>20.04</v>
      </c>
      <c r="C33" s="42">
        <v>2.27</v>
      </c>
      <c r="D33" s="42">
        <v>20.04</v>
      </c>
      <c r="E33" s="42">
        <v>2.27</v>
      </c>
    </row>
    <row r="34" spans="1:5" x14ac:dyDescent="0.25">
      <c r="A34" s="41">
        <v>62</v>
      </c>
      <c r="B34" s="42">
        <v>19.510000000000002</v>
      </c>
      <c r="C34" s="42">
        <v>2.27</v>
      </c>
      <c r="D34" s="42">
        <v>19.510000000000002</v>
      </c>
      <c r="E34" s="42">
        <v>2.27</v>
      </c>
    </row>
    <row r="35" spans="1:5" x14ac:dyDescent="0.25">
      <c r="A35" s="41">
        <v>63</v>
      </c>
      <c r="B35" s="42">
        <v>18.97</v>
      </c>
      <c r="C35" s="42">
        <v>2.27</v>
      </c>
      <c r="D35" s="42">
        <v>18.97</v>
      </c>
      <c r="E35" s="42">
        <v>2.27</v>
      </c>
    </row>
    <row r="36" spans="1:5" x14ac:dyDescent="0.25">
      <c r="A36" s="41">
        <v>64</v>
      </c>
      <c r="B36" s="42">
        <v>18.43</v>
      </c>
      <c r="C36" s="42">
        <v>2.27</v>
      </c>
      <c r="D36" s="42">
        <v>18.43</v>
      </c>
      <c r="E36" s="42">
        <v>2.27</v>
      </c>
    </row>
    <row r="37" spans="1:5" x14ac:dyDescent="0.25">
      <c r="A37" s="41">
        <v>65</v>
      </c>
      <c r="B37" s="42">
        <v>17.84</v>
      </c>
      <c r="C37" s="42">
        <v>2.27</v>
      </c>
      <c r="D37" s="42">
        <v>17.84</v>
      </c>
      <c r="E37" s="42">
        <v>2.27</v>
      </c>
    </row>
    <row r="38" spans="1:5" x14ac:dyDescent="0.25">
      <c r="A38" s="41">
        <v>66</v>
      </c>
      <c r="B38" s="42">
        <v>17.21</v>
      </c>
      <c r="C38" s="42">
        <v>2.2599999999999998</v>
      </c>
      <c r="D38" s="42">
        <v>17.21</v>
      </c>
      <c r="E38" s="42">
        <v>2.2599999999999998</v>
      </c>
    </row>
    <row r="39" spans="1:5" x14ac:dyDescent="0.25">
      <c r="A39" s="41">
        <v>67</v>
      </c>
      <c r="B39" s="42">
        <v>16.57</v>
      </c>
      <c r="C39" s="42">
        <v>2.25</v>
      </c>
      <c r="D39" s="42">
        <v>16.57</v>
      </c>
      <c r="E39" s="42">
        <v>2.25</v>
      </c>
    </row>
    <row r="40" spans="1:5" x14ac:dyDescent="0.25">
      <c r="A40" s="41">
        <v>68</v>
      </c>
      <c r="B40" s="42">
        <v>15.93</v>
      </c>
      <c r="C40" s="42">
        <v>2.2400000000000002</v>
      </c>
      <c r="D40" s="42">
        <v>15.93</v>
      </c>
      <c r="E40" s="42">
        <v>2.2400000000000002</v>
      </c>
    </row>
    <row r="41" spans="1:5" x14ac:dyDescent="0.25">
      <c r="A41" s="41">
        <v>69</v>
      </c>
      <c r="B41" s="42">
        <v>15.29</v>
      </c>
      <c r="C41" s="42">
        <v>2.12</v>
      </c>
      <c r="D41" s="42">
        <v>15.29</v>
      </c>
      <c r="E41" s="42">
        <v>2.12</v>
      </c>
    </row>
    <row r="42" spans="1:5" x14ac:dyDescent="0.25">
      <c r="A42" s="41">
        <v>70</v>
      </c>
      <c r="B42" s="42">
        <v>14.64</v>
      </c>
      <c r="C42" s="42">
        <v>2</v>
      </c>
      <c r="D42" s="42">
        <v>14.64</v>
      </c>
      <c r="E42" s="42">
        <v>2</v>
      </c>
    </row>
    <row r="43" spans="1:5" x14ac:dyDescent="0.25">
      <c r="A43" s="41">
        <v>71</v>
      </c>
      <c r="B43" s="42">
        <v>14</v>
      </c>
      <c r="C43" s="42">
        <v>1.98</v>
      </c>
      <c r="D43" s="42">
        <v>14</v>
      </c>
      <c r="E43" s="42">
        <v>1.98</v>
      </c>
    </row>
    <row r="44" spans="1:5" x14ac:dyDescent="0.25">
      <c r="A44" s="41">
        <v>72</v>
      </c>
      <c r="B44" s="42">
        <v>13.36</v>
      </c>
      <c r="C44" s="42">
        <v>1.96</v>
      </c>
      <c r="D44" s="42">
        <v>13.36</v>
      </c>
      <c r="E44" s="42">
        <v>1.96</v>
      </c>
    </row>
    <row r="45" spans="1:5" x14ac:dyDescent="0.25">
      <c r="A45" s="41">
        <v>73</v>
      </c>
      <c r="B45" s="42">
        <v>12.73</v>
      </c>
      <c r="C45" s="42">
        <v>1.94</v>
      </c>
      <c r="D45" s="42">
        <v>12.73</v>
      </c>
      <c r="E45" s="42">
        <v>1.94</v>
      </c>
    </row>
    <row r="46" spans="1:5" x14ac:dyDescent="0.25">
      <c r="A46" s="41">
        <v>74</v>
      </c>
      <c r="B46" s="42">
        <v>12.11</v>
      </c>
      <c r="C46" s="42">
        <v>1.81</v>
      </c>
      <c r="D46" s="42">
        <v>12.11</v>
      </c>
      <c r="E46" s="42">
        <v>1.81</v>
      </c>
    </row>
    <row r="47" spans="1:5" x14ac:dyDescent="0.25">
      <c r="A47" s="41">
        <v>75</v>
      </c>
      <c r="B47" s="42">
        <v>11.51</v>
      </c>
      <c r="C47" s="42">
        <v>1.67</v>
      </c>
      <c r="D47" s="42">
        <v>11.51</v>
      </c>
      <c r="E47" s="42">
        <v>1.67</v>
      </c>
    </row>
    <row r="48" spans="1:5" x14ac:dyDescent="0.25">
      <c r="A48" s="41">
        <v>76</v>
      </c>
      <c r="B48" s="42">
        <v>10.92</v>
      </c>
      <c r="C48" s="42">
        <v>1.64</v>
      </c>
      <c r="D48" s="42">
        <v>10.92</v>
      </c>
      <c r="E48" s="42">
        <v>1.64</v>
      </c>
    </row>
    <row r="49" spans="1:5" x14ac:dyDescent="0.25">
      <c r="A49" s="41">
        <v>77</v>
      </c>
      <c r="B49" s="42">
        <v>10.35</v>
      </c>
      <c r="C49" s="42">
        <v>1.6</v>
      </c>
      <c r="D49" s="42">
        <v>10.35</v>
      </c>
      <c r="E49" s="42">
        <v>1.6</v>
      </c>
    </row>
    <row r="50" spans="1:5" x14ac:dyDescent="0.25">
      <c r="A50" s="41">
        <v>78</v>
      </c>
      <c r="B50" s="42">
        <v>9.7799999999999994</v>
      </c>
      <c r="C50" s="42">
        <v>1.56</v>
      </c>
      <c r="D50" s="42">
        <v>9.7799999999999994</v>
      </c>
      <c r="E50" s="42">
        <v>1.56</v>
      </c>
    </row>
    <row r="51" spans="1:5" x14ac:dyDescent="0.25">
      <c r="A51" s="41">
        <v>79</v>
      </c>
      <c r="B51" s="42">
        <v>9.2100000000000009</v>
      </c>
      <c r="C51" s="42">
        <v>1.39</v>
      </c>
      <c r="D51" s="42">
        <v>9.2100000000000009</v>
      </c>
      <c r="E51" s="42">
        <v>1.39</v>
      </c>
    </row>
    <row r="52" spans="1:5" x14ac:dyDescent="0.25">
      <c r="A52" s="41">
        <v>80</v>
      </c>
      <c r="B52" s="42">
        <v>8.64</v>
      </c>
      <c r="C52" s="42">
        <v>1.22</v>
      </c>
      <c r="D52" s="42">
        <v>8.64</v>
      </c>
      <c r="E52" s="42">
        <v>1.22</v>
      </c>
    </row>
    <row r="53" spans="1:5" x14ac:dyDescent="0.25">
      <c r="A53" s="41">
        <v>81</v>
      </c>
      <c r="B53" s="42">
        <v>8.08</v>
      </c>
      <c r="C53" s="42">
        <v>1.19</v>
      </c>
      <c r="D53" s="42">
        <v>8.08</v>
      </c>
      <c r="E53" s="42">
        <v>1.19</v>
      </c>
    </row>
    <row r="54" spans="1:5" x14ac:dyDescent="0.25">
      <c r="A54" s="41">
        <v>82</v>
      </c>
      <c r="B54" s="42">
        <v>7.53</v>
      </c>
      <c r="C54" s="42">
        <v>1.1499999999999999</v>
      </c>
      <c r="D54" s="42">
        <v>7.53</v>
      </c>
      <c r="E54" s="42">
        <v>1.1499999999999999</v>
      </c>
    </row>
    <row r="55" spans="1:5" x14ac:dyDescent="0.25">
      <c r="A55" s="41">
        <v>83</v>
      </c>
      <c r="B55" s="42">
        <v>6.98</v>
      </c>
      <c r="C55" s="42">
        <v>1.1200000000000001</v>
      </c>
      <c r="D55" s="42">
        <v>6.98</v>
      </c>
      <c r="E55" s="42">
        <v>1.1200000000000001</v>
      </c>
    </row>
    <row r="56" spans="1:5" x14ac:dyDescent="0.25">
      <c r="A56" s="41">
        <v>84</v>
      </c>
      <c r="B56" s="42">
        <v>6.45</v>
      </c>
      <c r="C56" s="42">
        <v>0.96</v>
      </c>
      <c r="D56" s="42">
        <v>6.45</v>
      </c>
      <c r="E56" s="42">
        <v>0.96</v>
      </c>
    </row>
    <row r="57" spans="1:5" x14ac:dyDescent="0.25">
      <c r="A57" s="41">
        <v>85</v>
      </c>
      <c r="B57" s="42">
        <v>5.94</v>
      </c>
      <c r="C57" s="42">
        <v>0.8</v>
      </c>
      <c r="D57" s="42">
        <v>5.94</v>
      </c>
      <c r="E57" s="42">
        <v>0.8</v>
      </c>
    </row>
    <row r="58" spans="1:5" x14ac:dyDescent="0.25">
      <c r="A58" s="41">
        <v>86</v>
      </c>
      <c r="B58" s="42">
        <v>5.45</v>
      </c>
      <c r="C58" s="42">
        <v>0.77</v>
      </c>
      <c r="D58" s="42">
        <v>5.45</v>
      </c>
      <c r="E58" s="42">
        <v>0.77</v>
      </c>
    </row>
    <row r="59" spans="1:5" x14ac:dyDescent="0.25">
      <c r="A59" s="41">
        <v>87</v>
      </c>
      <c r="B59" s="42">
        <v>4.99</v>
      </c>
      <c r="C59" s="42">
        <v>0.73</v>
      </c>
      <c r="D59" s="42">
        <v>4.99</v>
      </c>
      <c r="E59" s="42">
        <v>0.73</v>
      </c>
    </row>
    <row r="60" spans="1:5" x14ac:dyDescent="0.25">
      <c r="A60" s="41">
        <v>88</v>
      </c>
      <c r="B60" s="42">
        <v>4.57</v>
      </c>
      <c r="C60" s="42">
        <v>0.69</v>
      </c>
      <c r="D60" s="42">
        <v>4.57</v>
      </c>
      <c r="E60" s="42">
        <v>0.69</v>
      </c>
    </row>
    <row r="61" spans="1:5" x14ac:dyDescent="0.25">
      <c r="A61" s="41">
        <v>89</v>
      </c>
      <c r="B61" s="42">
        <v>4.17</v>
      </c>
      <c r="C61" s="42">
        <v>0.55000000000000004</v>
      </c>
      <c r="D61" s="42">
        <v>4.17</v>
      </c>
      <c r="E61" s="42">
        <v>0.55000000000000004</v>
      </c>
    </row>
    <row r="62" spans="1:5" x14ac:dyDescent="0.25">
      <c r="A62" s="41">
        <v>90</v>
      </c>
      <c r="B62" s="42">
        <v>3.79</v>
      </c>
      <c r="C62" s="42">
        <v>0.41</v>
      </c>
      <c r="D62" s="42">
        <v>3.79</v>
      </c>
      <c r="E62" s="42">
        <v>0.41</v>
      </c>
    </row>
    <row r="63" spans="1:5" x14ac:dyDescent="0.25">
      <c r="A63" s="41">
        <v>91</v>
      </c>
      <c r="B63" s="42">
        <v>3.44</v>
      </c>
      <c r="C63" s="42">
        <v>0.38</v>
      </c>
      <c r="D63" s="42">
        <v>3.44</v>
      </c>
      <c r="E63" s="42">
        <v>0.38</v>
      </c>
    </row>
    <row r="64" spans="1:5" x14ac:dyDescent="0.25">
      <c r="A64" s="41">
        <v>92</v>
      </c>
      <c r="B64" s="42">
        <v>3.11</v>
      </c>
      <c r="C64" s="42">
        <v>0.36</v>
      </c>
      <c r="D64" s="42">
        <v>3.11</v>
      </c>
      <c r="E64" s="42">
        <v>0.36</v>
      </c>
    </row>
    <row r="65" spans="1:5" x14ac:dyDescent="0.25">
      <c r="A65" s="41">
        <v>93</v>
      </c>
      <c r="B65" s="42">
        <v>2.81</v>
      </c>
      <c r="C65" s="42">
        <v>0.33</v>
      </c>
      <c r="D65" s="42">
        <v>2.81</v>
      </c>
      <c r="E65" s="42">
        <v>0.33</v>
      </c>
    </row>
    <row r="66" spans="1:5" x14ac:dyDescent="0.25">
      <c r="A66" s="41">
        <v>94</v>
      </c>
      <c r="B66" s="42">
        <v>2.5499999999999998</v>
      </c>
      <c r="C66" s="42">
        <v>0.31</v>
      </c>
      <c r="D66" s="42">
        <v>2.5499999999999998</v>
      </c>
      <c r="E66" s="42">
        <v>0.31</v>
      </c>
    </row>
    <row r="67" spans="1:5" x14ac:dyDescent="0.25">
      <c r="A67" s="41">
        <v>95</v>
      </c>
      <c r="B67" s="42">
        <v>2.2999999999999998</v>
      </c>
      <c r="C67" s="42">
        <v>0.28000000000000003</v>
      </c>
      <c r="D67" s="42">
        <v>2.2999999999999998</v>
      </c>
      <c r="E67" s="42">
        <v>0.28000000000000003</v>
      </c>
    </row>
    <row r="68" spans="1:5" x14ac:dyDescent="0.25">
      <c r="A68" s="41">
        <v>96</v>
      </c>
      <c r="B68" s="42">
        <v>2.09</v>
      </c>
      <c r="C68" s="42">
        <v>0.25</v>
      </c>
      <c r="D68" s="42">
        <v>2.09</v>
      </c>
      <c r="E68" s="42">
        <v>0.25</v>
      </c>
    </row>
    <row r="69" spans="1:5" x14ac:dyDescent="0.25">
      <c r="A69" s="41">
        <v>97</v>
      </c>
      <c r="B69" s="42">
        <v>1.89</v>
      </c>
      <c r="C69" s="42">
        <v>0.23</v>
      </c>
      <c r="D69" s="42">
        <v>1.89</v>
      </c>
      <c r="E69" s="42">
        <v>0.23</v>
      </c>
    </row>
    <row r="70" spans="1:5" x14ac:dyDescent="0.25">
      <c r="A70" s="41">
        <v>98</v>
      </c>
      <c r="B70" s="42">
        <v>1.72</v>
      </c>
      <c r="C70" s="42">
        <v>0.21</v>
      </c>
      <c r="D70" s="42">
        <v>1.72</v>
      </c>
      <c r="E70" s="42">
        <v>0.21</v>
      </c>
    </row>
    <row r="71" spans="1:5" x14ac:dyDescent="0.25">
      <c r="A71" s="41">
        <v>99</v>
      </c>
      <c r="B71" s="42">
        <v>1.57</v>
      </c>
      <c r="C71" s="42">
        <v>0.19</v>
      </c>
      <c r="D71" s="42">
        <v>1.57</v>
      </c>
      <c r="E71" s="42">
        <v>0.19</v>
      </c>
    </row>
    <row r="72" spans="1:5" x14ac:dyDescent="0.25">
      <c r="A72" s="41">
        <v>100</v>
      </c>
      <c r="B72" s="42">
        <v>1.45</v>
      </c>
      <c r="C72" s="42">
        <v>0.17</v>
      </c>
      <c r="D72" s="42">
        <v>1.45</v>
      </c>
      <c r="E72" s="42">
        <v>0.17</v>
      </c>
    </row>
  </sheetData>
  <sheetProtection algorithmName="SHA-512" hashValue="PRPFmIM2ByS6Lms52WCoSznC5JmhZPx/kSNe8aWSpcS8kY7FBp9U2nx3QZoEYeD2eb3d57urHIrRU0uBRwrZcQ==" saltValue="U7HSgb6pRRUVLkyPIOjYWw==" spinCount="100000" sheet="1" objects="1" scenarios="1"/>
  <conditionalFormatting sqref="A6:A21">
    <cfRule type="expression" dxfId="397" priority="1" stopIfTrue="1">
      <formula>MOD(ROW(),2)=0</formula>
    </cfRule>
    <cfRule type="expression" dxfId="396" priority="2" stopIfTrue="1">
      <formula>MOD(ROW(),2)&lt;&gt;0</formula>
    </cfRule>
  </conditionalFormatting>
  <conditionalFormatting sqref="A26:A72">
    <cfRule type="expression" dxfId="395" priority="5" stopIfTrue="1">
      <formula>MOD(ROW(),2)=0</formula>
    </cfRule>
    <cfRule type="expression" dxfId="394" priority="6" stopIfTrue="1">
      <formula>MOD(ROW(),2)&lt;&gt;0</formula>
    </cfRule>
  </conditionalFormatting>
  <conditionalFormatting sqref="B6:E21">
    <cfRule type="expression" dxfId="393" priority="3" stopIfTrue="1">
      <formula>MOD(ROW(),2)=0</formula>
    </cfRule>
    <cfRule type="expression" dxfId="392" priority="4" stopIfTrue="1">
      <formula>MOD(ROW(),2)&lt;&gt;0</formula>
    </cfRule>
  </conditionalFormatting>
  <conditionalFormatting sqref="B26:E72">
    <cfRule type="expression" dxfId="391" priority="7" stopIfTrue="1">
      <formula>MOD(ROW(),2)=0</formula>
    </cfRule>
    <cfRule type="expression" dxfId="390" priority="8" stopIfTrue="1">
      <formula>MOD(ROW(),2)&lt;&gt;0</formula>
    </cfRule>
  </conditionalFormatting>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53B0A-4967-409B-9742-CD187A827C67}">
  <sheetPr codeName="Sheet43"/>
  <dimension ref="A1:C107"/>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Trivial commutation - x-502</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269</v>
      </c>
      <c r="C9" s="45"/>
    </row>
    <row r="10" spans="1:3" ht="37.5" x14ac:dyDescent="0.25">
      <c r="A10" s="39" t="s">
        <v>6</v>
      </c>
      <c r="B10" s="45" t="s">
        <v>273</v>
      </c>
      <c r="C10" s="45"/>
    </row>
    <row r="11" spans="1:3" x14ac:dyDescent="0.25">
      <c r="A11" s="39" t="s">
        <v>154</v>
      </c>
      <c r="B11" s="45" t="s">
        <v>218</v>
      </c>
      <c r="C11" s="45"/>
    </row>
    <row r="12" spans="1:3" x14ac:dyDescent="0.25">
      <c r="A12" s="39" t="s">
        <v>155</v>
      </c>
      <c r="B12" s="45" t="s">
        <v>274</v>
      </c>
      <c r="C12" s="45"/>
    </row>
    <row r="13" spans="1:3" x14ac:dyDescent="0.25">
      <c r="A13" s="39" t="s">
        <v>381</v>
      </c>
      <c r="B13" s="45">
        <v>0</v>
      </c>
      <c r="C13" s="45"/>
    </row>
    <row r="14" spans="1:3" x14ac:dyDescent="0.25">
      <c r="A14" s="39" t="s">
        <v>157</v>
      </c>
      <c r="B14" s="45">
        <v>502</v>
      </c>
      <c r="C14" s="45"/>
    </row>
    <row r="15" spans="1:3" x14ac:dyDescent="0.25">
      <c r="A15" s="39" t="s">
        <v>382</v>
      </c>
      <c r="B15" s="45" t="s">
        <v>275</v>
      </c>
      <c r="C15" s="45"/>
    </row>
    <row r="16" spans="1:3" x14ac:dyDescent="0.25">
      <c r="A16" s="39" t="s">
        <v>159</v>
      </c>
      <c r="B16" s="45" t="s">
        <v>256</v>
      </c>
      <c r="C16" s="45"/>
    </row>
    <row r="17" spans="1:3" x14ac:dyDescent="0.25">
      <c r="A17" s="40" t="s">
        <v>383</v>
      </c>
      <c r="B17" s="45"/>
      <c r="C17" s="45"/>
    </row>
    <row r="18" spans="1:3" x14ac:dyDescent="0.25">
      <c r="A18" s="39" t="s">
        <v>161</v>
      </c>
      <c r="B18" s="46">
        <v>46218</v>
      </c>
      <c r="C18" s="46"/>
    </row>
    <row r="19" spans="1:3" x14ac:dyDescent="0.25">
      <c r="A19" s="39" t="s">
        <v>162</v>
      </c>
      <c r="B19" s="46">
        <v>46225</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39" x14ac:dyDescent="0.25">
      <c r="A26" s="52" t="s">
        <v>385</v>
      </c>
      <c r="B26" s="52" t="s">
        <v>419</v>
      </c>
      <c r="C26" s="52" t="s">
        <v>420</v>
      </c>
    </row>
    <row r="27" spans="1:3" x14ac:dyDescent="0.25">
      <c r="A27" s="41">
        <v>20</v>
      </c>
      <c r="B27" s="42">
        <v>36.077444816899998</v>
      </c>
      <c r="C27" s="42">
        <v>36.077444816899998</v>
      </c>
    </row>
    <row r="28" spans="1:3" x14ac:dyDescent="0.25">
      <c r="A28" s="41">
        <v>21</v>
      </c>
      <c r="B28" s="42">
        <v>35.772423888500001</v>
      </c>
      <c r="C28" s="42">
        <v>35.770000000000003</v>
      </c>
    </row>
    <row r="29" spans="1:3" x14ac:dyDescent="0.25">
      <c r="A29" s="41">
        <v>22</v>
      </c>
      <c r="B29" s="42">
        <v>35.461412039199999</v>
      </c>
      <c r="C29" s="42">
        <v>35.46</v>
      </c>
    </row>
    <row r="30" spans="1:3" x14ac:dyDescent="0.25">
      <c r="A30" s="41">
        <v>23</v>
      </c>
      <c r="B30" s="42">
        <v>35.144311420199998</v>
      </c>
      <c r="C30" s="42">
        <v>35.14</v>
      </c>
    </row>
    <row r="31" spans="1:3" x14ac:dyDescent="0.25">
      <c r="A31" s="41">
        <v>24</v>
      </c>
      <c r="B31" s="42">
        <v>34.821040385800003</v>
      </c>
      <c r="C31" s="42">
        <v>34.82</v>
      </c>
    </row>
    <row r="32" spans="1:3" x14ac:dyDescent="0.25">
      <c r="A32" s="41">
        <v>25</v>
      </c>
      <c r="B32" s="42">
        <v>34.491515224499999</v>
      </c>
      <c r="C32" s="42">
        <v>34.49</v>
      </c>
    </row>
    <row r="33" spans="1:3" x14ac:dyDescent="0.25">
      <c r="A33" s="41">
        <v>26</v>
      </c>
      <c r="B33" s="42">
        <v>34.155663738599998</v>
      </c>
      <c r="C33" s="42">
        <v>34.159999999999997</v>
      </c>
    </row>
    <row r="34" spans="1:3" x14ac:dyDescent="0.25">
      <c r="A34" s="41">
        <v>27</v>
      </c>
      <c r="B34" s="42">
        <v>33.813404995799999</v>
      </c>
      <c r="C34" s="42">
        <v>33.81</v>
      </c>
    </row>
    <row r="35" spans="1:3" x14ac:dyDescent="0.25">
      <c r="A35" s="41">
        <v>28</v>
      </c>
      <c r="B35" s="42">
        <v>33.4645586408</v>
      </c>
      <c r="C35" s="42">
        <v>33.46</v>
      </c>
    </row>
    <row r="36" spans="1:3" x14ac:dyDescent="0.25">
      <c r="A36" s="41">
        <v>29</v>
      </c>
      <c r="B36" s="42">
        <v>33.1088659415</v>
      </c>
      <c r="C36" s="42">
        <v>33.11</v>
      </c>
    </row>
    <row r="37" spans="1:3" x14ac:dyDescent="0.25">
      <c r="A37" s="41">
        <v>30</v>
      </c>
      <c r="B37" s="42">
        <v>32.746120300900003</v>
      </c>
      <c r="C37" s="42">
        <v>32.75</v>
      </c>
    </row>
    <row r="38" spans="1:3" x14ac:dyDescent="0.25">
      <c r="A38" s="41">
        <v>31</v>
      </c>
      <c r="B38" s="42">
        <v>32.3762529575</v>
      </c>
      <c r="C38" s="42">
        <v>32.380000000000003</v>
      </c>
    </row>
    <row r="39" spans="1:3" x14ac:dyDescent="0.25">
      <c r="A39" s="41">
        <v>32</v>
      </c>
      <c r="B39" s="42">
        <v>31.9993212587</v>
      </c>
      <c r="C39" s="42">
        <v>32</v>
      </c>
    </row>
    <row r="40" spans="1:3" x14ac:dyDescent="0.25">
      <c r="A40" s="41">
        <v>33</v>
      </c>
      <c r="B40" s="42">
        <v>31.615398570699998</v>
      </c>
      <c r="C40" s="42">
        <v>31.62</v>
      </c>
    </row>
    <row r="41" spans="1:3" x14ac:dyDescent="0.25">
      <c r="A41" s="41">
        <v>34</v>
      </c>
      <c r="B41" s="42">
        <v>31.224524011700002</v>
      </c>
      <c r="C41" s="42">
        <v>31.22</v>
      </c>
    </row>
    <row r="42" spans="1:3" x14ac:dyDescent="0.25">
      <c r="A42" s="41">
        <v>35</v>
      </c>
      <c r="B42" s="42">
        <v>30.826693219999999</v>
      </c>
      <c r="C42" s="42">
        <v>30.83</v>
      </c>
    </row>
    <row r="43" spans="1:3" x14ac:dyDescent="0.25">
      <c r="A43" s="41">
        <v>36</v>
      </c>
      <c r="B43" s="42">
        <v>30.421893276500001</v>
      </c>
      <c r="C43" s="42">
        <v>30.42</v>
      </c>
    </row>
    <row r="44" spans="1:3" x14ac:dyDescent="0.25">
      <c r="A44" s="41">
        <v>37</v>
      </c>
      <c r="B44" s="42">
        <v>30.010261224600001</v>
      </c>
      <c r="C44" s="42">
        <v>30.01</v>
      </c>
    </row>
    <row r="45" spans="1:3" x14ac:dyDescent="0.25">
      <c r="A45" s="41">
        <v>38</v>
      </c>
      <c r="B45" s="42">
        <v>29.5921598055</v>
      </c>
      <c r="C45" s="42">
        <v>29.59</v>
      </c>
    </row>
    <row r="46" spans="1:3" x14ac:dyDescent="0.25">
      <c r="A46" s="41">
        <v>39</v>
      </c>
      <c r="B46" s="42">
        <v>29.168033621700001</v>
      </c>
      <c r="C46" s="42">
        <v>29.17</v>
      </c>
    </row>
    <row r="47" spans="1:3" x14ac:dyDescent="0.25">
      <c r="A47" s="41">
        <v>40</v>
      </c>
      <c r="B47" s="42">
        <v>28.737991026700001</v>
      </c>
      <c r="C47" s="42">
        <v>28.74</v>
      </c>
    </row>
    <row r="48" spans="1:3" x14ac:dyDescent="0.25">
      <c r="A48" s="41">
        <v>41</v>
      </c>
      <c r="B48" s="42">
        <v>28.301688688199999</v>
      </c>
      <c r="C48" s="42">
        <v>28.3</v>
      </c>
    </row>
    <row r="49" spans="1:3" x14ac:dyDescent="0.25">
      <c r="A49" s="41">
        <v>42</v>
      </c>
      <c r="B49" s="42">
        <v>27.8587185811</v>
      </c>
      <c r="C49" s="42">
        <v>27.86</v>
      </c>
    </row>
    <row r="50" spans="1:3" x14ac:dyDescent="0.25">
      <c r="A50" s="41">
        <v>43</v>
      </c>
      <c r="B50" s="42">
        <v>27.409236363400002</v>
      </c>
      <c r="C50" s="42">
        <v>27.41</v>
      </c>
    </row>
    <row r="51" spans="1:3" x14ac:dyDescent="0.25">
      <c r="A51" s="41">
        <v>44</v>
      </c>
      <c r="B51" s="42">
        <v>26.9540821328</v>
      </c>
      <c r="C51" s="42">
        <v>26.95</v>
      </c>
    </row>
    <row r="52" spans="1:3" x14ac:dyDescent="0.25">
      <c r="A52" s="41">
        <v>45</v>
      </c>
      <c r="B52" s="42">
        <v>26.494253442200002</v>
      </c>
      <c r="C52" s="42">
        <v>26.49</v>
      </c>
    </row>
    <row r="53" spans="1:3" x14ac:dyDescent="0.25">
      <c r="A53" s="41">
        <v>46</v>
      </c>
      <c r="B53" s="42">
        <v>26.030227206300001</v>
      </c>
      <c r="C53" s="42">
        <v>26.03</v>
      </c>
    </row>
    <row r="54" spans="1:3" x14ac:dyDescent="0.25">
      <c r="A54" s="41">
        <v>47</v>
      </c>
      <c r="B54" s="42">
        <v>25.561797308300001</v>
      </c>
      <c r="C54" s="42">
        <v>25.56</v>
      </c>
    </row>
    <row r="55" spans="1:3" x14ac:dyDescent="0.25">
      <c r="A55" s="41">
        <v>48</v>
      </c>
      <c r="B55" s="42">
        <v>25.088527493400001</v>
      </c>
      <c r="C55" s="42">
        <v>25.09</v>
      </c>
    </row>
    <row r="56" spans="1:3" x14ac:dyDescent="0.25">
      <c r="A56" s="41">
        <v>49</v>
      </c>
      <c r="B56" s="42">
        <v>24.610012973</v>
      </c>
      <c r="C56" s="42">
        <v>24.61</v>
      </c>
    </row>
    <row r="57" spans="1:3" x14ac:dyDescent="0.25">
      <c r="A57" s="41">
        <v>50</v>
      </c>
      <c r="B57" s="42">
        <v>24.125986688600001</v>
      </c>
      <c r="C57" s="42">
        <v>24.13</v>
      </c>
    </row>
    <row r="58" spans="1:3" x14ac:dyDescent="0.25">
      <c r="A58" s="41">
        <v>51</v>
      </c>
      <c r="B58" s="42">
        <v>23.6364501328</v>
      </c>
      <c r="C58" s="42">
        <v>23.64</v>
      </c>
    </row>
    <row r="59" spans="1:3" x14ac:dyDescent="0.25">
      <c r="A59" s="41">
        <v>52</v>
      </c>
      <c r="B59" s="42">
        <v>23.1424420773</v>
      </c>
      <c r="C59" s="42">
        <v>23.14</v>
      </c>
    </row>
    <row r="60" spans="1:3" x14ac:dyDescent="0.25">
      <c r="A60" s="41">
        <v>53</v>
      </c>
      <c r="B60" s="42">
        <v>22.6460929948</v>
      </c>
      <c r="C60" s="42">
        <v>22.65</v>
      </c>
    </row>
    <row r="61" spans="1:3" x14ac:dyDescent="0.25">
      <c r="A61" s="41">
        <v>54</v>
      </c>
      <c r="B61" s="42">
        <v>22.149503295500001</v>
      </c>
      <c r="C61" s="42">
        <v>22.15</v>
      </c>
    </row>
    <row r="62" spans="1:3" x14ac:dyDescent="0.25">
      <c r="A62" s="41">
        <v>55</v>
      </c>
      <c r="B62" s="42">
        <v>21.653208912299998</v>
      </c>
      <c r="C62" s="42">
        <v>21.65</v>
      </c>
    </row>
    <row r="63" spans="1:3" x14ac:dyDescent="0.25">
      <c r="A63" s="41">
        <v>56</v>
      </c>
      <c r="B63" s="42">
        <v>21.156122032999999</v>
      </c>
      <c r="C63" s="42">
        <v>21.16</v>
      </c>
    </row>
    <row r="64" spans="1:3" x14ac:dyDescent="0.25">
      <c r="A64" s="41">
        <v>57</v>
      </c>
      <c r="B64" s="42">
        <v>20.657019514200002</v>
      </c>
      <c r="C64" s="42">
        <v>20.66</v>
      </c>
    </row>
    <row r="65" spans="1:3" x14ac:dyDescent="0.25">
      <c r="A65" s="41">
        <v>58</v>
      </c>
      <c r="B65" s="42">
        <v>20.155784142600002</v>
      </c>
      <c r="C65" s="42">
        <v>20.16</v>
      </c>
    </row>
    <row r="66" spans="1:3" x14ac:dyDescent="0.25">
      <c r="A66" s="41">
        <v>59</v>
      </c>
      <c r="B66" s="42">
        <v>19.653450789499999</v>
      </c>
      <c r="C66" s="42">
        <v>19.649999999999999</v>
      </c>
    </row>
    <row r="67" spans="1:3" x14ac:dyDescent="0.25">
      <c r="A67" s="41">
        <v>60</v>
      </c>
      <c r="B67" s="42">
        <v>19.151220114400001</v>
      </c>
      <c r="C67" s="42">
        <v>19.149999999999999</v>
      </c>
    </row>
    <row r="68" spans="1:3" x14ac:dyDescent="0.25">
      <c r="A68" s="41">
        <v>61</v>
      </c>
      <c r="B68" s="42">
        <v>18.649638192899999</v>
      </c>
      <c r="C68" s="42">
        <v>18.649999999999999</v>
      </c>
    </row>
    <row r="69" spans="1:3" x14ac:dyDescent="0.25">
      <c r="A69" s="41">
        <v>62</v>
      </c>
      <c r="B69" s="42">
        <v>18.148539240400002</v>
      </c>
      <c r="C69" s="42">
        <v>18.149999999999999</v>
      </c>
    </row>
    <row r="70" spans="1:3" x14ac:dyDescent="0.25">
      <c r="A70" s="41">
        <v>63</v>
      </c>
      <c r="B70" s="42">
        <v>17.647745094899999</v>
      </c>
      <c r="C70" s="42">
        <v>17.649999999999999</v>
      </c>
    </row>
    <row r="71" spans="1:3" x14ac:dyDescent="0.25">
      <c r="A71" s="41">
        <v>64</v>
      </c>
      <c r="B71" s="42">
        <v>17.147593223800001</v>
      </c>
      <c r="C71" s="42">
        <v>17.149999999999999</v>
      </c>
    </row>
    <row r="72" spans="1:3" x14ac:dyDescent="0.25">
      <c r="A72" s="41">
        <v>65</v>
      </c>
      <c r="B72" s="42">
        <v>16.584469231700002</v>
      </c>
      <c r="C72" s="42">
        <v>16.579999999999998</v>
      </c>
    </row>
    <row r="73" spans="1:3" x14ac:dyDescent="0.25">
      <c r="A73" s="41">
        <v>66</v>
      </c>
      <c r="B73" s="42">
        <v>15.9561458689</v>
      </c>
      <c r="C73" s="42">
        <v>15.96</v>
      </c>
    </row>
    <row r="74" spans="1:3" x14ac:dyDescent="0.25">
      <c r="A74" s="41">
        <v>67</v>
      </c>
      <c r="B74" s="42">
        <v>15.3246721342</v>
      </c>
      <c r="C74" s="42">
        <v>15.32</v>
      </c>
    </row>
    <row r="75" spans="1:3" x14ac:dyDescent="0.25">
      <c r="A75" s="41">
        <v>68</v>
      </c>
      <c r="B75" s="42">
        <v>14.6909327253</v>
      </c>
      <c r="C75" s="42">
        <v>14.69</v>
      </c>
    </row>
    <row r="76" spans="1:3" x14ac:dyDescent="0.25">
      <c r="A76" s="41">
        <v>69</v>
      </c>
      <c r="B76" s="42">
        <v>14.0565302351</v>
      </c>
      <c r="C76" s="42">
        <v>14.06</v>
      </c>
    </row>
    <row r="77" spans="1:3" x14ac:dyDescent="0.25">
      <c r="A77" s="41">
        <v>70</v>
      </c>
      <c r="B77" s="42">
        <v>13.424158071100001</v>
      </c>
      <c r="C77" s="42">
        <v>13.42</v>
      </c>
    </row>
    <row r="78" spans="1:3" x14ac:dyDescent="0.25">
      <c r="A78" s="41">
        <v>71</v>
      </c>
      <c r="B78" s="42">
        <v>12.797553156499999</v>
      </c>
      <c r="C78" s="42">
        <v>12.8</v>
      </c>
    </row>
    <row r="79" spans="1:3" x14ac:dyDescent="0.25">
      <c r="A79" s="41">
        <v>72</v>
      </c>
      <c r="B79" s="42">
        <v>12.181523189</v>
      </c>
      <c r="C79" s="42">
        <v>12.18</v>
      </c>
    </row>
    <row r="80" spans="1:3" x14ac:dyDescent="0.25">
      <c r="A80" s="41">
        <v>73</v>
      </c>
      <c r="B80" s="42">
        <v>11.5827594996</v>
      </c>
      <c r="C80" s="42">
        <v>11.58</v>
      </c>
    </row>
    <row r="81" spans="1:3" x14ac:dyDescent="0.25">
      <c r="A81" s="41">
        <v>74</v>
      </c>
      <c r="B81" s="42">
        <v>11.010034409499999</v>
      </c>
      <c r="C81" s="42">
        <v>11.01</v>
      </c>
    </row>
    <row r="82" spans="1:3" x14ac:dyDescent="0.25">
      <c r="A82" s="41">
        <v>75</v>
      </c>
      <c r="B82" s="42">
        <v>10.4655486405</v>
      </c>
      <c r="C82" s="42">
        <v>10.47</v>
      </c>
    </row>
    <row r="83" spans="1:3" x14ac:dyDescent="0.25">
      <c r="A83" s="41">
        <v>76</v>
      </c>
      <c r="B83" s="42">
        <v>9.9402182328999995</v>
      </c>
      <c r="C83" s="42">
        <v>9.94</v>
      </c>
    </row>
    <row r="84" spans="1:3" x14ac:dyDescent="0.25">
      <c r="A84" s="41">
        <v>77</v>
      </c>
      <c r="B84" s="42">
        <v>9.4264755600000001</v>
      </c>
      <c r="C84" s="42">
        <v>9.43</v>
      </c>
    </row>
    <row r="85" spans="1:3" x14ac:dyDescent="0.25">
      <c r="A85" s="41">
        <v>78</v>
      </c>
      <c r="B85" s="42">
        <v>8.9217560967999994</v>
      </c>
      <c r="C85" s="42">
        <v>8.92</v>
      </c>
    </row>
    <row r="86" spans="1:3" x14ac:dyDescent="0.25">
      <c r="A86" s="41">
        <v>79</v>
      </c>
      <c r="B86" s="42">
        <v>8.4223081848000003</v>
      </c>
      <c r="C86" s="42">
        <v>8.42</v>
      </c>
    </row>
    <row r="87" spans="1:3" x14ac:dyDescent="0.25">
      <c r="A87" s="41">
        <v>80</v>
      </c>
      <c r="B87" s="42">
        <v>7.9245750006</v>
      </c>
      <c r="C87" s="42">
        <v>7.92</v>
      </c>
    </row>
    <row r="88" spans="1:3" x14ac:dyDescent="0.25">
      <c r="A88" s="41">
        <v>81</v>
      </c>
      <c r="B88" s="42">
        <v>7.4272210206000002</v>
      </c>
      <c r="C88" s="42">
        <v>7.43</v>
      </c>
    </row>
    <row r="89" spans="1:3" x14ac:dyDescent="0.25">
      <c r="A89" s="41">
        <v>82</v>
      </c>
      <c r="B89" s="42">
        <v>6.9329306132999999</v>
      </c>
      <c r="C89" s="42">
        <v>6.93</v>
      </c>
    </row>
    <row r="90" spans="1:3" x14ac:dyDescent="0.25">
      <c r="A90" s="41">
        <v>83</v>
      </c>
      <c r="B90" s="42">
        <v>6.4476440275</v>
      </c>
      <c r="C90" s="42">
        <v>6.45</v>
      </c>
    </row>
    <row r="91" spans="1:3" x14ac:dyDescent="0.25">
      <c r="A91" s="41">
        <v>84</v>
      </c>
      <c r="B91" s="42">
        <v>5.9772326515999996</v>
      </c>
      <c r="C91" s="42">
        <v>5.98</v>
      </c>
    </row>
    <row r="92" spans="1:3" x14ac:dyDescent="0.25">
      <c r="A92" s="41">
        <v>85</v>
      </c>
      <c r="B92" s="42">
        <v>5.5259949009999998</v>
      </c>
      <c r="C92" s="42">
        <v>5.53</v>
      </c>
    </row>
    <row r="93" spans="1:3" x14ac:dyDescent="0.25">
      <c r="A93" s="41">
        <v>86</v>
      </c>
      <c r="B93" s="42">
        <v>5.0970164969000002</v>
      </c>
      <c r="C93" s="42">
        <v>5.0999999999999996</v>
      </c>
    </row>
    <row r="94" spans="1:3" x14ac:dyDescent="0.25">
      <c r="A94" s="41">
        <v>87</v>
      </c>
      <c r="B94" s="42">
        <v>4.6925790288</v>
      </c>
      <c r="C94" s="42">
        <v>4.6900000000000004</v>
      </c>
    </row>
    <row r="95" spans="1:3" x14ac:dyDescent="0.25">
      <c r="A95" s="41">
        <v>88</v>
      </c>
      <c r="B95" s="42">
        <v>4.3123041331999996</v>
      </c>
      <c r="C95" s="42">
        <v>4.3099999999999996</v>
      </c>
    </row>
    <row r="96" spans="1:3" x14ac:dyDescent="0.25">
      <c r="A96" s="41">
        <v>89</v>
      </c>
      <c r="B96" s="42">
        <v>3.9529689816000002</v>
      </c>
      <c r="C96" s="42">
        <v>3.95</v>
      </c>
    </row>
    <row r="97" spans="1:3" x14ac:dyDescent="0.25">
      <c r="A97" s="41">
        <v>90</v>
      </c>
      <c r="B97" s="42">
        <v>3.6121095953000002</v>
      </c>
      <c r="C97" s="42">
        <v>3.61</v>
      </c>
    </row>
    <row r="98" spans="1:3" x14ac:dyDescent="0.25">
      <c r="A98" s="41">
        <v>91</v>
      </c>
      <c r="B98" s="42">
        <v>3.2912335311000001</v>
      </c>
      <c r="C98" s="42">
        <v>3.29</v>
      </c>
    </row>
    <row r="99" spans="1:3" x14ac:dyDescent="0.25">
      <c r="A99" s="41">
        <v>92</v>
      </c>
      <c r="B99" s="42">
        <v>2.9946497770999998</v>
      </c>
      <c r="C99" s="42">
        <v>2.99</v>
      </c>
    </row>
    <row r="100" spans="1:3" x14ac:dyDescent="0.25">
      <c r="A100" s="41">
        <v>93</v>
      </c>
      <c r="B100" s="42">
        <v>2.7224861949000001</v>
      </c>
      <c r="C100" s="42">
        <v>2.72</v>
      </c>
    </row>
    <row r="101" spans="1:3" x14ac:dyDescent="0.25">
      <c r="A101" s="41">
        <v>94</v>
      </c>
      <c r="B101" s="42">
        <v>2.4741574818999998</v>
      </c>
      <c r="C101" s="42">
        <v>2.4700000000000002</v>
      </c>
    </row>
    <row r="102" spans="1:3" x14ac:dyDescent="0.25">
      <c r="A102" s="41">
        <v>95</v>
      </c>
      <c r="B102" s="42">
        <v>2.2495597914999999</v>
      </c>
      <c r="C102" s="42">
        <v>2.25</v>
      </c>
    </row>
    <row r="103" spans="1:3" x14ac:dyDescent="0.25">
      <c r="A103" s="41">
        <v>96</v>
      </c>
      <c r="B103" s="42">
        <v>2.0460288123999999</v>
      </c>
      <c r="C103" s="42">
        <v>2.0499999999999998</v>
      </c>
    </row>
    <row r="104" spans="1:3" x14ac:dyDescent="0.25">
      <c r="A104" s="41">
        <v>97</v>
      </c>
      <c r="B104" s="42">
        <v>1.8631610692</v>
      </c>
      <c r="C104" s="42">
        <v>1.86</v>
      </c>
    </row>
    <row r="105" spans="1:3" x14ac:dyDescent="0.25">
      <c r="A105" s="41">
        <v>98</v>
      </c>
      <c r="B105" s="42">
        <v>1.7023357909000001</v>
      </c>
      <c r="C105" s="42">
        <v>1.7</v>
      </c>
    </row>
    <row r="106" spans="1:3" x14ac:dyDescent="0.25">
      <c r="A106" s="41">
        <v>99</v>
      </c>
      <c r="B106" s="42">
        <v>1.5646306238000001</v>
      </c>
      <c r="C106" s="42">
        <v>1.56</v>
      </c>
    </row>
    <row r="107" spans="1:3" x14ac:dyDescent="0.25">
      <c r="A107" s="41">
        <v>100</v>
      </c>
      <c r="B107" s="42">
        <v>1.4492614268999999</v>
      </c>
      <c r="C107" s="42">
        <v>1.45</v>
      </c>
    </row>
  </sheetData>
  <sheetProtection algorithmName="SHA-512" hashValue="/1ViY2i8jktklcwRdOnj53A4mqqq0uZX00jWv+GAU0NrNKQkY7dU9k3LSVygEeCKmkCAmQsugwDoWf11+hvGAQ==" saltValue="s3QOKAajb+E6YS2XD7iUDg==" spinCount="100000" sheet="1" objects="1" scenarios="1"/>
  <conditionalFormatting sqref="A6:A21">
    <cfRule type="expression" dxfId="387" priority="1" stopIfTrue="1">
      <formula>MOD(ROW(),2)=0</formula>
    </cfRule>
    <cfRule type="expression" dxfId="386" priority="2" stopIfTrue="1">
      <formula>MOD(ROW(),2)&lt;&gt;0</formula>
    </cfRule>
  </conditionalFormatting>
  <conditionalFormatting sqref="A26:A107">
    <cfRule type="expression" dxfId="385" priority="5" stopIfTrue="1">
      <formula>MOD(ROW(),2)=0</formula>
    </cfRule>
    <cfRule type="expression" dxfId="384" priority="6" stopIfTrue="1">
      <formula>MOD(ROW(),2)&lt;&gt;0</formula>
    </cfRule>
  </conditionalFormatting>
  <conditionalFormatting sqref="B6:C21">
    <cfRule type="expression" dxfId="383" priority="3" stopIfTrue="1">
      <formula>MOD(ROW(),2)=0</formula>
    </cfRule>
    <cfRule type="expression" dxfId="382" priority="4" stopIfTrue="1">
      <formula>MOD(ROW(),2)&lt;&gt;0</formula>
    </cfRule>
  </conditionalFormatting>
  <conditionalFormatting sqref="B26:C107">
    <cfRule type="expression" dxfId="381" priority="7" stopIfTrue="1">
      <formula>MOD(ROW(),2)=0</formula>
    </cfRule>
    <cfRule type="expression" dxfId="380" priority="8" stopIfTrue="1">
      <formula>MOD(ROW(),2)&lt;&gt;0</formula>
    </cfRule>
  </conditionalFormatting>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D9356-E5F1-4EC8-8A2B-568270A085E0}">
  <sheetPr codeName="Sheet44"/>
  <dimension ref="A1:F42"/>
  <sheetViews>
    <sheetView showGridLines="0" topLeftCell="A6" workbookViewId="0">
      <selection activeCell="A6" sqref="A6"/>
    </sheetView>
  </sheetViews>
  <sheetFormatPr defaultRowHeight="12.5" x14ac:dyDescent="0.25"/>
  <cols>
    <col min="1" max="1" width="31.54296875" customWidth="1"/>
    <col min="2" max="2" width="40.81640625" customWidth="1"/>
    <col min="5" max="5" width="30.453125" customWidth="1"/>
    <col min="6" max="6" width="40.81640625" customWidth="1"/>
  </cols>
  <sheetData>
    <row r="1" spans="1:6" s="1" customFormat="1" ht="20" x14ac:dyDescent="0.4">
      <c r="A1" s="2" t="s">
        <v>0</v>
      </c>
    </row>
    <row r="2" spans="1:6" s="1" customFormat="1" ht="15.5" x14ac:dyDescent="0.35">
      <c r="A2" s="29" t="s">
        <v>1</v>
      </c>
      <c r="B2" s="3" t="str">
        <f>wb_title</f>
        <v>LGPS_S - Consolidated Factor Spreadsheet</v>
      </c>
    </row>
    <row r="3" spans="1:6" s="1" customFormat="1" ht="15.5" x14ac:dyDescent="0.35">
      <c r="A3" s="29" t="s">
        <v>2</v>
      </c>
      <c r="B3" s="3" t="str">
        <f>TABLE_FACTOR_TYPE_1 &amp; " - x-" &amp; TABLE_SERIES_NUMBER_1</f>
        <v>Trivial commutation - x-503</v>
      </c>
    </row>
    <row r="6" spans="1:6" x14ac:dyDescent="0.25">
      <c r="A6" s="39" t="s">
        <v>378</v>
      </c>
      <c r="B6" s="45" t="s">
        <v>379</v>
      </c>
      <c r="E6" s="39" t="s">
        <v>378</v>
      </c>
      <c r="F6" s="45" t="s">
        <v>379</v>
      </c>
    </row>
    <row r="7" spans="1:6" x14ac:dyDescent="0.25">
      <c r="A7" s="39" t="s">
        <v>380</v>
      </c>
      <c r="B7" s="45" t="s">
        <v>29</v>
      </c>
      <c r="E7" s="39" t="s">
        <v>380</v>
      </c>
      <c r="F7" s="45" t="s">
        <v>29</v>
      </c>
    </row>
    <row r="8" spans="1:6" x14ac:dyDescent="0.25">
      <c r="A8" s="39" t="s">
        <v>152</v>
      </c>
      <c r="B8" s="45">
        <v>2015</v>
      </c>
      <c r="E8" s="39" t="s">
        <v>152</v>
      </c>
      <c r="F8" s="45">
        <v>2015</v>
      </c>
    </row>
    <row r="9" spans="1:6" x14ac:dyDescent="0.25">
      <c r="A9" s="39" t="s">
        <v>153</v>
      </c>
      <c r="B9" s="45" t="s">
        <v>269</v>
      </c>
      <c r="E9" s="39" t="s">
        <v>153</v>
      </c>
      <c r="F9" s="45" t="s">
        <v>269</v>
      </c>
    </row>
    <row r="10" spans="1:6" ht="62.5" x14ac:dyDescent="0.25">
      <c r="A10" s="39" t="s">
        <v>6</v>
      </c>
      <c r="B10" s="45" t="s">
        <v>276</v>
      </c>
      <c r="E10" s="39" t="s">
        <v>6</v>
      </c>
      <c r="F10" s="45" t="s">
        <v>280</v>
      </c>
    </row>
    <row r="11" spans="1:6" x14ac:dyDescent="0.25">
      <c r="A11" s="39" t="s">
        <v>154</v>
      </c>
      <c r="B11" s="45" t="s">
        <v>245</v>
      </c>
      <c r="E11" s="39" t="s">
        <v>154</v>
      </c>
      <c r="F11" s="45" t="s">
        <v>245</v>
      </c>
    </row>
    <row r="12" spans="1:6" ht="25" x14ac:dyDescent="0.25">
      <c r="A12" s="39" t="s">
        <v>155</v>
      </c>
      <c r="B12" s="45" t="s">
        <v>277</v>
      </c>
      <c r="E12" s="39" t="s">
        <v>155</v>
      </c>
      <c r="F12" s="45" t="s">
        <v>281</v>
      </c>
    </row>
    <row r="13" spans="1:6" x14ac:dyDescent="0.25">
      <c r="A13" s="39" t="s">
        <v>381</v>
      </c>
      <c r="B13" s="45">
        <v>0</v>
      </c>
      <c r="E13" s="39" t="s">
        <v>381</v>
      </c>
      <c r="F13" s="45">
        <v>0</v>
      </c>
    </row>
    <row r="14" spans="1:6" x14ac:dyDescent="0.25">
      <c r="A14" s="39" t="s">
        <v>157</v>
      </c>
      <c r="B14" s="45">
        <v>503</v>
      </c>
      <c r="E14" s="39" t="s">
        <v>157</v>
      </c>
      <c r="F14" s="45">
        <v>503</v>
      </c>
    </row>
    <row r="15" spans="1:6" x14ac:dyDescent="0.25">
      <c r="A15" s="39" t="s">
        <v>382</v>
      </c>
      <c r="B15" s="45" t="s">
        <v>278</v>
      </c>
      <c r="E15" s="39" t="s">
        <v>382</v>
      </c>
      <c r="F15" s="45" t="s">
        <v>282</v>
      </c>
    </row>
    <row r="16" spans="1:6" x14ac:dyDescent="0.25">
      <c r="A16" s="39" t="s">
        <v>159</v>
      </c>
      <c r="B16" s="45" t="s">
        <v>279</v>
      </c>
      <c r="E16" s="39" t="s">
        <v>159</v>
      </c>
      <c r="F16" s="45" t="s">
        <v>279</v>
      </c>
    </row>
    <row r="17" spans="1:6" x14ac:dyDescent="0.25">
      <c r="A17" s="40" t="s">
        <v>383</v>
      </c>
      <c r="B17" s="45"/>
      <c r="E17" s="40" t="s">
        <v>383</v>
      </c>
      <c r="F17" s="45"/>
    </row>
    <row r="18" spans="1:6" x14ac:dyDescent="0.25">
      <c r="A18" s="39" t="s">
        <v>161</v>
      </c>
      <c r="B18" s="46">
        <v>46218</v>
      </c>
      <c r="E18" s="39" t="s">
        <v>161</v>
      </c>
      <c r="F18" s="46">
        <v>46218</v>
      </c>
    </row>
    <row r="19" spans="1:6" x14ac:dyDescent="0.25">
      <c r="A19" s="39" t="s">
        <v>162</v>
      </c>
      <c r="B19" s="46">
        <v>46225</v>
      </c>
      <c r="E19" s="39" t="s">
        <v>162</v>
      </c>
      <c r="F19" s="46">
        <v>46225</v>
      </c>
    </row>
    <row r="20" spans="1:6" x14ac:dyDescent="0.25">
      <c r="A20" s="39" t="s">
        <v>163</v>
      </c>
      <c r="B20" s="45" t="s">
        <v>172</v>
      </c>
      <c r="E20" s="39" t="s">
        <v>163</v>
      </c>
      <c r="F20" s="45" t="s">
        <v>172</v>
      </c>
    </row>
    <row r="21" spans="1:6" x14ac:dyDescent="0.25">
      <c r="A21" s="39" t="s">
        <v>384</v>
      </c>
      <c r="B21" s="45" t="s">
        <v>87</v>
      </c>
      <c r="E21" s="39" t="s">
        <v>384</v>
      </c>
      <c r="F21" s="45" t="s">
        <v>87</v>
      </c>
    </row>
    <row r="23" spans="1:6" x14ac:dyDescent="0.25">
      <c r="A23" s="22" t="str">
        <f>HYPERLINK("#'Factor List'!A1", "Back to Factor List")</f>
        <v>Back to Factor List</v>
      </c>
      <c r="B23" s="22" t="str">
        <f>HYPERLINK("#'Assumptions'!A1", "Assumptions")</f>
        <v>Assumptions</v>
      </c>
    </row>
    <row r="26" spans="1:6" s="53" customFormat="1" ht="26" x14ac:dyDescent="0.25">
      <c r="A26" s="52" t="s">
        <v>277</v>
      </c>
      <c r="B26" s="52" t="s">
        <v>421</v>
      </c>
      <c r="E26" s="54" t="s">
        <v>281</v>
      </c>
      <c r="F26" s="55" t="s">
        <v>422</v>
      </c>
    </row>
    <row r="27" spans="1:6" x14ac:dyDescent="0.25">
      <c r="A27" s="41">
        <v>0</v>
      </c>
      <c r="B27" s="42">
        <v>16.18</v>
      </c>
      <c r="E27" s="41">
        <v>7</v>
      </c>
      <c r="F27" s="42">
        <v>6.54</v>
      </c>
    </row>
    <row r="28" spans="1:6" x14ac:dyDescent="0.25">
      <c r="A28" s="41">
        <v>1</v>
      </c>
      <c r="B28" s="42">
        <v>15.49</v>
      </c>
      <c r="E28" s="41">
        <v>6</v>
      </c>
      <c r="F28" s="42">
        <v>5.66</v>
      </c>
    </row>
    <row r="29" spans="1:6" x14ac:dyDescent="0.25">
      <c r="A29" s="41">
        <v>2</v>
      </c>
      <c r="B29" s="42">
        <v>14.79</v>
      </c>
      <c r="E29" s="41">
        <v>5</v>
      </c>
      <c r="F29" s="42">
        <v>4.76</v>
      </c>
    </row>
    <row r="30" spans="1:6" x14ac:dyDescent="0.25">
      <c r="A30" s="41">
        <v>3</v>
      </c>
      <c r="B30" s="42">
        <v>14.08</v>
      </c>
      <c r="E30" s="41">
        <v>4</v>
      </c>
      <c r="F30" s="42">
        <v>3.85</v>
      </c>
    </row>
    <row r="31" spans="1:6" x14ac:dyDescent="0.25">
      <c r="A31" s="41">
        <v>4</v>
      </c>
      <c r="B31" s="42">
        <v>13.35</v>
      </c>
      <c r="E31" s="41">
        <v>3</v>
      </c>
      <c r="F31" s="42">
        <v>2.91</v>
      </c>
    </row>
    <row r="32" spans="1:6" x14ac:dyDescent="0.25">
      <c r="A32" s="41">
        <v>5</v>
      </c>
      <c r="B32" s="42">
        <v>12.6</v>
      </c>
      <c r="E32" s="41">
        <v>2</v>
      </c>
      <c r="F32" s="42">
        <v>1.96</v>
      </c>
    </row>
    <row r="33" spans="1:6" x14ac:dyDescent="0.25">
      <c r="A33" s="41">
        <v>6</v>
      </c>
      <c r="B33" s="42">
        <v>11.85</v>
      </c>
      <c r="E33" s="41">
        <v>1</v>
      </c>
      <c r="F33" s="42">
        <v>0.99</v>
      </c>
    </row>
    <row r="34" spans="1:6" x14ac:dyDescent="0.25">
      <c r="A34" s="41">
        <v>7</v>
      </c>
      <c r="B34" s="42">
        <v>11.07</v>
      </c>
      <c r="E34" s="41">
        <v>0</v>
      </c>
      <c r="F34" s="42">
        <v>0</v>
      </c>
    </row>
    <row r="35" spans="1:6" x14ac:dyDescent="0.25">
      <c r="A35" s="41">
        <v>8</v>
      </c>
      <c r="B35" s="42">
        <v>10.28</v>
      </c>
    </row>
    <row r="36" spans="1:6" x14ac:dyDescent="0.25">
      <c r="A36" s="41">
        <v>9</v>
      </c>
      <c r="B36" s="42">
        <v>9.48</v>
      </c>
    </row>
    <row r="37" spans="1:6" x14ac:dyDescent="0.25">
      <c r="A37" s="41">
        <v>10</v>
      </c>
      <c r="B37" s="42">
        <v>8.66</v>
      </c>
    </row>
    <row r="38" spans="1:6" x14ac:dyDescent="0.25">
      <c r="A38" s="41">
        <v>11</v>
      </c>
      <c r="B38" s="42">
        <v>7.82</v>
      </c>
    </row>
    <row r="39" spans="1:6" x14ac:dyDescent="0.25">
      <c r="A39" s="41">
        <v>12</v>
      </c>
      <c r="B39" s="42">
        <v>6.97</v>
      </c>
    </row>
    <row r="40" spans="1:6" x14ac:dyDescent="0.25">
      <c r="A40" s="41">
        <v>13</v>
      </c>
      <c r="B40" s="42">
        <v>6.1</v>
      </c>
    </row>
    <row r="41" spans="1:6" x14ac:dyDescent="0.25">
      <c r="A41" s="41">
        <v>14</v>
      </c>
      <c r="B41" s="42">
        <v>5.21</v>
      </c>
    </row>
    <row r="42" spans="1:6" x14ac:dyDescent="0.25">
      <c r="A42" s="41">
        <v>15</v>
      </c>
      <c r="B42" s="42">
        <v>4.3099999999999996</v>
      </c>
    </row>
  </sheetData>
  <sheetProtection algorithmName="SHA-512" hashValue="a7C3myBo9DtXlmwrqr1HqKtw8G1+/EoQsi9S/MvbO/jjJf/SwgATjRMwHRTKN7Ty+hsUoIMMDWUOW472Uz7MGQ==" saltValue="VPcs34hPLLocbgMCB+hZhg==" spinCount="100000" sheet="1" objects="1" scenarios="1"/>
  <conditionalFormatting sqref="A6:A21">
    <cfRule type="expression" dxfId="377" priority="5" stopIfTrue="1">
      <formula>MOD(ROW(),2)=0</formula>
    </cfRule>
    <cfRule type="expression" dxfId="376" priority="6" stopIfTrue="1">
      <formula>MOD(ROW(),2)&lt;&gt;0</formula>
    </cfRule>
  </conditionalFormatting>
  <conditionalFormatting sqref="A26:A42">
    <cfRule type="expression" dxfId="375" priority="9" stopIfTrue="1">
      <formula>MOD(ROW(),2)=0</formula>
    </cfRule>
    <cfRule type="expression" dxfId="374" priority="10" stopIfTrue="1">
      <formula>MOD(ROW(),2)&lt;&gt;0</formula>
    </cfRule>
  </conditionalFormatting>
  <conditionalFormatting sqref="B6:B21">
    <cfRule type="expression" dxfId="373" priority="7" stopIfTrue="1">
      <formula>MOD(ROW(),2)=0</formula>
    </cfRule>
    <cfRule type="expression" dxfId="372" priority="8" stopIfTrue="1">
      <formula>MOD(ROW(),2)&lt;&gt;0</formula>
    </cfRule>
  </conditionalFormatting>
  <conditionalFormatting sqref="B26:B42">
    <cfRule type="expression" dxfId="371" priority="11" stopIfTrue="1">
      <formula>MOD(ROW(),2)=0</formula>
    </cfRule>
    <cfRule type="expression" dxfId="370" priority="12" stopIfTrue="1">
      <formula>MOD(ROW(),2)&lt;&gt;0</formula>
    </cfRule>
  </conditionalFormatting>
  <conditionalFormatting sqref="E6:E21">
    <cfRule type="expression" dxfId="369" priority="13" stopIfTrue="1">
      <formula>MOD(ROW(),2)=0</formula>
    </cfRule>
    <cfRule type="expression" dxfId="368" priority="14" stopIfTrue="1">
      <formula>MOD(ROW(),2)&lt;&gt;0</formula>
    </cfRule>
  </conditionalFormatting>
  <conditionalFormatting sqref="E26:E34">
    <cfRule type="expression" dxfId="367" priority="17" stopIfTrue="1">
      <formula>MOD(ROW(),2)=0</formula>
    </cfRule>
    <cfRule type="expression" dxfId="366" priority="18" stopIfTrue="1">
      <formula>MOD(ROW(),2)&lt;&gt;0</formula>
    </cfRule>
  </conditionalFormatting>
  <conditionalFormatting sqref="F6:F21">
    <cfRule type="expression" dxfId="365" priority="15" stopIfTrue="1">
      <formula>MOD(ROW(),2)=0</formula>
    </cfRule>
    <cfRule type="expression" dxfId="364" priority="16" stopIfTrue="1">
      <formula>MOD(ROW(),2)&lt;&gt;0</formula>
    </cfRule>
  </conditionalFormatting>
  <conditionalFormatting sqref="F26:F34">
    <cfRule type="expression" dxfId="363" priority="19" stopIfTrue="1">
      <formula>MOD(ROW(),2)=0</formula>
    </cfRule>
    <cfRule type="expression" dxfId="362" priority="20" stopIfTrue="1">
      <formula>MOD(ROW(),2)&lt;&gt;0</formula>
    </cfRule>
  </conditionalFormatting>
  <pageMargins left="0.7" right="0.7" top="0.75" bottom="0.75" header="0.3" footer="0.3"/>
  <tableParts count="2">
    <tablePart r:id="rId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AAD-A656-48CF-841A-2549B6D3835E}">
  <sheetPr codeName="Sheet45"/>
  <dimension ref="A1:E79"/>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Scheme pays AA - x-605</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v>2015</v>
      </c>
      <c r="C8" s="45"/>
      <c r="D8" s="45"/>
      <c r="E8" s="45"/>
    </row>
    <row r="9" spans="1:5" x14ac:dyDescent="0.25">
      <c r="A9" s="39" t="s">
        <v>153</v>
      </c>
      <c r="B9" s="45" t="s">
        <v>283</v>
      </c>
      <c r="C9" s="45"/>
      <c r="D9" s="45"/>
      <c r="E9" s="45"/>
    </row>
    <row r="10" spans="1:5" x14ac:dyDescent="0.25">
      <c r="A10" s="39" t="s">
        <v>6</v>
      </c>
      <c r="B10" s="45" t="s">
        <v>660</v>
      </c>
      <c r="C10" s="45"/>
      <c r="D10" s="45"/>
      <c r="E10" s="45"/>
    </row>
    <row r="11" spans="1:5" x14ac:dyDescent="0.25">
      <c r="A11" s="39" t="s">
        <v>154</v>
      </c>
      <c r="B11" s="45" t="s">
        <v>218</v>
      </c>
      <c r="C11" s="45"/>
      <c r="D11" s="45"/>
      <c r="E11" s="45"/>
    </row>
    <row r="12" spans="1:5" x14ac:dyDescent="0.25">
      <c r="A12" s="39" t="s">
        <v>155</v>
      </c>
      <c r="B12" s="45" t="s">
        <v>169</v>
      </c>
      <c r="C12" s="45"/>
      <c r="D12" s="45"/>
      <c r="E12" s="45"/>
    </row>
    <row r="13" spans="1:5" x14ac:dyDescent="0.25">
      <c r="A13" s="39" t="s">
        <v>381</v>
      </c>
      <c r="B13" s="45">
        <v>0</v>
      </c>
      <c r="C13" s="45"/>
      <c r="D13" s="45"/>
      <c r="E13" s="45"/>
    </row>
    <row r="14" spans="1:5" x14ac:dyDescent="0.25">
      <c r="A14" s="39" t="s">
        <v>157</v>
      </c>
      <c r="B14" s="45">
        <v>605</v>
      </c>
      <c r="C14" s="45"/>
      <c r="D14" s="45"/>
      <c r="E14" s="45"/>
    </row>
    <row r="15" spans="1:5" x14ac:dyDescent="0.25">
      <c r="A15" s="39" t="s">
        <v>382</v>
      </c>
      <c r="B15" s="45" t="s">
        <v>284</v>
      </c>
      <c r="C15" s="45"/>
      <c r="D15" s="45"/>
      <c r="E15" s="45"/>
    </row>
    <row r="16" spans="1:5" x14ac:dyDescent="0.25">
      <c r="A16" s="39" t="s">
        <v>159</v>
      </c>
      <c r="B16" s="45" t="s">
        <v>285</v>
      </c>
      <c r="C16" s="45"/>
      <c r="D16" s="45"/>
      <c r="E16" s="45"/>
    </row>
    <row r="17" spans="1:5" x14ac:dyDescent="0.25">
      <c r="A17" s="40" t="s">
        <v>383</v>
      </c>
      <c r="B17" s="45"/>
      <c r="C17" s="45"/>
      <c r="D17" s="45"/>
      <c r="E17" s="45"/>
    </row>
    <row r="18" spans="1:5" x14ac:dyDescent="0.25">
      <c r="A18" s="39" t="s">
        <v>161</v>
      </c>
      <c r="B18" s="46">
        <v>46269</v>
      </c>
      <c r="C18" s="46"/>
      <c r="D18" s="46"/>
      <c r="E18" s="46"/>
    </row>
    <row r="19" spans="1:5" x14ac:dyDescent="0.25">
      <c r="A19" s="39" t="s">
        <v>162</v>
      </c>
      <c r="B19" s="46">
        <v>46273</v>
      </c>
      <c r="C19" s="45"/>
      <c r="D19" s="45"/>
      <c r="E19" s="45"/>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26" x14ac:dyDescent="0.25">
      <c r="A26" s="52" t="s">
        <v>385</v>
      </c>
      <c r="B26" s="52" t="s">
        <v>423</v>
      </c>
      <c r="C26" s="52" t="s">
        <v>424</v>
      </c>
      <c r="D26" s="52" t="s">
        <v>425</v>
      </c>
      <c r="E26" s="52" t="s">
        <v>426</v>
      </c>
    </row>
    <row r="27" spans="1:5" x14ac:dyDescent="0.25">
      <c r="A27" s="41">
        <v>16</v>
      </c>
      <c r="B27" s="42">
        <v>7.35</v>
      </c>
      <c r="C27" s="42">
        <v>6.99</v>
      </c>
      <c r="D27" s="42">
        <v>6.64</v>
      </c>
      <c r="E27" s="42">
        <v>6.31</v>
      </c>
    </row>
    <row r="28" spans="1:5" x14ac:dyDescent="0.25">
      <c r="A28" s="41">
        <v>17</v>
      </c>
      <c r="B28" s="42">
        <v>7.48</v>
      </c>
      <c r="C28" s="42">
        <v>7.11</v>
      </c>
      <c r="D28" s="42">
        <v>6.76</v>
      </c>
      <c r="E28" s="42">
        <v>6.42</v>
      </c>
    </row>
    <row r="29" spans="1:5" x14ac:dyDescent="0.25">
      <c r="A29" s="41">
        <v>18</v>
      </c>
      <c r="B29" s="42">
        <v>7.61</v>
      </c>
      <c r="C29" s="42">
        <v>7.24</v>
      </c>
      <c r="D29" s="42">
        <v>6.88</v>
      </c>
      <c r="E29" s="42">
        <v>6.53</v>
      </c>
    </row>
    <row r="30" spans="1:5" x14ac:dyDescent="0.25">
      <c r="A30" s="41">
        <v>19</v>
      </c>
      <c r="B30" s="42">
        <v>7.74</v>
      </c>
      <c r="C30" s="42">
        <v>7.37</v>
      </c>
      <c r="D30" s="42">
        <v>7</v>
      </c>
      <c r="E30" s="42">
        <v>6.64</v>
      </c>
    </row>
    <row r="31" spans="1:5" x14ac:dyDescent="0.25">
      <c r="A31" s="41">
        <v>20</v>
      </c>
      <c r="B31" s="42">
        <v>7.88</v>
      </c>
      <c r="C31" s="42">
        <v>7.5</v>
      </c>
      <c r="D31" s="42">
        <v>7.12</v>
      </c>
      <c r="E31" s="42">
        <v>6.76</v>
      </c>
    </row>
    <row r="32" spans="1:5" x14ac:dyDescent="0.25">
      <c r="A32" s="41">
        <v>21</v>
      </c>
      <c r="B32" s="42">
        <v>8.02</v>
      </c>
      <c r="C32" s="42">
        <v>7.63</v>
      </c>
      <c r="D32" s="42">
        <v>7.25</v>
      </c>
      <c r="E32" s="42">
        <v>6.88</v>
      </c>
    </row>
    <row r="33" spans="1:5" x14ac:dyDescent="0.25">
      <c r="A33" s="41">
        <v>22</v>
      </c>
      <c r="B33" s="42">
        <v>8.16</v>
      </c>
      <c r="C33" s="42">
        <v>7.76</v>
      </c>
      <c r="D33" s="42">
        <v>7.38</v>
      </c>
      <c r="E33" s="42">
        <v>7</v>
      </c>
    </row>
    <row r="34" spans="1:5" x14ac:dyDescent="0.25">
      <c r="A34" s="41">
        <v>23</v>
      </c>
      <c r="B34" s="42">
        <v>8.31</v>
      </c>
      <c r="C34" s="42">
        <v>7.9</v>
      </c>
      <c r="D34" s="42">
        <v>7.51</v>
      </c>
      <c r="E34" s="42">
        <v>7.12</v>
      </c>
    </row>
    <row r="35" spans="1:5" x14ac:dyDescent="0.25">
      <c r="A35" s="41">
        <v>24</v>
      </c>
      <c r="B35" s="42">
        <v>8.4600000000000009</v>
      </c>
      <c r="C35" s="42">
        <v>8.0399999999999991</v>
      </c>
      <c r="D35" s="42">
        <v>7.64</v>
      </c>
      <c r="E35" s="42">
        <v>7.24</v>
      </c>
    </row>
    <row r="36" spans="1:5" x14ac:dyDescent="0.25">
      <c r="A36" s="41">
        <v>25</v>
      </c>
      <c r="B36" s="42">
        <v>8.61</v>
      </c>
      <c r="C36" s="42">
        <v>8.18</v>
      </c>
      <c r="D36" s="42">
        <v>7.77</v>
      </c>
      <c r="E36" s="42">
        <v>7.37</v>
      </c>
    </row>
    <row r="37" spans="1:5" x14ac:dyDescent="0.25">
      <c r="A37" s="41">
        <v>26</v>
      </c>
      <c r="B37" s="42">
        <v>8.76</v>
      </c>
      <c r="C37" s="42">
        <v>8.33</v>
      </c>
      <c r="D37" s="42">
        <v>7.91</v>
      </c>
      <c r="E37" s="42">
        <v>7.5</v>
      </c>
    </row>
    <row r="38" spans="1:5" x14ac:dyDescent="0.25">
      <c r="A38" s="41">
        <v>27</v>
      </c>
      <c r="B38" s="42">
        <v>8.92</v>
      </c>
      <c r="C38" s="42">
        <v>8.48</v>
      </c>
      <c r="D38" s="42">
        <v>8.0500000000000007</v>
      </c>
      <c r="E38" s="42">
        <v>7.63</v>
      </c>
    </row>
    <row r="39" spans="1:5" x14ac:dyDescent="0.25">
      <c r="A39" s="41">
        <v>28</v>
      </c>
      <c r="B39" s="42">
        <v>9.08</v>
      </c>
      <c r="C39" s="42">
        <v>8.6300000000000008</v>
      </c>
      <c r="D39" s="42">
        <v>8.19</v>
      </c>
      <c r="E39" s="42">
        <v>7.76</v>
      </c>
    </row>
    <row r="40" spans="1:5" x14ac:dyDescent="0.25">
      <c r="A40" s="41">
        <v>29</v>
      </c>
      <c r="B40" s="42">
        <v>9.24</v>
      </c>
      <c r="C40" s="42">
        <v>8.7799999999999994</v>
      </c>
      <c r="D40" s="42">
        <v>8.33</v>
      </c>
      <c r="E40" s="42">
        <v>7.9</v>
      </c>
    </row>
    <row r="41" spans="1:5" x14ac:dyDescent="0.25">
      <c r="A41" s="41">
        <v>30</v>
      </c>
      <c r="B41" s="42">
        <v>9.4</v>
      </c>
      <c r="C41" s="42">
        <v>8.93</v>
      </c>
      <c r="D41" s="42">
        <v>8.48</v>
      </c>
      <c r="E41" s="42">
        <v>8.0399999999999991</v>
      </c>
    </row>
    <row r="42" spans="1:5" x14ac:dyDescent="0.25">
      <c r="A42" s="41">
        <v>31</v>
      </c>
      <c r="B42" s="42">
        <v>9.57</v>
      </c>
      <c r="C42" s="42">
        <v>9.09</v>
      </c>
      <c r="D42" s="42">
        <v>8.6300000000000008</v>
      </c>
      <c r="E42" s="42">
        <v>8.18</v>
      </c>
    </row>
    <row r="43" spans="1:5" x14ac:dyDescent="0.25">
      <c r="A43" s="41">
        <v>32</v>
      </c>
      <c r="B43" s="42">
        <v>9.74</v>
      </c>
      <c r="C43" s="42">
        <v>9.25</v>
      </c>
      <c r="D43" s="42">
        <v>8.7799999999999994</v>
      </c>
      <c r="E43" s="42">
        <v>8.32</v>
      </c>
    </row>
    <row r="44" spans="1:5" x14ac:dyDescent="0.25">
      <c r="A44" s="41">
        <v>33</v>
      </c>
      <c r="B44" s="42">
        <v>9.91</v>
      </c>
      <c r="C44" s="42">
        <v>9.42</v>
      </c>
      <c r="D44" s="42">
        <v>8.94</v>
      </c>
      <c r="E44" s="42">
        <v>8.4700000000000006</v>
      </c>
    </row>
    <row r="45" spans="1:5" x14ac:dyDescent="0.25">
      <c r="A45" s="41">
        <v>34</v>
      </c>
      <c r="B45" s="42">
        <v>10.09</v>
      </c>
      <c r="C45" s="42">
        <v>9.58</v>
      </c>
      <c r="D45" s="42">
        <v>9.09</v>
      </c>
      <c r="E45" s="42">
        <v>8.6199999999999992</v>
      </c>
    </row>
    <row r="46" spans="1:5" x14ac:dyDescent="0.25">
      <c r="A46" s="41">
        <v>35</v>
      </c>
      <c r="B46" s="42">
        <v>10.27</v>
      </c>
      <c r="C46" s="42">
        <v>9.75</v>
      </c>
      <c r="D46" s="42">
        <v>9.25</v>
      </c>
      <c r="E46" s="42">
        <v>8.77</v>
      </c>
    </row>
    <row r="47" spans="1:5" x14ac:dyDescent="0.25">
      <c r="A47" s="41">
        <v>36</v>
      </c>
      <c r="B47" s="42">
        <v>10.45</v>
      </c>
      <c r="C47" s="42">
        <v>9.93</v>
      </c>
      <c r="D47" s="42">
        <v>9.42</v>
      </c>
      <c r="E47" s="42">
        <v>8.92</v>
      </c>
    </row>
    <row r="48" spans="1:5" x14ac:dyDescent="0.25">
      <c r="A48" s="41">
        <v>37</v>
      </c>
      <c r="B48" s="42">
        <v>10.64</v>
      </c>
      <c r="C48" s="42">
        <v>10.1</v>
      </c>
      <c r="D48" s="42">
        <v>9.58</v>
      </c>
      <c r="E48" s="42">
        <v>9.08</v>
      </c>
    </row>
    <row r="49" spans="1:5" x14ac:dyDescent="0.25">
      <c r="A49" s="41">
        <v>38</v>
      </c>
      <c r="B49" s="42">
        <v>10.83</v>
      </c>
      <c r="C49" s="42">
        <v>10.28</v>
      </c>
      <c r="D49" s="42">
        <v>9.75</v>
      </c>
      <c r="E49" s="42">
        <v>9.23</v>
      </c>
    </row>
    <row r="50" spans="1:5" x14ac:dyDescent="0.25">
      <c r="A50" s="41">
        <v>39</v>
      </c>
      <c r="B50" s="42">
        <v>11.02</v>
      </c>
      <c r="C50" s="42">
        <v>10.46</v>
      </c>
      <c r="D50" s="42">
        <v>9.92</v>
      </c>
      <c r="E50" s="42">
        <v>9.4</v>
      </c>
    </row>
    <row r="51" spans="1:5" x14ac:dyDescent="0.25">
      <c r="A51" s="41">
        <v>40</v>
      </c>
      <c r="B51" s="42">
        <v>11.22</v>
      </c>
      <c r="C51" s="42">
        <v>10.65</v>
      </c>
      <c r="D51" s="42">
        <v>10.1</v>
      </c>
      <c r="E51" s="42">
        <v>9.56</v>
      </c>
    </row>
    <row r="52" spans="1:5" x14ac:dyDescent="0.25">
      <c r="A52" s="41">
        <v>41</v>
      </c>
      <c r="B52" s="42">
        <v>11.42</v>
      </c>
      <c r="C52" s="42">
        <v>10.84</v>
      </c>
      <c r="D52" s="42">
        <v>10.28</v>
      </c>
      <c r="E52" s="42">
        <v>9.73</v>
      </c>
    </row>
    <row r="53" spans="1:5" x14ac:dyDescent="0.25">
      <c r="A53" s="41">
        <v>42</v>
      </c>
      <c r="B53" s="42">
        <v>11.62</v>
      </c>
      <c r="C53" s="42">
        <v>11.03</v>
      </c>
      <c r="D53" s="42">
        <v>10.46</v>
      </c>
      <c r="E53" s="42">
        <v>9.9</v>
      </c>
    </row>
    <row r="54" spans="1:5" x14ac:dyDescent="0.25">
      <c r="A54" s="41">
        <v>43</v>
      </c>
      <c r="B54" s="42">
        <v>11.83</v>
      </c>
      <c r="C54" s="42">
        <v>11.23</v>
      </c>
      <c r="D54" s="42">
        <v>10.65</v>
      </c>
      <c r="E54" s="42">
        <v>10.08</v>
      </c>
    </row>
    <row r="55" spans="1:5" x14ac:dyDescent="0.25">
      <c r="A55" s="41">
        <v>44</v>
      </c>
      <c r="B55" s="42">
        <v>12.05</v>
      </c>
      <c r="C55" s="42">
        <v>11.43</v>
      </c>
      <c r="D55" s="42">
        <v>10.84</v>
      </c>
      <c r="E55" s="42">
        <v>10.26</v>
      </c>
    </row>
    <row r="56" spans="1:5" x14ac:dyDescent="0.25">
      <c r="A56" s="41">
        <v>45</v>
      </c>
      <c r="B56" s="42">
        <v>12.27</v>
      </c>
      <c r="C56" s="42">
        <v>11.64</v>
      </c>
      <c r="D56" s="42">
        <v>11.03</v>
      </c>
      <c r="E56" s="42">
        <v>10.44</v>
      </c>
    </row>
    <row r="57" spans="1:5" x14ac:dyDescent="0.25">
      <c r="A57" s="41">
        <v>46</v>
      </c>
      <c r="B57" s="42">
        <v>12.49</v>
      </c>
      <c r="C57" s="42">
        <v>11.85</v>
      </c>
      <c r="D57" s="42">
        <v>11.23</v>
      </c>
      <c r="E57" s="42">
        <v>10.63</v>
      </c>
    </row>
    <row r="58" spans="1:5" x14ac:dyDescent="0.25">
      <c r="A58" s="41">
        <v>47</v>
      </c>
      <c r="B58" s="42">
        <v>12.72</v>
      </c>
      <c r="C58" s="42">
        <v>12.07</v>
      </c>
      <c r="D58" s="42">
        <v>11.44</v>
      </c>
      <c r="E58" s="42">
        <v>10.82</v>
      </c>
    </row>
    <row r="59" spans="1:5" x14ac:dyDescent="0.25">
      <c r="A59" s="41">
        <v>48</v>
      </c>
      <c r="B59" s="42">
        <v>12.96</v>
      </c>
      <c r="C59" s="42">
        <v>12.29</v>
      </c>
      <c r="D59" s="42">
        <v>11.65</v>
      </c>
      <c r="E59" s="42">
        <v>11.02</v>
      </c>
    </row>
    <row r="60" spans="1:5" x14ac:dyDescent="0.25">
      <c r="A60" s="41">
        <v>49</v>
      </c>
      <c r="B60" s="42">
        <v>13.2</v>
      </c>
      <c r="C60" s="42">
        <v>12.52</v>
      </c>
      <c r="D60" s="42">
        <v>11.86</v>
      </c>
      <c r="E60" s="42">
        <v>11.22</v>
      </c>
    </row>
    <row r="61" spans="1:5" x14ac:dyDescent="0.25">
      <c r="A61" s="41">
        <v>50</v>
      </c>
      <c r="B61" s="42">
        <v>13.45</v>
      </c>
      <c r="C61" s="42">
        <v>12.76</v>
      </c>
      <c r="D61" s="42">
        <v>12.08</v>
      </c>
      <c r="E61" s="42">
        <v>11.43</v>
      </c>
    </row>
    <row r="62" spans="1:5" x14ac:dyDescent="0.25">
      <c r="A62" s="41">
        <v>51</v>
      </c>
      <c r="B62" s="42">
        <v>13.7</v>
      </c>
      <c r="C62" s="42">
        <v>13</v>
      </c>
      <c r="D62" s="42">
        <v>12.31</v>
      </c>
      <c r="E62" s="42">
        <v>11.64</v>
      </c>
    </row>
    <row r="63" spans="1:5" x14ac:dyDescent="0.25">
      <c r="A63" s="41">
        <v>52</v>
      </c>
      <c r="B63" s="42">
        <v>13.97</v>
      </c>
      <c r="C63" s="42">
        <v>13.24</v>
      </c>
      <c r="D63" s="42">
        <v>12.54</v>
      </c>
      <c r="E63" s="42">
        <v>11.86</v>
      </c>
    </row>
    <row r="64" spans="1:5" x14ac:dyDescent="0.25">
      <c r="A64" s="41">
        <v>53</v>
      </c>
      <c r="B64" s="42">
        <v>14.23</v>
      </c>
      <c r="C64" s="42">
        <v>13.49</v>
      </c>
      <c r="D64" s="42">
        <v>12.78</v>
      </c>
      <c r="E64" s="42">
        <v>12.08</v>
      </c>
    </row>
    <row r="65" spans="1:5" x14ac:dyDescent="0.25">
      <c r="A65" s="41">
        <v>54</v>
      </c>
      <c r="B65" s="42">
        <v>14.51</v>
      </c>
      <c r="C65" s="42">
        <v>13.76</v>
      </c>
      <c r="D65" s="42">
        <v>13.02</v>
      </c>
      <c r="E65" s="42">
        <v>12.31</v>
      </c>
    </row>
    <row r="66" spans="1:5" x14ac:dyDescent="0.25">
      <c r="A66" s="41">
        <v>55</v>
      </c>
      <c r="B66" s="42">
        <v>14.8</v>
      </c>
      <c r="C66" s="42">
        <v>14.03</v>
      </c>
      <c r="D66" s="42">
        <v>13.28</v>
      </c>
      <c r="E66" s="42">
        <v>12.55</v>
      </c>
    </row>
    <row r="67" spans="1:5" x14ac:dyDescent="0.25">
      <c r="A67" s="41">
        <v>56</v>
      </c>
      <c r="B67" s="42">
        <v>15.1</v>
      </c>
      <c r="C67" s="42">
        <v>14.31</v>
      </c>
      <c r="D67" s="42">
        <v>13.54</v>
      </c>
      <c r="E67" s="42">
        <v>12.8</v>
      </c>
    </row>
    <row r="68" spans="1:5" x14ac:dyDescent="0.25">
      <c r="A68" s="41">
        <v>57</v>
      </c>
      <c r="B68" s="42">
        <v>15.41</v>
      </c>
      <c r="C68" s="42">
        <v>14.6</v>
      </c>
      <c r="D68" s="42">
        <v>13.81</v>
      </c>
      <c r="E68" s="42">
        <v>13.05</v>
      </c>
    </row>
    <row r="69" spans="1:5" x14ac:dyDescent="0.25">
      <c r="A69" s="41">
        <v>58</v>
      </c>
      <c r="B69" s="42">
        <v>15.72</v>
      </c>
      <c r="C69" s="42">
        <v>14.9</v>
      </c>
      <c r="D69" s="42">
        <v>14.1</v>
      </c>
      <c r="E69" s="42">
        <v>13.32</v>
      </c>
    </row>
    <row r="70" spans="1:5" x14ac:dyDescent="0.25">
      <c r="A70" s="41">
        <v>59</v>
      </c>
      <c r="B70" s="42">
        <v>16.05</v>
      </c>
      <c r="C70" s="42">
        <v>15.21</v>
      </c>
      <c r="D70" s="42">
        <v>14.39</v>
      </c>
      <c r="E70" s="42">
        <v>13.59</v>
      </c>
    </row>
    <row r="71" spans="1:5" x14ac:dyDescent="0.25">
      <c r="A71" s="41">
        <v>60</v>
      </c>
      <c r="B71" s="42">
        <v>16.399999999999999</v>
      </c>
      <c r="C71" s="42">
        <v>15.53</v>
      </c>
      <c r="D71" s="42">
        <v>14.7</v>
      </c>
      <c r="E71" s="42">
        <v>13.88</v>
      </c>
    </row>
    <row r="72" spans="1:5" x14ac:dyDescent="0.25">
      <c r="A72" s="41">
        <v>61</v>
      </c>
      <c r="B72" s="42">
        <v>16.760000000000002</v>
      </c>
      <c r="C72" s="42">
        <v>15.87</v>
      </c>
      <c r="D72" s="42">
        <v>15.01</v>
      </c>
      <c r="E72" s="42">
        <v>14.18</v>
      </c>
    </row>
    <row r="73" spans="1:5" x14ac:dyDescent="0.25">
      <c r="A73" s="41">
        <v>62</v>
      </c>
      <c r="B73" s="42">
        <v>17.13</v>
      </c>
      <c r="C73" s="42">
        <v>16.23</v>
      </c>
      <c r="D73" s="42">
        <v>15.35</v>
      </c>
      <c r="E73" s="42">
        <v>14.49</v>
      </c>
    </row>
    <row r="74" spans="1:5" x14ac:dyDescent="0.25">
      <c r="A74" s="41">
        <v>63</v>
      </c>
      <c r="B74" s="42">
        <v>17.53</v>
      </c>
      <c r="C74" s="42">
        <v>16.600000000000001</v>
      </c>
      <c r="D74" s="42">
        <v>15.7</v>
      </c>
      <c r="E74" s="42">
        <v>14.82</v>
      </c>
    </row>
    <row r="75" spans="1:5" x14ac:dyDescent="0.25">
      <c r="A75" s="41">
        <v>64</v>
      </c>
      <c r="B75" s="42">
        <v>17.940000000000001</v>
      </c>
      <c r="C75" s="42">
        <v>16.989999999999998</v>
      </c>
      <c r="D75" s="42">
        <v>16.059999999999999</v>
      </c>
      <c r="E75" s="42">
        <v>15.17</v>
      </c>
    </row>
    <row r="76" spans="1:5" x14ac:dyDescent="0.25">
      <c r="A76" s="41">
        <v>65</v>
      </c>
      <c r="B76" s="42">
        <v>17.84</v>
      </c>
      <c r="C76" s="42">
        <v>17.399999999999999</v>
      </c>
      <c r="D76" s="42">
        <v>16.45</v>
      </c>
      <c r="E76" s="42">
        <v>15.53</v>
      </c>
    </row>
    <row r="77" spans="1:5" x14ac:dyDescent="0.25">
      <c r="A77" s="41">
        <v>66</v>
      </c>
      <c r="B77" s="42">
        <v>0</v>
      </c>
      <c r="C77" s="42">
        <v>17.29</v>
      </c>
      <c r="D77" s="42">
        <v>16.86</v>
      </c>
      <c r="E77" s="42">
        <v>15.91</v>
      </c>
    </row>
    <row r="78" spans="1:5" x14ac:dyDescent="0.25">
      <c r="A78" s="41">
        <v>67</v>
      </c>
      <c r="B78" s="42">
        <v>0</v>
      </c>
      <c r="C78" s="42">
        <v>0</v>
      </c>
      <c r="D78" s="42">
        <v>16.739999999999998</v>
      </c>
      <c r="E78" s="42">
        <v>16.32</v>
      </c>
    </row>
    <row r="79" spans="1:5" x14ac:dyDescent="0.25">
      <c r="A79" s="41">
        <v>68</v>
      </c>
      <c r="B79" s="42">
        <v>0</v>
      </c>
      <c r="C79" s="42">
        <v>0</v>
      </c>
      <c r="D79" s="42">
        <v>0</v>
      </c>
      <c r="E79" s="42">
        <v>16.2</v>
      </c>
    </row>
  </sheetData>
  <sheetProtection algorithmName="SHA-512" hashValue="YeP64mFq17+rsKc+nML8ZUgtPPLX3SXNiRTNGIhJxfdmunOcl9DH/cytdTlCCIh3Onit/n9AzY/HMpzteOlr+A==" saltValue="xu/5kAQjxymrS4fqUw/m/w==" spinCount="100000" sheet="1" objects="1" scenarios="1"/>
  <conditionalFormatting sqref="A6:A21">
    <cfRule type="expression" dxfId="357" priority="1" stopIfTrue="1">
      <formula>MOD(ROW(),2)=0</formula>
    </cfRule>
    <cfRule type="expression" dxfId="356" priority="2" stopIfTrue="1">
      <formula>MOD(ROW(),2)&lt;&gt;0</formula>
    </cfRule>
  </conditionalFormatting>
  <conditionalFormatting sqref="A26:A79">
    <cfRule type="expression" dxfId="355" priority="5" stopIfTrue="1">
      <formula>MOD(ROW(),2)=0</formula>
    </cfRule>
    <cfRule type="expression" dxfId="354" priority="6" stopIfTrue="1">
      <formula>MOD(ROW(),2)&lt;&gt;0</formula>
    </cfRule>
  </conditionalFormatting>
  <conditionalFormatting sqref="B6:E21">
    <cfRule type="expression" dxfId="353" priority="3" stopIfTrue="1">
      <formula>MOD(ROW(),2)=0</formula>
    </cfRule>
    <cfRule type="expression" dxfId="352" priority="4" stopIfTrue="1">
      <formula>MOD(ROW(),2)&lt;&gt;0</formula>
    </cfRule>
  </conditionalFormatting>
  <conditionalFormatting sqref="B26:E79">
    <cfRule type="expression" dxfId="351" priority="7" stopIfTrue="1">
      <formula>MOD(ROW(),2)=0</formula>
    </cfRule>
    <cfRule type="expression" dxfId="350" priority="8" stopIfTrue="1">
      <formula>MOD(ROW(),2)&lt;&gt;0</formula>
    </cfRule>
  </conditionalFormatting>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95B54-25EA-4C6F-A56B-29AB0B1427FE}">
  <sheetPr codeName="Sheet46"/>
  <dimension ref="A1:C47"/>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AA - x-607</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283</v>
      </c>
      <c r="C9" s="45"/>
    </row>
    <row r="10" spans="1:3" ht="25" x14ac:dyDescent="0.25">
      <c r="A10" s="39" t="s">
        <v>6</v>
      </c>
      <c r="B10" s="45" t="s">
        <v>286</v>
      </c>
      <c r="C10" s="45"/>
    </row>
    <row r="11" spans="1:3" x14ac:dyDescent="0.25">
      <c r="A11" s="39" t="s">
        <v>154</v>
      </c>
      <c r="B11" s="45" t="s">
        <v>218</v>
      </c>
      <c r="C11" s="45"/>
    </row>
    <row r="12" spans="1:3" x14ac:dyDescent="0.25">
      <c r="A12" s="39" t="s">
        <v>155</v>
      </c>
      <c r="B12" s="45" t="s">
        <v>169</v>
      </c>
      <c r="C12" s="45"/>
    </row>
    <row r="13" spans="1:3" x14ac:dyDescent="0.25">
      <c r="A13" s="39" t="s">
        <v>381</v>
      </c>
      <c r="B13" s="45">
        <v>0</v>
      </c>
      <c r="C13" s="45"/>
    </row>
    <row r="14" spans="1:3" x14ac:dyDescent="0.25">
      <c r="A14" s="39" t="s">
        <v>157</v>
      </c>
      <c r="B14" s="45">
        <v>607</v>
      </c>
      <c r="C14" s="45"/>
    </row>
    <row r="15" spans="1:3" x14ac:dyDescent="0.25">
      <c r="A15" s="39" t="s">
        <v>382</v>
      </c>
      <c r="B15" s="45" t="s">
        <v>287</v>
      </c>
      <c r="C15" s="45"/>
    </row>
    <row r="16" spans="1:3" x14ac:dyDescent="0.25">
      <c r="A16" s="39" t="s">
        <v>159</v>
      </c>
      <c r="B16" s="45" t="s">
        <v>288</v>
      </c>
      <c r="C16" s="45"/>
    </row>
    <row r="17" spans="1:3" x14ac:dyDescent="0.25">
      <c r="A17" s="40" t="s">
        <v>383</v>
      </c>
      <c r="B17" s="45"/>
      <c r="C17" s="45"/>
    </row>
    <row r="18" spans="1:3" x14ac:dyDescent="0.25">
      <c r="A18" s="39" t="s">
        <v>161</v>
      </c>
      <c r="B18" s="46">
        <v>46269</v>
      </c>
      <c r="C18" s="46"/>
    </row>
    <row r="19" spans="1:3" x14ac:dyDescent="0.25">
      <c r="A19" s="39" t="s">
        <v>162</v>
      </c>
      <c r="B19" s="46">
        <v>46273</v>
      </c>
      <c r="C19" s="45"/>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13" x14ac:dyDescent="0.25">
      <c r="A26" s="52" t="s">
        <v>385</v>
      </c>
      <c r="B26" s="52" t="s">
        <v>427</v>
      </c>
      <c r="C26" s="52" t="s">
        <v>428</v>
      </c>
    </row>
    <row r="27" spans="1:3" x14ac:dyDescent="0.25">
      <c r="A27" s="41">
        <v>55</v>
      </c>
      <c r="B27" s="42">
        <v>23.18</v>
      </c>
      <c r="C27" s="42">
        <v>23.18</v>
      </c>
    </row>
    <row r="28" spans="1:3" x14ac:dyDescent="0.25">
      <c r="A28" s="41">
        <v>56</v>
      </c>
      <c r="B28" s="42">
        <v>22.63</v>
      </c>
      <c r="C28" s="42">
        <v>22.63</v>
      </c>
    </row>
    <row r="29" spans="1:3" x14ac:dyDescent="0.25">
      <c r="A29" s="41">
        <v>57</v>
      </c>
      <c r="B29" s="42">
        <v>22.08</v>
      </c>
      <c r="C29" s="42">
        <v>22.08</v>
      </c>
    </row>
    <row r="30" spans="1:3" x14ac:dyDescent="0.25">
      <c r="A30" s="41">
        <v>58</v>
      </c>
      <c r="B30" s="42">
        <v>21.52</v>
      </c>
      <c r="C30" s="42">
        <v>21.52</v>
      </c>
    </row>
    <row r="31" spans="1:3" x14ac:dyDescent="0.25">
      <c r="A31" s="41">
        <v>59</v>
      </c>
      <c r="B31" s="42">
        <v>20.95</v>
      </c>
      <c r="C31" s="42">
        <v>20.95</v>
      </c>
    </row>
    <row r="32" spans="1:3" x14ac:dyDescent="0.25">
      <c r="A32" s="41">
        <v>60</v>
      </c>
      <c r="B32" s="42">
        <v>20.38</v>
      </c>
      <c r="C32" s="42">
        <v>20.38</v>
      </c>
    </row>
    <row r="33" spans="1:3" x14ac:dyDescent="0.25">
      <c r="A33" s="41">
        <v>61</v>
      </c>
      <c r="B33" s="42">
        <v>19.8</v>
      </c>
      <c r="C33" s="42">
        <v>19.8</v>
      </c>
    </row>
    <row r="34" spans="1:3" x14ac:dyDescent="0.25">
      <c r="A34" s="41">
        <v>62</v>
      </c>
      <c r="B34" s="42">
        <v>19.23</v>
      </c>
      <c r="C34" s="42">
        <v>19.23</v>
      </c>
    </row>
    <row r="35" spans="1:3" x14ac:dyDescent="0.25">
      <c r="A35" s="41">
        <v>63</v>
      </c>
      <c r="B35" s="42">
        <v>18.649999999999999</v>
      </c>
      <c r="C35" s="42">
        <v>18.649999999999999</v>
      </c>
    </row>
    <row r="36" spans="1:3" x14ac:dyDescent="0.25">
      <c r="A36" s="41">
        <v>64</v>
      </c>
      <c r="B36" s="42">
        <v>18.07</v>
      </c>
      <c r="C36" s="42">
        <v>18.07</v>
      </c>
    </row>
    <row r="37" spans="1:3" x14ac:dyDescent="0.25">
      <c r="A37" s="41">
        <v>65</v>
      </c>
      <c r="B37" s="42">
        <v>17.489999999999998</v>
      </c>
      <c r="C37" s="42">
        <v>17.489999999999998</v>
      </c>
    </row>
    <row r="38" spans="1:3" x14ac:dyDescent="0.25">
      <c r="A38" s="41">
        <v>66</v>
      </c>
      <c r="B38" s="42">
        <v>16.91</v>
      </c>
      <c r="C38" s="42">
        <v>16.91</v>
      </c>
    </row>
    <row r="39" spans="1:3" x14ac:dyDescent="0.25">
      <c r="A39" s="41">
        <v>67</v>
      </c>
      <c r="B39" s="42">
        <v>16.32</v>
      </c>
      <c r="C39" s="42">
        <v>16.32</v>
      </c>
    </row>
    <row r="40" spans="1:3" x14ac:dyDescent="0.25">
      <c r="A40" s="41">
        <v>68</v>
      </c>
      <c r="B40" s="42">
        <v>15.72</v>
      </c>
      <c r="C40" s="42">
        <v>15.72</v>
      </c>
    </row>
    <row r="41" spans="1:3" x14ac:dyDescent="0.25">
      <c r="A41" s="41">
        <v>69</v>
      </c>
      <c r="B41" s="42">
        <v>15.12</v>
      </c>
      <c r="C41" s="42">
        <v>15.12</v>
      </c>
    </row>
    <row r="42" spans="1:3" x14ac:dyDescent="0.25">
      <c r="A42" s="41">
        <v>70</v>
      </c>
      <c r="B42" s="42">
        <v>14.52</v>
      </c>
      <c r="C42" s="42">
        <v>14.52</v>
      </c>
    </row>
    <row r="43" spans="1:3" x14ac:dyDescent="0.25">
      <c r="A43" s="41">
        <v>71</v>
      </c>
      <c r="B43" s="42">
        <v>13.92</v>
      </c>
      <c r="C43" s="42">
        <v>13.92</v>
      </c>
    </row>
    <row r="44" spans="1:3" x14ac:dyDescent="0.25">
      <c r="A44" s="41">
        <v>72</v>
      </c>
      <c r="B44" s="42">
        <v>13.31</v>
      </c>
      <c r="C44" s="42">
        <v>13.31</v>
      </c>
    </row>
    <row r="45" spans="1:3" x14ac:dyDescent="0.25">
      <c r="A45" s="41">
        <v>73</v>
      </c>
      <c r="B45" s="42">
        <v>12.71</v>
      </c>
      <c r="C45" s="42">
        <v>12.71</v>
      </c>
    </row>
    <row r="46" spans="1:3" x14ac:dyDescent="0.25">
      <c r="A46" s="41">
        <v>74</v>
      </c>
      <c r="B46" s="42">
        <v>12.1</v>
      </c>
      <c r="C46" s="42">
        <v>12.1</v>
      </c>
    </row>
    <row r="47" spans="1:3" x14ac:dyDescent="0.25">
      <c r="A47" s="41">
        <v>75</v>
      </c>
      <c r="B47" s="42">
        <v>11.51</v>
      </c>
      <c r="C47" s="42">
        <v>11.51</v>
      </c>
    </row>
  </sheetData>
  <sheetProtection algorithmName="SHA-512" hashValue="P64WDiAs0Gvlz9G+B5AQiZYVtIHniR6A8BoNniMkQj6edA+F0vThXyGgPYqZxeZxuUun4AiigQnwhRoD8WLt5A==" saltValue="Fu3pSj75p4ZQxkOBGWQRLw==" spinCount="100000" sheet="1" objects="1" scenarios="1"/>
  <conditionalFormatting sqref="A6:A21">
    <cfRule type="expression" dxfId="347" priority="1" stopIfTrue="1">
      <formula>MOD(ROW(),2)=0</formula>
    </cfRule>
    <cfRule type="expression" dxfId="346" priority="2" stopIfTrue="1">
      <formula>MOD(ROW(),2)&lt;&gt;0</formula>
    </cfRule>
  </conditionalFormatting>
  <conditionalFormatting sqref="A26:A47">
    <cfRule type="expression" dxfId="345" priority="5" stopIfTrue="1">
      <formula>MOD(ROW(),2)=0</formula>
    </cfRule>
    <cfRule type="expression" dxfId="344" priority="6" stopIfTrue="1">
      <formula>MOD(ROW(),2)&lt;&gt;0</formula>
    </cfRule>
  </conditionalFormatting>
  <conditionalFormatting sqref="B6:C21">
    <cfRule type="expression" dxfId="343" priority="3" stopIfTrue="1">
      <formula>MOD(ROW(),2)=0</formula>
    </cfRule>
    <cfRule type="expression" dxfId="342" priority="4" stopIfTrue="1">
      <formula>MOD(ROW(),2)&lt;&gt;0</formula>
    </cfRule>
  </conditionalFormatting>
  <conditionalFormatting sqref="B26:C47">
    <cfRule type="expression" dxfId="341" priority="7" stopIfTrue="1">
      <formula>MOD(ROW(),2)=0</formula>
    </cfRule>
    <cfRule type="expression" dxfId="340" priority="8" stopIfTrue="1">
      <formula>MOD(ROW(),2)&lt;&gt;0</formula>
    </cfRule>
  </conditionalFormatting>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90061-492C-487B-8FFA-2C00168F144C}">
  <sheetPr codeName="Sheet47"/>
  <dimension ref="A1:C82"/>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AA - x-608</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283</v>
      </c>
      <c r="C9" s="45"/>
    </row>
    <row r="10" spans="1:3" ht="25" x14ac:dyDescent="0.25">
      <c r="A10" s="39" t="s">
        <v>6</v>
      </c>
      <c r="B10" s="45" t="s">
        <v>289</v>
      </c>
      <c r="C10" s="45"/>
    </row>
    <row r="11" spans="1:3" x14ac:dyDescent="0.25">
      <c r="A11" s="39" t="s">
        <v>154</v>
      </c>
      <c r="B11" s="45" t="s">
        <v>218</v>
      </c>
      <c r="C11" s="45"/>
    </row>
    <row r="12" spans="1:3" x14ac:dyDescent="0.25">
      <c r="A12" s="39" t="s">
        <v>155</v>
      </c>
      <c r="B12" s="45" t="s">
        <v>169</v>
      </c>
      <c r="C12" s="45"/>
    </row>
    <row r="13" spans="1:3" x14ac:dyDescent="0.25">
      <c r="A13" s="39" t="s">
        <v>381</v>
      </c>
      <c r="B13" s="45">
        <v>0</v>
      </c>
      <c r="C13" s="45"/>
    </row>
    <row r="14" spans="1:3" x14ac:dyDescent="0.25">
      <c r="A14" s="39" t="s">
        <v>157</v>
      </c>
      <c r="B14" s="45">
        <v>608</v>
      </c>
      <c r="C14" s="45"/>
    </row>
    <row r="15" spans="1:3" x14ac:dyDescent="0.25">
      <c r="A15" s="39" t="s">
        <v>382</v>
      </c>
      <c r="B15" s="45" t="s">
        <v>290</v>
      </c>
      <c r="C15" s="45"/>
    </row>
    <row r="16" spans="1:3" x14ac:dyDescent="0.25">
      <c r="A16" s="39" t="s">
        <v>159</v>
      </c>
      <c r="B16" s="45" t="s">
        <v>291</v>
      </c>
      <c r="C16" s="45"/>
    </row>
    <row r="17" spans="1:3" x14ac:dyDescent="0.25">
      <c r="A17" s="40" t="s">
        <v>383</v>
      </c>
      <c r="B17" s="45"/>
      <c r="C17" s="45"/>
    </row>
    <row r="18" spans="1:3" x14ac:dyDescent="0.25">
      <c r="A18" s="39" t="s">
        <v>161</v>
      </c>
      <c r="B18" s="46">
        <v>46269</v>
      </c>
      <c r="C18" s="46"/>
    </row>
    <row r="19" spans="1:3" x14ac:dyDescent="0.25">
      <c r="A19" s="39" t="s">
        <v>162</v>
      </c>
      <c r="B19" s="46">
        <v>46273</v>
      </c>
      <c r="C19" s="45"/>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13" x14ac:dyDescent="0.25">
      <c r="A26" s="52" t="s">
        <v>385</v>
      </c>
      <c r="B26" s="52" t="s">
        <v>427</v>
      </c>
      <c r="C26" s="52" t="s">
        <v>428</v>
      </c>
    </row>
    <row r="27" spans="1:3" x14ac:dyDescent="0.25">
      <c r="A27" s="41">
        <v>20</v>
      </c>
      <c r="B27" s="42">
        <v>26.89</v>
      </c>
      <c r="C27" s="42">
        <v>26.89</v>
      </c>
    </row>
    <row r="28" spans="1:3" x14ac:dyDescent="0.25">
      <c r="A28" s="41">
        <v>21</v>
      </c>
      <c r="B28" s="42">
        <v>26.77</v>
      </c>
      <c r="C28" s="42">
        <v>26.77</v>
      </c>
    </row>
    <row r="29" spans="1:3" x14ac:dyDescent="0.25">
      <c r="A29" s="41">
        <v>22</v>
      </c>
      <c r="B29" s="42">
        <v>26.65</v>
      </c>
      <c r="C29" s="42">
        <v>26.65</v>
      </c>
    </row>
    <row r="30" spans="1:3" x14ac:dyDescent="0.25">
      <c r="A30" s="41">
        <v>23</v>
      </c>
      <c r="B30" s="42">
        <v>26.52</v>
      </c>
      <c r="C30" s="42">
        <v>26.52</v>
      </c>
    </row>
    <row r="31" spans="1:3" x14ac:dyDescent="0.25">
      <c r="A31" s="41">
        <v>24</v>
      </c>
      <c r="B31" s="42">
        <v>26.4</v>
      </c>
      <c r="C31" s="42">
        <v>26.4</v>
      </c>
    </row>
    <row r="32" spans="1:3" x14ac:dyDescent="0.25">
      <c r="A32" s="41">
        <v>25</v>
      </c>
      <c r="B32" s="42">
        <v>26.27</v>
      </c>
      <c r="C32" s="42">
        <v>26.27</v>
      </c>
    </row>
    <row r="33" spans="1:3" x14ac:dyDescent="0.25">
      <c r="A33" s="41">
        <v>26</v>
      </c>
      <c r="B33" s="42">
        <v>26.13</v>
      </c>
      <c r="C33" s="42">
        <v>26.13</v>
      </c>
    </row>
    <row r="34" spans="1:3" x14ac:dyDescent="0.25">
      <c r="A34" s="41">
        <v>27</v>
      </c>
      <c r="B34" s="42">
        <v>25.99</v>
      </c>
      <c r="C34" s="42">
        <v>25.99</v>
      </c>
    </row>
    <row r="35" spans="1:3" x14ac:dyDescent="0.25">
      <c r="A35" s="41">
        <v>28</v>
      </c>
      <c r="B35" s="42">
        <v>25.83</v>
      </c>
      <c r="C35" s="42">
        <v>25.83</v>
      </c>
    </row>
    <row r="36" spans="1:3" x14ac:dyDescent="0.25">
      <c r="A36" s="41">
        <v>29</v>
      </c>
      <c r="B36" s="42">
        <v>25.67</v>
      </c>
      <c r="C36" s="42">
        <v>25.67</v>
      </c>
    </row>
    <row r="37" spans="1:3" x14ac:dyDescent="0.25">
      <c r="A37" s="41">
        <v>30</v>
      </c>
      <c r="B37" s="42">
        <v>25.5</v>
      </c>
      <c r="C37" s="42">
        <v>25.5</v>
      </c>
    </row>
    <row r="38" spans="1:3" x14ac:dyDescent="0.25">
      <c r="A38" s="41">
        <v>31</v>
      </c>
      <c r="B38" s="42">
        <v>25.31</v>
      </c>
      <c r="C38" s="42">
        <v>25.31</v>
      </c>
    </row>
    <row r="39" spans="1:3" x14ac:dyDescent="0.25">
      <c r="A39" s="41">
        <v>32</v>
      </c>
      <c r="B39" s="42">
        <v>25.12</v>
      </c>
      <c r="C39" s="42">
        <v>25.12</v>
      </c>
    </row>
    <row r="40" spans="1:3" x14ac:dyDescent="0.25">
      <c r="A40" s="41">
        <v>33</v>
      </c>
      <c r="B40" s="42">
        <v>24.92</v>
      </c>
      <c r="C40" s="42">
        <v>24.92</v>
      </c>
    </row>
    <row r="41" spans="1:3" x14ac:dyDescent="0.25">
      <c r="A41" s="41">
        <v>34</v>
      </c>
      <c r="B41" s="42">
        <v>24.71</v>
      </c>
      <c r="C41" s="42">
        <v>24.71</v>
      </c>
    </row>
    <row r="42" spans="1:3" x14ac:dyDescent="0.25">
      <c r="A42" s="41">
        <v>35</v>
      </c>
      <c r="B42" s="42">
        <v>24.49</v>
      </c>
      <c r="C42" s="42">
        <v>24.49</v>
      </c>
    </row>
    <row r="43" spans="1:3" x14ac:dyDescent="0.25">
      <c r="A43" s="41">
        <v>36</v>
      </c>
      <c r="B43" s="42">
        <v>24.27</v>
      </c>
      <c r="C43" s="42">
        <v>24.27</v>
      </c>
    </row>
    <row r="44" spans="1:3" x14ac:dyDescent="0.25">
      <c r="A44" s="41">
        <v>37</v>
      </c>
      <c r="B44" s="42">
        <v>24.04</v>
      </c>
      <c r="C44" s="42">
        <v>24.04</v>
      </c>
    </row>
    <row r="45" spans="1:3" x14ac:dyDescent="0.25">
      <c r="A45" s="41">
        <v>38</v>
      </c>
      <c r="B45" s="42">
        <v>23.8</v>
      </c>
      <c r="C45" s="42">
        <v>23.8</v>
      </c>
    </row>
    <row r="46" spans="1:3" x14ac:dyDescent="0.25">
      <c r="A46" s="41">
        <v>39</v>
      </c>
      <c r="B46" s="42">
        <v>23.56</v>
      </c>
      <c r="C46" s="42">
        <v>23.56</v>
      </c>
    </row>
    <row r="47" spans="1:3" x14ac:dyDescent="0.25">
      <c r="A47" s="41">
        <v>40</v>
      </c>
      <c r="B47" s="42">
        <v>23.32</v>
      </c>
      <c r="C47" s="42">
        <v>23.32</v>
      </c>
    </row>
    <row r="48" spans="1:3" x14ac:dyDescent="0.25">
      <c r="A48" s="41">
        <v>41</v>
      </c>
      <c r="B48" s="42">
        <v>23.07</v>
      </c>
      <c r="C48" s="42">
        <v>23.07</v>
      </c>
    </row>
    <row r="49" spans="1:3" x14ac:dyDescent="0.25">
      <c r="A49" s="41">
        <v>42</v>
      </c>
      <c r="B49" s="42">
        <v>22.81</v>
      </c>
      <c r="C49" s="42">
        <v>22.81</v>
      </c>
    </row>
    <row r="50" spans="1:3" x14ac:dyDescent="0.25">
      <c r="A50" s="41">
        <v>43</v>
      </c>
      <c r="B50" s="42">
        <v>22.55</v>
      </c>
      <c r="C50" s="42">
        <v>22.55</v>
      </c>
    </row>
    <row r="51" spans="1:3" x14ac:dyDescent="0.25">
      <c r="A51" s="41">
        <v>44</v>
      </c>
      <c r="B51" s="42">
        <v>22.28</v>
      </c>
      <c r="C51" s="42">
        <v>22.28</v>
      </c>
    </row>
    <row r="52" spans="1:3" x14ac:dyDescent="0.25">
      <c r="A52" s="41">
        <v>45</v>
      </c>
      <c r="B52" s="42">
        <v>22.02</v>
      </c>
      <c r="C52" s="42">
        <v>22.02</v>
      </c>
    </row>
    <row r="53" spans="1:3" x14ac:dyDescent="0.25">
      <c r="A53" s="41">
        <v>46</v>
      </c>
      <c r="B53" s="42">
        <v>21.75</v>
      </c>
      <c r="C53" s="42">
        <v>21.75</v>
      </c>
    </row>
    <row r="54" spans="1:3" x14ac:dyDescent="0.25">
      <c r="A54" s="41">
        <v>47</v>
      </c>
      <c r="B54" s="42">
        <v>21.48</v>
      </c>
      <c r="C54" s="42">
        <v>21.48</v>
      </c>
    </row>
    <row r="55" spans="1:3" x14ac:dyDescent="0.25">
      <c r="A55" s="41">
        <v>48</v>
      </c>
      <c r="B55" s="42">
        <v>21.21</v>
      </c>
      <c r="C55" s="42">
        <v>21.21</v>
      </c>
    </row>
    <row r="56" spans="1:3" x14ac:dyDescent="0.25">
      <c r="A56" s="41">
        <v>49</v>
      </c>
      <c r="B56" s="42">
        <v>20.92</v>
      </c>
      <c r="C56" s="42">
        <v>20.92</v>
      </c>
    </row>
    <row r="57" spans="1:3" x14ac:dyDescent="0.25">
      <c r="A57" s="41">
        <v>50</v>
      </c>
      <c r="B57" s="42">
        <v>20.63</v>
      </c>
      <c r="C57" s="42">
        <v>20.63</v>
      </c>
    </row>
    <row r="58" spans="1:3" x14ac:dyDescent="0.25">
      <c r="A58" s="41">
        <v>51</v>
      </c>
      <c r="B58" s="42">
        <v>20.32</v>
      </c>
      <c r="C58" s="42">
        <v>20.32</v>
      </c>
    </row>
    <row r="59" spans="1:3" x14ac:dyDescent="0.25">
      <c r="A59" s="41">
        <v>52</v>
      </c>
      <c r="B59" s="42">
        <v>20</v>
      </c>
      <c r="C59" s="42">
        <v>20</v>
      </c>
    </row>
    <row r="60" spans="1:3" x14ac:dyDescent="0.25">
      <c r="A60" s="41">
        <v>53</v>
      </c>
      <c r="B60" s="42">
        <v>19.68</v>
      </c>
      <c r="C60" s="42">
        <v>19.68</v>
      </c>
    </row>
    <row r="61" spans="1:3" x14ac:dyDescent="0.25">
      <c r="A61" s="41">
        <v>54</v>
      </c>
      <c r="B61" s="42">
        <v>19.34</v>
      </c>
      <c r="C61" s="42">
        <v>19.34</v>
      </c>
    </row>
    <row r="62" spans="1:3" x14ac:dyDescent="0.25">
      <c r="A62" s="41">
        <v>55</v>
      </c>
      <c r="B62" s="42">
        <v>19</v>
      </c>
      <c r="C62" s="42">
        <v>19</v>
      </c>
    </row>
    <row r="63" spans="1:3" x14ac:dyDescent="0.25">
      <c r="A63" s="41">
        <v>56</v>
      </c>
      <c r="B63" s="42">
        <v>18.649999999999999</v>
      </c>
      <c r="C63" s="42">
        <v>18.649999999999999</v>
      </c>
    </row>
    <row r="64" spans="1:3" x14ac:dyDescent="0.25">
      <c r="A64" s="41">
        <v>57</v>
      </c>
      <c r="B64" s="42">
        <v>18.28</v>
      </c>
      <c r="C64" s="42">
        <v>18.28</v>
      </c>
    </row>
    <row r="65" spans="1:3" x14ac:dyDescent="0.25">
      <c r="A65" s="41">
        <v>58</v>
      </c>
      <c r="B65" s="42">
        <v>17.899999999999999</v>
      </c>
      <c r="C65" s="42">
        <v>17.899999999999999</v>
      </c>
    </row>
    <row r="66" spans="1:3" x14ac:dyDescent="0.25">
      <c r="A66" s="41">
        <v>59</v>
      </c>
      <c r="B66" s="42">
        <v>17.5</v>
      </c>
      <c r="C66" s="42">
        <v>17.5</v>
      </c>
    </row>
    <row r="67" spans="1:3" x14ac:dyDescent="0.25">
      <c r="A67" s="41">
        <v>60</v>
      </c>
      <c r="B67" s="42">
        <v>17.079999999999998</v>
      </c>
      <c r="C67" s="42">
        <v>17.079999999999998</v>
      </c>
    </row>
    <row r="68" spans="1:3" x14ac:dyDescent="0.25">
      <c r="A68" s="41">
        <v>61</v>
      </c>
      <c r="B68" s="42">
        <v>16.649999999999999</v>
      </c>
      <c r="C68" s="42">
        <v>16.649999999999999</v>
      </c>
    </row>
    <row r="69" spans="1:3" x14ac:dyDescent="0.25">
      <c r="A69" s="41">
        <v>62</v>
      </c>
      <c r="B69" s="42">
        <v>16.2</v>
      </c>
      <c r="C69" s="42">
        <v>16.2</v>
      </c>
    </row>
    <row r="70" spans="1:3" x14ac:dyDescent="0.25">
      <c r="A70" s="41">
        <v>63</v>
      </c>
      <c r="B70" s="42">
        <v>15.73</v>
      </c>
      <c r="C70" s="42">
        <v>15.73</v>
      </c>
    </row>
    <row r="71" spans="1:3" x14ac:dyDescent="0.25">
      <c r="A71" s="41">
        <v>64</v>
      </c>
      <c r="B71" s="42">
        <v>15.25</v>
      </c>
      <c r="C71" s="42">
        <v>15.25</v>
      </c>
    </row>
    <row r="72" spans="1:3" x14ac:dyDescent="0.25">
      <c r="A72" s="41">
        <v>65</v>
      </c>
      <c r="B72" s="42">
        <v>14.75</v>
      </c>
      <c r="C72" s="42">
        <v>14.75</v>
      </c>
    </row>
    <row r="73" spans="1:3" x14ac:dyDescent="0.25">
      <c r="A73" s="41">
        <v>66</v>
      </c>
      <c r="B73" s="42">
        <v>14.24</v>
      </c>
      <c r="C73" s="42">
        <v>14.24</v>
      </c>
    </row>
    <row r="74" spans="1:3" x14ac:dyDescent="0.25">
      <c r="A74" s="41">
        <v>67</v>
      </c>
      <c r="B74" s="42">
        <v>13.71</v>
      </c>
      <c r="C74" s="42">
        <v>13.71</v>
      </c>
    </row>
    <row r="75" spans="1:3" x14ac:dyDescent="0.25">
      <c r="A75" s="41">
        <v>68</v>
      </c>
      <c r="B75" s="42">
        <v>13.17</v>
      </c>
      <c r="C75" s="42">
        <v>13.17</v>
      </c>
    </row>
    <row r="76" spans="1:3" x14ac:dyDescent="0.25">
      <c r="A76" s="41">
        <v>69</v>
      </c>
      <c r="B76" s="42">
        <v>12.62</v>
      </c>
      <c r="C76" s="42">
        <v>12.62</v>
      </c>
    </row>
    <row r="77" spans="1:3" x14ac:dyDescent="0.25">
      <c r="A77" s="41">
        <v>70</v>
      </c>
      <c r="B77" s="42">
        <v>12.07</v>
      </c>
      <c r="C77" s="42">
        <v>12.07</v>
      </c>
    </row>
    <row r="78" spans="1:3" x14ac:dyDescent="0.25">
      <c r="A78" s="41">
        <v>71</v>
      </c>
      <c r="B78" s="42">
        <v>11.51</v>
      </c>
      <c r="C78" s="42">
        <v>11.51</v>
      </c>
    </row>
    <row r="79" spans="1:3" x14ac:dyDescent="0.25">
      <c r="A79" s="41">
        <v>72</v>
      </c>
      <c r="B79" s="42">
        <v>10.95</v>
      </c>
      <c r="C79" s="42">
        <v>10.95</v>
      </c>
    </row>
    <row r="80" spans="1:3" x14ac:dyDescent="0.25">
      <c r="A80" s="41">
        <v>73</v>
      </c>
      <c r="B80" s="42">
        <v>10.39</v>
      </c>
      <c r="C80" s="42">
        <v>10.39</v>
      </c>
    </row>
    <row r="81" spans="1:3" x14ac:dyDescent="0.25">
      <c r="A81" s="41">
        <v>74</v>
      </c>
      <c r="B81" s="42">
        <v>9.84</v>
      </c>
      <c r="C81" s="42">
        <v>9.84</v>
      </c>
    </row>
    <row r="82" spans="1:3" x14ac:dyDescent="0.25">
      <c r="A82" s="41">
        <v>75</v>
      </c>
      <c r="B82" s="42">
        <v>9.31</v>
      </c>
      <c r="C82" s="42">
        <v>9.31</v>
      </c>
    </row>
  </sheetData>
  <sheetProtection algorithmName="SHA-512" hashValue="F/MP/mWM+081YZvwKyhsNMaYUlT3NzvC1tk0zTjjvmOH6Bnh0GcJKvUW9SaAZSsL0NwoF40mkABlcomduzanYQ==" saltValue="pJnfqIdVQ3G0jnMFfjJpKw==" spinCount="100000" sheet="1" objects="1" scenarios="1"/>
  <conditionalFormatting sqref="A6:A21">
    <cfRule type="expression" dxfId="337" priority="1" stopIfTrue="1">
      <formula>MOD(ROW(),2)=0</formula>
    </cfRule>
    <cfRule type="expression" dxfId="336" priority="2" stopIfTrue="1">
      <formula>MOD(ROW(),2)&lt;&gt;0</formula>
    </cfRule>
  </conditionalFormatting>
  <conditionalFormatting sqref="A26:A82">
    <cfRule type="expression" dxfId="335" priority="5" stopIfTrue="1">
      <formula>MOD(ROW(),2)=0</formula>
    </cfRule>
    <cfRule type="expression" dxfId="334" priority="6" stopIfTrue="1">
      <formula>MOD(ROW(),2)&lt;&gt;0</formula>
    </cfRule>
  </conditionalFormatting>
  <conditionalFormatting sqref="B6:C21">
    <cfRule type="expression" dxfId="333" priority="3" stopIfTrue="1">
      <formula>MOD(ROW(),2)=0</formula>
    </cfRule>
    <cfRule type="expression" dxfId="332" priority="4" stopIfTrue="1">
      <formula>MOD(ROW(),2)&lt;&gt;0</formula>
    </cfRule>
  </conditionalFormatting>
  <conditionalFormatting sqref="B26:C82">
    <cfRule type="expression" dxfId="331" priority="7" stopIfTrue="1">
      <formula>MOD(ROW(),2)=0</formula>
    </cfRule>
    <cfRule type="expression" dxfId="330" priority="8" stopIfTrue="1">
      <formula>MOD(ROW(),2)&lt;&gt;0</formula>
    </cfRule>
  </conditionalFormatting>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E8AF-49C4-4FA8-9C44-150D9680C740}">
  <sheetPr codeName="Sheet48"/>
  <dimension ref="A1:C72"/>
  <sheetViews>
    <sheetView showGridLines="0" workbookViewId="0">
      <selection activeCell="A6" sqref="A6"/>
    </sheetView>
  </sheetViews>
  <sheetFormatPr defaultRowHeight="12.5" x14ac:dyDescent="0.25"/>
  <cols>
    <col min="1" max="1" width="31.81640625" customWidth="1"/>
    <col min="2" max="3" width="22.8164062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AA - x-609</v>
      </c>
    </row>
    <row r="6" spans="1:3" ht="13" x14ac:dyDescent="0.3">
      <c r="A6" s="39" t="s">
        <v>378</v>
      </c>
      <c r="B6" s="45" t="s">
        <v>379</v>
      </c>
      <c r="C6" s="45"/>
    </row>
    <row r="7" spans="1:3" x14ac:dyDescent="0.25">
      <c r="A7" s="39" t="s">
        <v>380</v>
      </c>
      <c r="B7" s="45" t="s">
        <v>29</v>
      </c>
      <c r="C7" s="45"/>
    </row>
    <row r="8" spans="1:3" x14ac:dyDescent="0.25">
      <c r="A8" s="39" t="s">
        <v>152</v>
      </c>
      <c r="B8" s="45" t="s">
        <v>292</v>
      </c>
      <c r="C8" s="45"/>
    </row>
    <row r="9" spans="1:3" x14ac:dyDescent="0.25">
      <c r="A9" s="39" t="s">
        <v>153</v>
      </c>
      <c r="B9" s="45" t="s">
        <v>283</v>
      </c>
      <c r="C9" s="45"/>
    </row>
    <row r="10" spans="1:3" ht="25" x14ac:dyDescent="0.25">
      <c r="A10" s="39" t="s">
        <v>6</v>
      </c>
      <c r="B10" s="45" t="s">
        <v>293</v>
      </c>
      <c r="C10" s="45"/>
    </row>
    <row r="11" spans="1:3" x14ac:dyDescent="0.25">
      <c r="A11" s="39" t="s">
        <v>154</v>
      </c>
      <c r="B11" s="45" t="s">
        <v>218</v>
      </c>
      <c r="C11" s="45"/>
    </row>
    <row r="12" spans="1:3" ht="25" x14ac:dyDescent="0.25">
      <c r="A12" s="39" t="s">
        <v>155</v>
      </c>
      <c r="B12" s="45" t="s">
        <v>294</v>
      </c>
      <c r="C12" s="45"/>
    </row>
    <row r="13" spans="1:3" x14ac:dyDescent="0.25">
      <c r="A13" s="39" t="s">
        <v>381</v>
      </c>
      <c r="B13" s="45">
        <v>0</v>
      </c>
      <c r="C13" s="45"/>
    </row>
    <row r="14" spans="1:3" x14ac:dyDescent="0.25">
      <c r="A14" s="39" t="s">
        <v>157</v>
      </c>
      <c r="B14" s="45">
        <v>609</v>
      </c>
      <c r="C14" s="45"/>
    </row>
    <row r="15" spans="1:3" x14ac:dyDescent="0.25">
      <c r="A15" s="39" t="s">
        <v>382</v>
      </c>
      <c r="B15" s="45" t="s">
        <v>295</v>
      </c>
      <c r="C15" s="45"/>
    </row>
    <row r="16" spans="1:3" x14ac:dyDescent="0.25">
      <c r="A16" s="39" t="s">
        <v>159</v>
      </c>
      <c r="B16" s="45" t="s">
        <v>296</v>
      </c>
      <c r="C16" s="45"/>
    </row>
    <row r="17" spans="1:3" x14ac:dyDescent="0.25">
      <c r="A17" s="40" t="s">
        <v>383</v>
      </c>
      <c r="B17" s="45"/>
      <c r="C17" s="45"/>
    </row>
    <row r="18" spans="1:3" x14ac:dyDescent="0.25">
      <c r="A18" s="39" t="s">
        <v>161</v>
      </c>
      <c r="B18" s="46">
        <v>46218</v>
      </c>
      <c r="C18" s="46"/>
    </row>
    <row r="19" spans="1:3" x14ac:dyDescent="0.25">
      <c r="A19" s="39" t="s">
        <v>162</v>
      </c>
      <c r="B19" s="46">
        <v>46235</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251</v>
      </c>
      <c r="B26" s="52" t="s">
        <v>429</v>
      </c>
      <c r="C26" s="52" t="s">
        <v>430</v>
      </c>
    </row>
    <row r="27" spans="1:3" x14ac:dyDescent="0.25">
      <c r="A27" s="41">
        <v>0</v>
      </c>
      <c r="B27" s="43">
        <v>0</v>
      </c>
      <c r="C27" s="43">
        <v>0</v>
      </c>
    </row>
    <row r="28" spans="1:3" x14ac:dyDescent="0.25">
      <c r="A28" s="41">
        <v>1</v>
      </c>
      <c r="B28" s="43">
        <v>6.1</v>
      </c>
      <c r="C28" s="43">
        <v>6.1</v>
      </c>
    </row>
    <row r="29" spans="1:3" x14ac:dyDescent="0.25">
      <c r="A29" s="41">
        <v>2</v>
      </c>
      <c r="B29" s="43">
        <v>11.6</v>
      </c>
      <c r="C29" s="43">
        <v>11.6</v>
      </c>
    </row>
    <row r="30" spans="1:3" x14ac:dyDescent="0.25">
      <c r="A30" s="41">
        <v>3</v>
      </c>
      <c r="B30" s="43">
        <v>16.7</v>
      </c>
      <c r="C30" s="43">
        <v>16.7</v>
      </c>
    </row>
    <row r="31" spans="1:3" x14ac:dyDescent="0.25">
      <c r="A31" s="41">
        <v>4</v>
      </c>
      <c r="B31" s="43">
        <v>21.4</v>
      </c>
      <c r="C31" s="43">
        <v>21.4</v>
      </c>
    </row>
    <row r="32" spans="1:3" x14ac:dyDescent="0.25">
      <c r="A32" s="41">
        <v>5</v>
      </c>
      <c r="B32" s="43">
        <v>25.8</v>
      </c>
      <c r="C32" s="43">
        <v>25.8</v>
      </c>
    </row>
    <row r="33" spans="1:3" x14ac:dyDescent="0.25">
      <c r="A33" s="41">
        <v>6</v>
      </c>
      <c r="B33" s="43">
        <v>29.8</v>
      </c>
      <c r="C33" s="43">
        <v>29.8</v>
      </c>
    </row>
    <row r="34" spans="1:3" x14ac:dyDescent="0.25">
      <c r="A34" s="41">
        <v>7</v>
      </c>
      <c r="B34" s="43">
        <v>33.5</v>
      </c>
      <c r="C34" s="43">
        <v>33.5</v>
      </c>
    </row>
    <row r="35" spans="1:3" x14ac:dyDescent="0.25">
      <c r="A35" s="41">
        <v>8</v>
      </c>
      <c r="B35" s="43">
        <v>37</v>
      </c>
      <c r="C35" s="43">
        <v>37</v>
      </c>
    </row>
    <row r="36" spans="1:3" x14ac:dyDescent="0.25">
      <c r="A36" s="41">
        <v>9</v>
      </c>
      <c r="B36" s="43">
        <v>40.200000000000003</v>
      </c>
      <c r="C36" s="43">
        <v>40.200000000000003</v>
      </c>
    </row>
    <row r="37" spans="1:3" x14ac:dyDescent="0.25">
      <c r="A37" s="41">
        <v>10</v>
      </c>
      <c r="B37" s="43">
        <v>43.1</v>
      </c>
      <c r="C37" s="43">
        <v>43.1</v>
      </c>
    </row>
    <row r="38" spans="1:3" x14ac:dyDescent="0.25">
      <c r="A38" s="41">
        <v>11</v>
      </c>
      <c r="B38" s="43">
        <v>45.9</v>
      </c>
      <c r="C38" s="43">
        <v>45.9</v>
      </c>
    </row>
    <row r="39" spans="1:3" x14ac:dyDescent="0.25">
      <c r="A39" s="41">
        <v>12</v>
      </c>
      <c r="B39" s="43">
        <v>48.5</v>
      </c>
      <c r="C39" s="43">
        <v>48.5</v>
      </c>
    </row>
    <row r="40" spans="1:3" x14ac:dyDescent="0.25">
      <c r="A40" s="41">
        <v>13</v>
      </c>
      <c r="B40" s="43">
        <v>50.9</v>
      </c>
      <c r="C40" s="43">
        <v>50.9</v>
      </c>
    </row>
    <row r="41" spans="1:3" x14ac:dyDescent="0.25">
      <c r="A41" s="41">
        <v>14</v>
      </c>
      <c r="B41" s="43">
        <v>53.1</v>
      </c>
      <c r="C41" s="43">
        <v>53.1</v>
      </c>
    </row>
    <row r="42" spans="1:3" x14ac:dyDescent="0.25">
      <c r="A42" s="41">
        <v>15</v>
      </c>
      <c r="B42" s="43">
        <v>55.2</v>
      </c>
      <c r="C42" s="43">
        <v>55.2</v>
      </c>
    </row>
    <row r="43" spans="1:3" x14ac:dyDescent="0.25">
      <c r="A43" s="41">
        <v>16</v>
      </c>
      <c r="B43" s="43">
        <v>57.2</v>
      </c>
      <c r="C43" s="43">
        <v>57.2</v>
      </c>
    </row>
    <row r="44" spans="1:3" x14ac:dyDescent="0.25">
      <c r="A44" s="41">
        <v>17</v>
      </c>
      <c r="B44" s="43">
        <v>59</v>
      </c>
      <c r="C44" s="43">
        <v>59</v>
      </c>
    </row>
    <row r="45" spans="1:3" x14ac:dyDescent="0.25">
      <c r="A45" s="41">
        <v>18</v>
      </c>
      <c r="B45" s="43">
        <v>60.8</v>
      </c>
      <c r="C45" s="43">
        <v>60.8</v>
      </c>
    </row>
    <row r="46" spans="1:3" x14ac:dyDescent="0.25">
      <c r="A46" s="41">
        <v>19</v>
      </c>
      <c r="B46" s="43">
        <v>62.4</v>
      </c>
      <c r="C46" s="43">
        <v>62.4</v>
      </c>
    </row>
    <row r="47" spans="1:3" x14ac:dyDescent="0.25">
      <c r="A47" s="41">
        <v>20</v>
      </c>
      <c r="B47" s="43">
        <v>64</v>
      </c>
      <c r="C47" s="43">
        <v>64</v>
      </c>
    </row>
    <row r="48" spans="1:3" x14ac:dyDescent="0.25">
      <c r="A48" s="41">
        <v>21</v>
      </c>
      <c r="B48" s="43">
        <v>65.400000000000006</v>
      </c>
      <c r="C48" s="43">
        <v>65.400000000000006</v>
      </c>
    </row>
    <row r="49" spans="1:3" x14ac:dyDescent="0.25">
      <c r="A49" s="41">
        <v>22</v>
      </c>
      <c r="B49" s="43">
        <v>66.8</v>
      </c>
      <c r="C49" s="43">
        <v>66.8</v>
      </c>
    </row>
    <row r="50" spans="1:3" x14ac:dyDescent="0.25">
      <c r="A50" s="41">
        <v>23</v>
      </c>
      <c r="B50" s="43">
        <v>68.099999999999994</v>
      </c>
      <c r="C50" s="43">
        <v>68.099999999999994</v>
      </c>
    </row>
    <row r="51" spans="1:3" x14ac:dyDescent="0.25">
      <c r="A51" s="41">
        <v>24</v>
      </c>
      <c r="B51" s="43">
        <v>69.3</v>
      </c>
      <c r="C51" s="43">
        <v>69.3</v>
      </c>
    </row>
    <row r="52" spans="1:3" x14ac:dyDescent="0.25">
      <c r="A52" s="41">
        <v>25</v>
      </c>
      <c r="B52" s="43">
        <v>70.5</v>
      </c>
      <c r="C52" s="43">
        <v>70.5</v>
      </c>
    </row>
    <row r="53" spans="1:3" x14ac:dyDescent="0.25">
      <c r="A53" s="41">
        <v>26</v>
      </c>
      <c r="B53" s="43">
        <v>71.599999999999994</v>
      </c>
      <c r="C53" s="43">
        <v>71.599999999999994</v>
      </c>
    </row>
    <row r="54" spans="1:3" x14ac:dyDescent="0.25">
      <c r="A54" s="41">
        <v>27</v>
      </c>
      <c r="B54" s="43">
        <v>72.599999999999994</v>
      </c>
      <c r="C54" s="43">
        <v>72.599999999999994</v>
      </c>
    </row>
    <row r="55" spans="1:3" x14ac:dyDescent="0.25">
      <c r="A55" s="41">
        <v>28</v>
      </c>
      <c r="B55" s="43">
        <v>73.599999999999994</v>
      </c>
      <c r="C55" s="43">
        <v>73.599999999999994</v>
      </c>
    </row>
    <row r="56" spans="1:3" x14ac:dyDescent="0.25">
      <c r="A56" s="41">
        <v>29</v>
      </c>
      <c r="B56" s="43">
        <v>74.599999999999994</v>
      </c>
      <c r="C56" s="43">
        <v>74.599999999999994</v>
      </c>
    </row>
    <row r="57" spans="1:3" x14ac:dyDescent="0.25">
      <c r="A57" s="41">
        <v>30</v>
      </c>
      <c r="B57" s="43">
        <v>75.5</v>
      </c>
      <c r="C57" s="43">
        <v>75.5</v>
      </c>
    </row>
    <row r="58" spans="1:3" x14ac:dyDescent="0.25">
      <c r="A58" s="41">
        <v>31</v>
      </c>
      <c r="B58" s="43">
        <v>76.400000000000006</v>
      </c>
      <c r="C58" s="43">
        <v>76.400000000000006</v>
      </c>
    </row>
    <row r="59" spans="1:3" x14ac:dyDescent="0.25">
      <c r="A59" s="41">
        <v>32</v>
      </c>
      <c r="B59" s="43">
        <v>77.2</v>
      </c>
      <c r="C59" s="43">
        <v>77.2</v>
      </c>
    </row>
    <row r="60" spans="1:3" x14ac:dyDescent="0.25">
      <c r="A60" s="41">
        <v>33</v>
      </c>
      <c r="B60" s="43">
        <v>78</v>
      </c>
      <c r="C60" s="43">
        <v>78</v>
      </c>
    </row>
    <row r="61" spans="1:3" x14ac:dyDescent="0.25">
      <c r="A61" s="41">
        <v>34</v>
      </c>
      <c r="B61" s="43">
        <v>78.7</v>
      </c>
      <c r="C61" s="43">
        <v>78.7</v>
      </c>
    </row>
    <row r="62" spans="1:3" x14ac:dyDescent="0.25">
      <c r="A62" s="41">
        <v>35</v>
      </c>
      <c r="B62" s="43">
        <v>79.5</v>
      </c>
      <c r="C62" s="43">
        <v>79.5</v>
      </c>
    </row>
    <row r="63" spans="1:3" x14ac:dyDescent="0.25">
      <c r="A63" s="41">
        <v>36</v>
      </c>
      <c r="B63" s="43">
        <v>80.2</v>
      </c>
      <c r="C63" s="43">
        <v>80.2</v>
      </c>
    </row>
    <row r="64" spans="1:3" x14ac:dyDescent="0.25">
      <c r="A64" s="41">
        <v>37</v>
      </c>
      <c r="B64" s="43">
        <v>80.8</v>
      </c>
      <c r="C64" s="43">
        <v>80.8</v>
      </c>
    </row>
    <row r="65" spans="1:3" x14ac:dyDescent="0.25">
      <c r="A65" s="41">
        <v>38</v>
      </c>
      <c r="B65" s="43">
        <v>81.5</v>
      </c>
      <c r="C65" s="43">
        <v>81.5</v>
      </c>
    </row>
    <row r="66" spans="1:3" x14ac:dyDescent="0.25">
      <c r="A66" s="41">
        <v>39</v>
      </c>
      <c r="B66" s="43">
        <v>82.1</v>
      </c>
      <c r="C66" s="43">
        <v>82.1</v>
      </c>
    </row>
    <row r="67" spans="1:3" x14ac:dyDescent="0.25">
      <c r="A67" s="41">
        <v>40</v>
      </c>
      <c r="B67" s="43">
        <v>82.6</v>
      </c>
      <c r="C67" s="43">
        <v>82.6</v>
      </c>
    </row>
    <row r="68" spans="1:3" x14ac:dyDescent="0.25">
      <c r="A68" s="41">
        <v>41</v>
      </c>
      <c r="B68" s="43">
        <v>83.2</v>
      </c>
      <c r="C68" s="43">
        <v>83.2</v>
      </c>
    </row>
    <row r="69" spans="1:3" x14ac:dyDescent="0.25">
      <c r="A69" s="41">
        <v>42</v>
      </c>
      <c r="B69" s="43">
        <v>83.7</v>
      </c>
      <c r="C69" s="43">
        <v>83.7</v>
      </c>
    </row>
    <row r="70" spans="1:3" x14ac:dyDescent="0.25">
      <c r="A70" s="41">
        <v>43</v>
      </c>
      <c r="B70" s="43">
        <v>84.3</v>
      </c>
      <c r="C70" s="43">
        <v>84.3</v>
      </c>
    </row>
    <row r="71" spans="1:3" x14ac:dyDescent="0.25">
      <c r="A71" s="41">
        <v>44</v>
      </c>
      <c r="B71" s="43">
        <v>84.8</v>
      </c>
      <c r="C71" s="43">
        <v>84.8</v>
      </c>
    </row>
    <row r="72" spans="1:3" x14ac:dyDescent="0.25">
      <c r="A72" s="41">
        <v>45</v>
      </c>
      <c r="B72" s="43">
        <v>85.2</v>
      </c>
      <c r="C72" s="43">
        <v>85.2</v>
      </c>
    </row>
  </sheetData>
  <sheetProtection algorithmName="SHA-512" hashValue="o3JG+bpmxFh+d+Rf3JW4cVfMQdUVmJMCcK2LlX3X9rzhw581svNlCjyj7A14S+rwlpVEVh/fjzUadYrSwCuNmQ==" saltValue="qwQSQabxIkbL8D27ZHieFQ==" spinCount="100000" sheet="1" objects="1" scenarios="1"/>
  <conditionalFormatting sqref="A6:A21">
    <cfRule type="expression" dxfId="327" priority="1" stopIfTrue="1">
      <formula>MOD(ROW(),2)=0</formula>
    </cfRule>
    <cfRule type="expression" dxfId="326" priority="2" stopIfTrue="1">
      <formula>MOD(ROW(),2)&lt;&gt;0</formula>
    </cfRule>
  </conditionalFormatting>
  <conditionalFormatting sqref="A26:A72">
    <cfRule type="expression" dxfId="325" priority="5" stopIfTrue="1">
      <formula>MOD(ROW(),2)=0</formula>
    </cfRule>
    <cfRule type="expression" dxfId="324" priority="6" stopIfTrue="1">
      <formula>MOD(ROW(),2)&lt;&gt;0</formula>
    </cfRule>
  </conditionalFormatting>
  <conditionalFormatting sqref="B6:C21">
    <cfRule type="expression" dxfId="323" priority="3" stopIfTrue="1">
      <formula>MOD(ROW(),2)=0</formula>
    </cfRule>
    <cfRule type="expression" dxfId="322" priority="4" stopIfTrue="1">
      <formula>MOD(ROW(),2)&lt;&gt;0</formula>
    </cfRule>
  </conditionalFormatting>
  <conditionalFormatting sqref="B26:C72">
    <cfRule type="expression" dxfId="321" priority="7" stopIfTrue="1">
      <formula>MOD(ROW(),2)=0</formula>
    </cfRule>
    <cfRule type="expression" dxfId="320" priority="8" stopIfTrue="1">
      <formula>MOD(ROW(),2)&lt;&gt;0</formula>
    </cfRule>
  </conditionalFormatting>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FBBB1-1549-4605-9FA7-616327040D9D}">
  <sheetPr codeName="Sheet49"/>
  <dimension ref="A1:C37"/>
  <sheetViews>
    <sheetView showGridLines="0" workbookViewId="0">
      <selection activeCell="A6" sqref="A6"/>
    </sheetView>
  </sheetViews>
  <sheetFormatPr defaultRowHeight="12.5" x14ac:dyDescent="0.25"/>
  <cols>
    <col min="1" max="1" width="31.81640625" customWidth="1"/>
    <col min="2" max="3" width="22.8164062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AA - x-610</v>
      </c>
    </row>
    <row r="6" spans="1:3" ht="13" x14ac:dyDescent="0.3">
      <c r="A6" s="39" t="s">
        <v>378</v>
      </c>
      <c r="B6" s="45" t="s">
        <v>379</v>
      </c>
      <c r="C6" s="45"/>
    </row>
    <row r="7" spans="1:3" x14ac:dyDescent="0.25">
      <c r="A7" s="39" t="s">
        <v>380</v>
      </c>
      <c r="B7" s="45" t="s">
        <v>29</v>
      </c>
      <c r="C7" s="45"/>
    </row>
    <row r="8" spans="1:3" x14ac:dyDescent="0.25">
      <c r="A8" s="39" t="s">
        <v>152</v>
      </c>
      <c r="B8" s="45" t="s">
        <v>292</v>
      </c>
      <c r="C8" s="45"/>
    </row>
    <row r="9" spans="1:3" x14ac:dyDescent="0.25">
      <c r="A9" s="39" t="s">
        <v>153</v>
      </c>
      <c r="B9" s="45" t="s">
        <v>283</v>
      </c>
      <c r="C9" s="45"/>
    </row>
    <row r="10" spans="1:3" ht="25" x14ac:dyDescent="0.25">
      <c r="A10" s="39" t="s">
        <v>6</v>
      </c>
      <c r="B10" s="45" t="s">
        <v>297</v>
      </c>
      <c r="C10" s="45"/>
    </row>
    <row r="11" spans="1:3" x14ac:dyDescent="0.25">
      <c r="A11" s="39" t="s">
        <v>154</v>
      </c>
      <c r="B11" s="45" t="s">
        <v>218</v>
      </c>
      <c r="C11" s="45"/>
    </row>
    <row r="12" spans="1:3" ht="25" x14ac:dyDescent="0.25">
      <c r="A12" s="39" t="s">
        <v>155</v>
      </c>
      <c r="B12" s="45" t="s">
        <v>294</v>
      </c>
      <c r="C12" s="45"/>
    </row>
    <row r="13" spans="1:3" x14ac:dyDescent="0.25">
      <c r="A13" s="39" t="s">
        <v>381</v>
      </c>
      <c r="B13" s="45">
        <v>0</v>
      </c>
      <c r="C13" s="45"/>
    </row>
    <row r="14" spans="1:3" x14ac:dyDescent="0.25">
      <c r="A14" s="39" t="s">
        <v>157</v>
      </c>
      <c r="B14" s="45">
        <v>610</v>
      </c>
      <c r="C14" s="45"/>
    </row>
    <row r="15" spans="1:3" x14ac:dyDescent="0.25">
      <c r="A15" s="39" t="s">
        <v>382</v>
      </c>
      <c r="B15" s="45" t="s">
        <v>298</v>
      </c>
      <c r="C15" s="45"/>
    </row>
    <row r="16" spans="1:3" x14ac:dyDescent="0.25">
      <c r="A16" s="39" t="s">
        <v>159</v>
      </c>
      <c r="B16" s="45" t="s">
        <v>299</v>
      </c>
      <c r="C16" s="45"/>
    </row>
    <row r="17" spans="1:3" x14ac:dyDescent="0.25">
      <c r="A17" s="40" t="s">
        <v>383</v>
      </c>
      <c r="B17" s="45"/>
      <c r="C17" s="45"/>
    </row>
    <row r="18" spans="1:3" x14ac:dyDescent="0.25">
      <c r="A18" s="39" t="s">
        <v>161</v>
      </c>
      <c r="B18" s="46">
        <v>46218</v>
      </c>
      <c r="C18" s="46"/>
    </row>
    <row r="19" spans="1:3" x14ac:dyDescent="0.25">
      <c r="A19" s="39" t="s">
        <v>162</v>
      </c>
      <c r="B19" s="46">
        <v>46235</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251</v>
      </c>
      <c r="B26" s="52" t="s">
        <v>429</v>
      </c>
      <c r="C26" s="52" t="s">
        <v>430</v>
      </c>
    </row>
    <row r="27" spans="1:3" x14ac:dyDescent="0.25">
      <c r="A27" s="41">
        <v>0</v>
      </c>
      <c r="B27" s="43">
        <v>0</v>
      </c>
      <c r="C27" s="43">
        <v>0</v>
      </c>
    </row>
    <row r="28" spans="1:3" x14ac:dyDescent="0.25">
      <c r="A28" s="41">
        <v>1</v>
      </c>
      <c r="B28" s="43">
        <v>5.2</v>
      </c>
      <c r="C28" s="43">
        <v>5.2</v>
      </c>
    </row>
    <row r="29" spans="1:3" x14ac:dyDescent="0.25">
      <c r="A29" s="41">
        <v>2</v>
      </c>
      <c r="B29" s="43">
        <v>9.9</v>
      </c>
      <c r="C29" s="43">
        <v>9.9</v>
      </c>
    </row>
    <row r="30" spans="1:3" x14ac:dyDescent="0.25">
      <c r="A30" s="41">
        <v>3</v>
      </c>
      <c r="B30" s="43">
        <v>14.299999999999999</v>
      </c>
      <c r="C30" s="43">
        <v>14.299999999999999</v>
      </c>
    </row>
    <row r="31" spans="1:3" x14ac:dyDescent="0.25">
      <c r="A31" s="41">
        <v>4</v>
      </c>
      <c r="B31" s="43">
        <v>18.399999999999999</v>
      </c>
      <c r="C31" s="43">
        <v>18.399999999999999</v>
      </c>
    </row>
    <row r="32" spans="1:3" x14ac:dyDescent="0.25">
      <c r="A32" s="41">
        <v>5</v>
      </c>
      <c r="B32" s="43">
        <v>22.2</v>
      </c>
      <c r="C32" s="43">
        <v>22.2</v>
      </c>
    </row>
    <row r="33" spans="1:3" x14ac:dyDescent="0.25">
      <c r="A33" s="41">
        <v>6</v>
      </c>
      <c r="B33" s="43">
        <v>25.7</v>
      </c>
      <c r="C33" s="43">
        <v>25.7</v>
      </c>
    </row>
    <row r="34" spans="1:3" x14ac:dyDescent="0.25">
      <c r="A34" s="41">
        <v>7</v>
      </c>
      <c r="B34" s="43">
        <v>28.999999999999996</v>
      </c>
      <c r="C34" s="43">
        <v>28.999999999999996</v>
      </c>
    </row>
    <row r="35" spans="1:3" x14ac:dyDescent="0.25">
      <c r="A35" s="41">
        <v>8</v>
      </c>
      <c r="B35" s="43">
        <v>32</v>
      </c>
      <c r="C35" s="43">
        <v>32</v>
      </c>
    </row>
    <row r="36" spans="1:3" x14ac:dyDescent="0.25">
      <c r="A36" s="41">
        <v>9</v>
      </c>
      <c r="B36" s="43">
        <v>34.9</v>
      </c>
      <c r="C36" s="43">
        <v>34.9</v>
      </c>
    </row>
    <row r="37" spans="1:3" x14ac:dyDescent="0.25">
      <c r="A37" s="41">
        <v>10</v>
      </c>
      <c r="B37" s="43">
        <v>37.5</v>
      </c>
      <c r="C37" s="43">
        <v>37.5</v>
      </c>
    </row>
  </sheetData>
  <sheetProtection algorithmName="SHA-512" hashValue="l/49w2KfwB5nPbE497cLqTA0UDbz8GKuGQ56YDhzR3EAe47GQbUUQTPHZeC9LW1z8LD+NYzTH9ArBzNURuTq8w==" saltValue="qnwDxw+DW5sQmmhITaCzQA==" spinCount="100000" sheet="1" objects="1" scenarios="1"/>
  <conditionalFormatting sqref="A6:A21">
    <cfRule type="expression" dxfId="317" priority="3" stopIfTrue="1">
      <formula>MOD(ROW(),2)=0</formula>
    </cfRule>
    <cfRule type="expression" dxfId="316" priority="4" stopIfTrue="1">
      <formula>MOD(ROW(),2)&lt;&gt;0</formula>
    </cfRule>
  </conditionalFormatting>
  <conditionalFormatting sqref="A26:A37">
    <cfRule type="expression" dxfId="315" priority="7" stopIfTrue="1">
      <formula>MOD(ROW(),2)=0</formula>
    </cfRule>
    <cfRule type="expression" dxfId="314" priority="8" stopIfTrue="1">
      <formula>MOD(ROW(),2)&lt;&gt;0</formula>
    </cfRule>
  </conditionalFormatting>
  <conditionalFormatting sqref="B6:C21">
    <cfRule type="expression" dxfId="313" priority="1" stopIfTrue="1">
      <formula>MOD(ROW(),2)=0</formula>
    </cfRule>
    <cfRule type="expression" dxfId="312" priority="2" stopIfTrue="1">
      <formula>MOD(ROW(),2)&lt;&gt;0</formula>
    </cfRule>
  </conditionalFormatting>
  <conditionalFormatting sqref="B26:C37">
    <cfRule type="expression" dxfId="311" priority="9" stopIfTrue="1">
      <formula>MOD(ROW(),2)=0</formula>
    </cfRule>
    <cfRule type="expression" dxfId="310" priority="10" stopIfTrue="1">
      <formula>MOD(ROW(),2)&lt;&gt;0</formula>
    </cfRule>
  </conditionalFormatting>
  <conditionalFormatting sqref="C21">
    <cfRule type="expression" dxfId="309" priority="5" stopIfTrue="1">
      <formula>MOD(ROW(),2)=0</formula>
    </cfRule>
    <cfRule type="expression" dxfId="308" priority="6" stopIfTrue="1">
      <formula>MOD(ROW(),2)&lt;&gt;0</formula>
    </cfRule>
  </conditionalFormatting>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C7337-6EB0-4B5F-9E36-0E469B846C66}">
  <sheetPr codeName="Sheet50"/>
  <dimension ref="A1:C72"/>
  <sheetViews>
    <sheetView showGridLines="0" workbookViewId="0">
      <selection activeCell="A6" sqref="A6"/>
    </sheetView>
  </sheetViews>
  <sheetFormatPr defaultRowHeight="12.5" x14ac:dyDescent="0.25"/>
  <cols>
    <col min="1" max="1" width="31.81640625" customWidth="1"/>
    <col min="2" max="3" width="22.8164062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AA - x-611</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283</v>
      </c>
      <c r="C9" s="45"/>
    </row>
    <row r="10" spans="1:3" ht="25" x14ac:dyDescent="0.25">
      <c r="A10" s="39" t="s">
        <v>6</v>
      </c>
      <c r="B10" s="45" t="s">
        <v>300</v>
      </c>
      <c r="C10" s="45"/>
    </row>
    <row r="11" spans="1:3" x14ac:dyDescent="0.25">
      <c r="A11" s="39" t="s">
        <v>154</v>
      </c>
      <c r="B11" s="45" t="s">
        <v>218</v>
      </c>
      <c r="C11" s="45"/>
    </row>
    <row r="12" spans="1:3" ht="25" x14ac:dyDescent="0.25">
      <c r="A12" s="39" t="s">
        <v>155</v>
      </c>
      <c r="B12" s="45" t="s">
        <v>301</v>
      </c>
      <c r="C12" s="45"/>
    </row>
    <row r="13" spans="1:3" x14ac:dyDescent="0.25">
      <c r="A13" s="39" t="s">
        <v>381</v>
      </c>
      <c r="B13" s="45">
        <v>0</v>
      </c>
      <c r="C13" s="45"/>
    </row>
    <row r="14" spans="1:3" x14ac:dyDescent="0.25">
      <c r="A14" s="39" t="s">
        <v>157</v>
      </c>
      <c r="B14" s="45">
        <v>611</v>
      </c>
      <c r="C14" s="45"/>
    </row>
    <row r="15" spans="1:3" x14ac:dyDescent="0.25">
      <c r="A15" s="39" t="s">
        <v>382</v>
      </c>
      <c r="B15" s="45" t="s">
        <v>302</v>
      </c>
      <c r="C15" s="45"/>
    </row>
    <row r="16" spans="1:3" x14ac:dyDescent="0.25">
      <c r="A16" s="39" t="s">
        <v>159</v>
      </c>
      <c r="B16" s="45" t="s">
        <v>296</v>
      </c>
      <c r="C16" s="45"/>
    </row>
    <row r="17" spans="1:3" x14ac:dyDescent="0.25">
      <c r="A17" s="40" t="s">
        <v>383</v>
      </c>
      <c r="B17" s="45"/>
      <c r="C17" s="45"/>
    </row>
    <row r="18" spans="1:3" x14ac:dyDescent="0.25">
      <c r="A18" s="39" t="s">
        <v>161</v>
      </c>
      <c r="B18" s="46">
        <v>46218</v>
      </c>
      <c r="C18" s="46"/>
    </row>
    <row r="19" spans="1:3" x14ac:dyDescent="0.25">
      <c r="A19" s="39" t="s">
        <v>162</v>
      </c>
      <c r="B19" s="46">
        <v>46235</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251</v>
      </c>
      <c r="B26" s="52" t="s">
        <v>429</v>
      </c>
      <c r="C26" s="52" t="s">
        <v>430</v>
      </c>
    </row>
    <row r="27" spans="1:3" x14ac:dyDescent="0.25">
      <c r="A27" s="41">
        <v>0</v>
      </c>
      <c r="B27" s="43">
        <v>0</v>
      </c>
      <c r="C27" s="43">
        <v>0</v>
      </c>
    </row>
    <row r="28" spans="1:3" x14ac:dyDescent="0.25">
      <c r="A28" s="41">
        <v>1</v>
      </c>
      <c r="B28" s="43">
        <v>6.1</v>
      </c>
      <c r="C28" s="43">
        <v>6.1</v>
      </c>
    </row>
    <row r="29" spans="1:3" x14ac:dyDescent="0.25">
      <c r="A29" s="41">
        <v>2</v>
      </c>
      <c r="B29" s="43">
        <v>11.6</v>
      </c>
      <c r="C29" s="43">
        <v>11.6</v>
      </c>
    </row>
    <row r="30" spans="1:3" x14ac:dyDescent="0.25">
      <c r="A30" s="41">
        <v>3</v>
      </c>
      <c r="B30" s="43">
        <v>16.7</v>
      </c>
      <c r="C30" s="43">
        <v>16.7</v>
      </c>
    </row>
    <row r="31" spans="1:3" x14ac:dyDescent="0.25">
      <c r="A31" s="41">
        <v>4</v>
      </c>
      <c r="B31" s="43">
        <v>21.4</v>
      </c>
      <c r="C31" s="43">
        <v>21.4</v>
      </c>
    </row>
    <row r="32" spans="1:3" x14ac:dyDescent="0.25">
      <c r="A32" s="41">
        <v>5</v>
      </c>
      <c r="B32" s="43">
        <v>25.8</v>
      </c>
      <c r="C32" s="43">
        <v>25.8</v>
      </c>
    </row>
    <row r="33" spans="1:3" x14ac:dyDescent="0.25">
      <c r="A33" s="41">
        <v>6</v>
      </c>
      <c r="B33" s="43">
        <v>29.8</v>
      </c>
      <c r="C33" s="43">
        <v>29.8</v>
      </c>
    </row>
    <row r="34" spans="1:3" x14ac:dyDescent="0.25">
      <c r="A34" s="41">
        <v>7</v>
      </c>
      <c r="B34" s="43">
        <v>33.5</v>
      </c>
      <c r="C34" s="43">
        <v>33.5</v>
      </c>
    </row>
    <row r="35" spans="1:3" x14ac:dyDescent="0.25">
      <c r="A35" s="41">
        <v>8</v>
      </c>
      <c r="B35" s="43">
        <v>37</v>
      </c>
      <c r="C35" s="43">
        <v>37</v>
      </c>
    </row>
    <row r="36" spans="1:3" x14ac:dyDescent="0.25">
      <c r="A36" s="41">
        <v>9</v>
      </c>
      <c r="B36" s="43">
        <v>40.200000000000003</v>
      </c>
      <c r="C36" s="43">
        <v>40.200000000000003</v>
      </c>
    </row>
    <row r="37" spans="1:3" x14ac:dyDescent="0.25">
      <c r="A37" s="41">
        <v>10</v>
      </c>
      <c r="B37" s="43">
        <v>43.1</v>
      </c>
      <c r="C37" s="43">
        <v>43.1</v>
      </c>
    </row>
    <row r="38" spans="1:3" x14ac:dyDescent="0.25">
      <c r="A38" s="41">
        <v>11</v>
      </c>
      <c r="B38" s="43">
        <v>45.9</v>
      </c>
      <c r="C38" s="43">
        <v>45.9</v>
      </c>
    </row>
    <row r="39" spans="1:3" x14ac:dyDescent="0.25">
      <c r="A39" s="41">
        <v>12</v>
      </c>
      <c r="B39" s="43">
        <v>48.5</v>
      </c>
      <c r="C39" s="43">
        <v>48.5</v>
      </c>
    </row>
    <row r="40" spans="1:3" x14ac:dyDescent="0.25">
      <c r="A40" s="41">
        <v>13</v>
      </c>
      <c r="B40" s="43">
        <v>50.9</v>
      </c>
      <c r="C40" s="43">
        <v>50.9</v>
      </c>
    </row>
    <row r="41" spans="1:3" x14ac:dyDescent="0.25">
      <c r="A41" s="41">
        <v>14</v>
      </c>
      <c r="B41" s="43">
        <v>53.1</v>
      </c>
      <c r="C41" s="43">
        <v>53.1</v>
      </c>
    </row>
    <row r="42" spans="1:3" x14ac:dyDescent="0.25">
      <c r="A42" s="41">
        <v>15</v>
      </c>
      <c r="B42" s="43">
        <v>55.2</v>
      </c>
      <c r="C42" s="43">
        <v>55.2</v>
      </c>
    </row>
    <row r="43" spans="1:3" x14ac:dyDescent="0.25">
      <c r="A43" s="41">
        <v>16</v>
      </c>
      <c r="B43" s="43">
        <v>57.2</v>
      </c>
      <c r="C43" s="43">
        <v>57.2</v>
      </c>
    </row>
    <row r="44" spans="1:3" x14ac:dyDescent="0.25">
      <c r="A44" s="41">
        <v>17</v>
      </c>
      <c r="B44" s="43">
        <v>59</v>
      </c>
      <c r="C44" s="43">
        <v>59</v>
      </c>
    </row>
    <row r="45" spans="1:3" x14ac:dyDescent="0.25">
      <c r="A45" s="41">
        <v>18</v>
      </c>
      <c r="B45" s="43">
        <v>60.8</v>
      </c>
      <c r="C45" s="43">
        <v>60.8</v>
      </c>
    </row>
    <row r="46" spans="1:3" x14ac:dyDescent="0.25">
      <c r="A46" s="41">
        <v>19</v>
      </c>
      <c r="B46" s="43">
        <v>62.4</v>
      </c>
      <c r="C46" s="43">
        <v>62.4</v>
      </c>
    </row>
    <row r="47" spans="1:3" x14ac:dyDescent="0.25">
      <c r="A47" s="41">
        <v>20</v>
      </c>
      <c r="B47" s="43">
        <v>64</v>
      </c>
      <c r="C47" s="43">
        <v>64</v>
      </c>
    </row>
    <row r="48" spans="1:3" x14ac:dyDescent="0.25">
      <c r="A48" s="41">
        <v>21</v>
      </c>
      <c r="B48" s="43">
        <v>65.400000000000006</v>
      </c>
      <c r="C48" s="43">
        <v>65.400000000000006</v>
      </c>
    </row>
    <row r="49" spans="1:3" x14ac:dyDescent="0.25">
      <c r="A49" s="41">
        <v>22</v>
      </c>
      <c r="B49" s="43">
        <v>66.8</v>
      </c>
      <c r="C49" s="43">
        <v>66.8</v>
      </c>
    </row>
    <row r="50" spans="1:3" x14ac:dyDescent="0.25">
      <c r="A50" s="41">
        <v>23</v>
      </c>
      <c r="B50" s="43">
        <v>68.099999999999994</v>
      </c>
      <c r="C50" s="43">
        <v>68.099999999999994</v>
      </c>
    </row>
    <row r="51" spans="1:3" x14ac:dyDescent="0.25">
      <c r="A51" s="41">
        <v>24</v>
      </c>
      <c r="B51" s="43">
        <v>69.3</v>
      </c>
      <c r="C51" s="43">
        <v>69.3</v>
      </c>
    </row>
    <row r="52" spans="1:3" x14ac:dyDescent="0.25">
      <c r="A52" s="41">
        <v>25</v>
      </c>
      <c r="B52" s="43">
        <v>70.5</v>
      </c>
      <c r="C52" s="43">
        <v>70.5</v>
      </c>
    </row>
    <row r="53" spans="1:3" x14ac:dyDescent="0.25">
      <c r="A53" s="41">
        <v>26</v>
      </c>
      <c r="B53" s="43">
        <v>71.599999999999994</v>
      </c>
      <c r="C53" s="43">
        <v>71.599999999999994</v>
      </c>
    </row>
    <row r="54" spans="1:3" x14ac:dyDescent="0.25">
      <c r="A54" s="41">
        <v>27</v>
      </c>
      <c r="B54" s="43">
        <v>72.599999999999994</v>
      </c>
      <c r="C54" s="43">
        <v>72.599999999999994</v>
      </c>
    </row>
    <row r="55" spans="1:3" x14ac:dyDescent="0.25">
      <c r="A55" s="41">
        <v>28</v>
      </c>
      <c r="B55" s="43">
        <v>73.599999999999994</v>
      </c>
      <c r="C55" s="43">
        <v>73.599999999999994</v>
      </c>
    </row>
    <row r="56" spans="1:3" x14ac:dyDescent="0.25">
      <c r="A56" s="41">
        <v>29</v>
      </c>
      <c r="B56" s="43">
        <v>74.599999999999994</v>
      </c>
      <c r="C56" s="43">
        <v>74.599999999999994</v>
      </c>
    </row>
    <row r="57" spans="1:3" x14ac:dyDescent="0.25">
      <c r="A57" s="41">
        <v>30</v>
      </c>
      <c r="B57" s="43">
        <v>75.5</v>
      </c>
      <c r="C57" s="43">
        <v>75.5</v>
      </c>
    </row>
    <row r="58" spans="1:3" x14ac:dyDescent="0.25">
      <c r="A58" s="41">
        <v>31</v>
      </c>
      <c r="B58" s="43">
        <v>76.400000000000006</v>
      </c>
      <c r="C58" s="43">
        <v>76.400000000000006</v>
      </c>
    </row>
    <row r="59" spans="1:3" x14ac:dyDescent="0.25">
      <c r="A59" s="41">
        <v>32</v>
      </c>
      <c r="B59" s="43">
        <v>77.2</v>
      </c>
      <c r="C59" s="43">
        <v>77.2</v>
      </c>
    </row>
    <row r="60" spans="1:3" x14ac:dyDescent="0.25">
      <c r="A60" s="41">
        <v>33</v>
      </c>
      <c r="B60" s="43">
        <v>78</v>
      </c>
      <c r="C60" s="43">
        <v>78</v>
      </c>
    </row>
    <row r="61" spans="1:3" x14ac:dyDescent="0.25">
      <c r="A61" s="41">
        <v>34</v>
      </c>
      <c r="B61" s="43">
        <v>78.7</v>
      </c>
      <c r="C61" s="43">
        <v>78.7</v>
      </c>
    </row>
    <row r="62" spans="1:3" x14ac:dyDescent="0.25">
      <c r="A62" s="41">
        <v>35</v>
      </c>
      <c r="B62" s="43">
        <v>79.5</v>
      </c>
      <c r="C62" s="43">
        <v>79.5</v>
      </c>
    </row>
    <row r="63" spans="1:3" x14ac:dyDescent="0.25">
      <c r="A63" s="41">
        <v>36</v>
      </c>
      <c r="B63" s="43">
        <v>80.2</v>
      </c>
      <c r="C63" s="43">
        <v>80.2</v>
      </c>
    </row>
    <row r="64" spans="1:3" x14ac:dyDescent="0.25">
      <c r="A64" s="41">
        <v>37</v>
      </c>
      <c r="B64" s="43">
        <v>80.8</v>
      </c>
      <c r="C64" s="43">
        <v>80.8</v>
      </c>
    </row>
    <row r="65" spans="1:3" x14ac:dyDescent="0.25">
      <c r="A65" s="41">
        <v>38</v>
      </c>
      <c r="B65" s="43">
        <v>81.5</v>
      </c>
      <c r="C65" s="43">
        <v>81.5</v>
      </c>
    </row>
    <row r="66" spans="1:3" x14ac:dyDescent="0.25">
      <c r="A66" s="41">
        <v>39</v>
      </c>
      <c r="B66" s="43">
        <v>82.1</v>
      </c>
      <c r="C66" s="43">
        <v>82.1</v>
      </c>
    </row>
    <row r="67" spans="1:3" x14ac:dyDescent="0.25">
      <c r="A67" s="41">
        <v>40</v>
      </c>
      <c r="B67" s="43">
        <v>82.6</v>
      </c>
      <c r="C67" s="43">
        <v>82.6</v>
      </c>
    </row>
    <row r="68" spans="1:3" x14ac:dyDescent="0.25">
      <c r="A68" s="41">
        <v>41</v>
      </c>
      <c r="B68" s="43">
        <v>83.2</v>
      </c>
      <c r="C68" s="43">
        <v>83.2</v>
      </c>
    </row>
    <row r="69" spans="1:3" x14ac:dyDescent="0.25">
      <c r="A69" s="41">
        <v>42</v>
      </c>
      <c r="B69" s="43">
        <v>83.7</v>
      </c>
      <c r="C69" s="43">
        <v>83.7</v>
      </c>
    </row>
    <row r="70" spans="1:3" x14ac:dyDescent="0.25">
      <c r="A70" s="41">
        <v>43</v>
      </c>
      <c r="B70" s="43">
        <v>84.3</v>
      </c>
      <c r="C70" s="43">
        <v>84.3</v>
      </c>
    </row>
    <row r="71" spans="1:3" x14ac:dyDescent="0.25">
      <c r="A71" s="41">
        <v>44</v>
      </c>
      <c r="B71" s="43">
        <v>84.8</v>
      </c>
      <c r="C71" s="43">
        <v>84.8</v>
      </c>
    </row>
    <row r="72" spans="1:3" x14ac:dyDescent="0.25">
      <c r="A72" s="41">
        <v>45</v>
      </c>
      <c r="B72" s="43">
        <v>85.2</v>
      </c>
      <c r="C72" s="43">
        <v>85.2</v>
      </c>
    </row>
  </sheetData>
  <sheetProtection algorithmName="SHA-512" hashValue="htQRAlcjSV5z4cXrat7FoN//a5g5IxXEAogL1KeIBr9aNYi3OdB3gh+9iwvQ2/+PGHY51xj2lQeocnaz3PNdoQ==" saltValue="0RYEx5HMwnq273h/sMaezA==" spinCount="100000" sheet="1" objects="1" scenarios="1"/>
  <conditionalFormatting sqref="A6:A21">
    <cfRule type="expression" dxfId="305" priority="3" stopIfTrue="1">
      <formula>MOD(ROW(),2)=0</formula>
    </cfRule>
    <cfRule type="expression" dxfId="304" priority="4" stopIfTrue="1">
      <formula>MOD(ROW(),2)&lt;&gt;0</formula>
    </cfRule>
  </conditionalFormatting>
  <conditionalFormatting sqref="A26:A72">
    <cfRule type="expression" dxfId="303" priority="7" stopIfTrue="1">
      <formula>MOD(ROW(),2)=0</formula>
    </cfRule>
    <cfRule type="expression" dxfId="302" priority="8" stopIfTrue="1">
      <formula>MOD(ROW(),2)&lt;&gt;0</formula>
    </cfRule>
  </conditionalFormatting>
  <conditionalFormatting sqref="B6:C21">
    <cfRule type="expression" dxfId="301" priority="1" stopIfTrue="1">
      <formula>MOD(ROW(),2)=0</formula>
    </cfRule>
    <cfRule type="expression" dxfId="300" priority="2" stopIfTrue="1">
      <formula>MOD(ROW(),2)&lt;&gt;0</formula>
    </cfRule>
  </conditionalFormatting>
  <conditionalFormatting sqref="B26:C72">
    <cfRule type="expression" dxfId="299" priority="9" stopIfTrue="1">
      <formula>MOD(ROW(),2)=0</formula>
    </cfRule>
    <cfRule type="expression" dxfId="298" priority="10" stopIfTrue="1">
      <formula>MOD(ROW(),2)&lt;&gt;0</formula>
    </cfRule>
  </conditionalFormatting>
  <conditionalFormatting sqref="C21">
    <cfRule type="expression" dxfId="297" priority="5" stopIfTrue="1">
      <formula>MOD(ROW(),2)=0</formula>
    </cfRule>
    <cfRule type="expression" dxfId="296" priority="6" stopIfTrue="1">
      <formula>MOD(ROW(),2)&lt;&gt;0</formula>
    </cfRule>
  </conditionalFormatting>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29EB4-2142-4F2C-9324-37296FBD2DE0}">
  <sheetPr codeName="Sheet51"/>
  <dimension ref="A1:C40"/>
  <sheetViews>
    <sheetView showGridLines="0" workbookViewId="0">
      <selection activeCell="A6" sqref="A6"/>
    </sheetView>
  </sheetViews>
  <sheetFormatPr defaultRowHeight="12.5" x14ac:dyDescent="0.25"/>
  <cols>
    <col min="1" max="1" width="31.81640625" customWidth="1"/>
    <col min="2" max="3" width="22.8164062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AA - x-612</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283</v>
      </c>
      <c r="C9" s="45"/>
    </row>
    <row r="10" spans="1:3" ht="25" x14ac:dyDescent="0.25">
      <c r="A10" s="39" t="s">
        <v>6</v>
      </c>
      <c r="B10" s="45" t="s">
        <v>303</v>
      </c>
      <c r="C10" s="45"/>
    </row>
    <row r="11" spans="1:3" x14ac:dyDescent="0.25">
      <c r="A11" s="39" t="s">
        <v>154</v>
      </c>
      <c r="B11" s="45" t="s">
        <v>218</v>
      </c>
      <c r="C11" s="45"/>
    </row>
    <row r="12" spans="1:3" ht="25" x14ac:dyDescent="0.25">
      <c r="A12" s="39" t="s">
        <v>155</v>
      </c>
      <c r="B12" s="45" t="s">
        <v>301</v>
      </c>
      <c r="C12" s="45"/>
    </row>
    <row r="13" spans="1:3" x14ac:dyDescent="0.25">
      <c r="A13" s="39" t="s">
        <v>381</v>
      </c>
      <c r="B13" s="45">
        <v>0</v>
      </c>
      <c r="C13" s="45"/>
    </row>
    <row r="14" spans="1:3" x14ac:dyDescent="0.25">
      <c r="A14" s="39" t="s">
        <v>157</v>
      </c>
      <c r="B14" s="45">
        <v>612</v>
      </c>
      <c r="C14" s="45"/>
    </row>
    <row r="15" spans="1:3" x14ac:dyDescent="0.25">
      <c r="A15" s="39" t="s">
        <v>382</v>
      </c>
      <c r="B15" s="45" t="s">
        <v>304</v>
      </c>
      <c r="C15" s="45"/>
    </row>
    <row r="16" spans="1:3" x14ac:dyDescent="0.25">
      <c r="A16" s="39" t="s">
        <v>159</v>
      </c>
      <c r="B16" s="45" t="s">
        <v>299</v>
      </c>
      <c r="C16" s="45"/>
    </row>
    <row r="17" spans="1:3" x14ac:dyDescent="0.25">
      <c r="A17" s="40" t="s">
        <v>383</v>
      </c>
      <c r="B17" s="45"/>
      <c r="C17" s="45"/>
    </row>
    <row r="18" spans="1:3" x14ac:dyDescent="0.25">
      <c r="A18" s="39" t="s">
        <v>161</v>
      </c>
      <c r="B18" s="46">
        <v>46253</v>
      </c>
      <c r="C18" s="46"/>
    </row>
    <row r="19" spans="1:3" x14ac:dyDescent="0.25">
      <c r="A19" s="39" t="s">
        <v>162</v>
      </c>
      <c r="B19" s="46">
        <v>46235</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251</v>
      </c>
      <c r="B26" s="52" t="s">
        <v>429</v>
      </c>
      <c r="C26" s="52" t="s">
        <v>430</v>
      </c>
    </row>
    <row r="27" spans="1:3" x14ac:dyDescent="0.25">
      <c r="A27" s="41">
        <v>0</v>
      </c>
      <c r="B27" s="43">
        <v>0</v>
      </c>
      <c r="C27" s="43">
        <v>0</v>
      </c>
    </row>
    <row r="28" spans="1:3" x14ac:dyDescent="0.25">
      <c r="A28" s="41">
        <v>1</v>
      </c>
      <c r="B28" s="43">
        <v>5.2</v>
      </c>
      <c r="C28" s="43">
        <v>5.2</v>
      </c>
    </row>
    <row r="29" spans="1:3" x14ac:dyDescent="0.25">
      <c r="A29" s="41">
        <v>2</v>
      </c>
      <c r="B29" s="43">
        <v>9.9</v>
      </c>
      <c r="C29" s="43">
        <v>9.9</v>
      </c>
    </row>
    <row r="30" spans="1:3" x14ac:dyDescent="0.25">
      <c r="A30" s="41">
        <v>3</v>
      </c>
      <c r="B30" s="43">
        <v>14.299999999999999</v>
      </c>
      <c r="C30" s="43">
        <v>14.299999999999999</v>
      </c>
    </row>
    <row r="31" spans="1:3" x14ac:dyDescent="0.25">
      <c r="A31" s="41">
        <v>4</v>
      </c>
      <c r="B31" s="43">
        <v>18.399999999999999</v>
      </c>
      <c r="C31" s="43">
        <v>18.399999999999999</v>
      </c>
    </row>
    <row r="32" spans="1:3" x14ac:dyDescent="0.25">
      <c r="A32" s="41">
        <v>5</v>
      </c>
      <c r="B32" s="43">
        <v>22.2</v>
      </c>
      <c r="C32" s="43">
        <v>22.2</v>
      </c>
    </row>
    <row r="33" spans="1:3" x14ac:dyDescent="0.25">
      <c r="A33" s="41">
        <v>6</v>
      </c>
      <c r="B33" s="43">
        <v>25.7</v>
      </c>
      <c r="C33" s="43">
        <v>25.7</v>
      </c>
    </row>
    <row r="34" spans="1:3" x14ac:dyDescent="0.25">
      <c r="A34" s="41">
        <v>7</v>
      </c>
      <c r="B34" s="43">
        <v>28.999999999999996</v>
      </c>
      <c r="C34" s="43">
        <v>28.999999999999996</v>
      </c>
    </row>
    <row r="35" spans="1:3" x14ac:dyDescent="0.25">
      <c r="A35" s="41">
        <v>8</v>
      </c>
      <c r="B35" s="43">
        <v>32</v>
      </c>
      <c r="C35" s="43">
        <v>32</v>
      </c>
    </row>
    <row r="36" spans="1:3" x14ac:dyDescent="0.25">
      <c r="A36" s="41">
        <v>9</v>
      </c>
      <c r="B36" s="43">
        <v>34.9</v>
      </c>
      <c r="C36" s="43">
        <v>34.9</v>
      </c>
    </row>
    <row r="37" spans="1:3" x14ac:dyDescent="0.25">
      <c r="A37" s="41">
        <v>10</v>
      </c>
      <c r="B37" s="43">
        <v>37.5</v>
      </c>
      <c r="C37" s="43">
        <v>37.5</v>
      </c>
    </row>
    <row r="38" spans="1:3" x14ac:dyDescent="0.25">
      <c r="A38" s="41">
        <v>11</v>
      </c>
      <c r="B38" s="43">
        <v>40</v>
      </c>
      <c r="C38" s="43">
        <v>40</v>
      </c>
    </row>
    <row r="39" spans="1:3" x14ac:dyDescent="0.25">
      <c r="A39" s="41">
        <v>12</v>
      </c>
      <c r="B39" s="43">
        <v>42.4</v>
      </c>
      <c r="C39" s="43">
        <v>42.4</v>
      </c>
    </row>
    <row r="40" spans="1:3" x14ac:dyDescent="0.25">
      <c r="A40" s="41">
        <v>13</v>
      </c>
      <c r="B40" s="43">
        <v>44.6</v>
      </c>
      <c r="C40" s="43">
        <v>44.6</v>
      </c>
    </row>
  </sheetData>
  <sheetProtection algorithmName="SHA-512" hashValue="KfSs+4MDqmacYXVVtjHhTKkqrI3CORALVaFZH5BeQ7jPTnFkwbzIeQKallQowT1j3gy8ytiE8R1CIukUk5VK4w==" saltValue="OYzHMPXvz1REpBE/NCV8Iw==" spinCount="100000" sheet="1" objects="1" scenarios="1"/>
  <conditionalFormatting sqref="A6:A21">
    <cfRule type="expression" dxfId="293" priority="5" stopIfTrue="1">
      <formula>MOD(ROW(),2)=0</formula>
    </cfRule>
    <cfRule type="expression" dxfId="292" priority="6" stopIfTrue="1">
      <formula>MOD(ROW(),2)&lt;&gt;0</formula>
    </cfRule>
  </conditionalFormatting>
  <conditionalFormatting sqref="A26:A40">
    <cfRule type="expression" dxfId="291" priority="9" stopIfTrue="1">
      <formula>MOD(ROW(),2)=0</formula>
    </cfRule>
    <cfRule type="expression" dxfId="290" priority="10" stopIfTrue="1">
      <formula>MOD(ROW(),2)&lt;&gt;0</formula>
    </cfRule>
  </conditionalFormatting>
  <conditionalFormatting sqref="B6:C17 B19:C21 C18">
    <cfRule type="expression" dxfId="289" priority="3" stopIfTrue="1">
      <formula>MOD(ROW(),2)=0</formula>
    </cfRule>
    <cfRule type="expression" dxfId="288" priority="4" stopIfTrue="1">
      <formula>MOD(ROW(),2)&lt;&gt;0</formula>
    </cfRule>
  </conditionalFormatting>
  <conditionalFormatting sqref="B26:C40">
    <cfRule type="expression" dxfId="287" priority="11" stopIfTrue="1">
      <formula>MOD(ROW(),2)=0</formula>
    </cfRule>
    <cfRule type="expression" dxfId="286" priority="12" stopIfTrue="1">
      <formula>MOD(ROW(),2)&lt;&gt;0</formula>
    </cfRule>
  </conditionalFormatting>
  <conditionalFormatting sqref="C21">
    <cfRule type="expression" dxfId="285" priority="7" stopIfTrue="1">
      <formula>MOD(ROW(),2)=0</formula>
    </cfRule>
    <cfRule type="expression" dxfId="284" priority="8" stopIfTrue="1">
      <formula>MOD(ROW(),2)&lt;&gt;0</formula>
    </cfRule>
  </conditionalFormatting>
  <conditionalFormatting sqref="B18">
    <cfRule type="expression" dxfId="283" priority="1" stopIfTrue="1">
      <formula>MOD(ROW(),2)=0</formula>
    </cfRule>
    <cfRule type="expression" dxfId="282" priority="2" stopIfTrue="1">
      <formula>MOD(ROW(),2)&lt;&gt;0</formula>
    </cfRule>
  </conditionalFormatting>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5AA9-2A2F-47D8-BD03-D06C226E1BE8}">
  <sheetPr codeName="Sheet52"/>
  <dimension ref="A1:C46"/>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LTA - x-613</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305</v>
      </c>
      <c r="C9" s="45"/>
    </row>
    <row r="10" spans="1:3" ht="37.5" x14ac:dyDescent="0.25">
      <c r="A10" s="39" t="s">
        <v>6</v>
      </c>
      <c r="B10" s="45" t="s">
        <v>306</v>
      </c>
      <c r="C10" s="45"/>
    </row>
    <row r="11" spans="1:3" x14ac:dyDescent="0.25">
      <c r="A11" s="39" t="s">
        <v>154</v>
      </c>
      <c r="B11" s="45" t="s">
        <v>218</v>
      </c>
      <c r="C11" s="45"/>
    </row>
    <row r="12" spans="1:3" x14ac:dyDescent="0.25">
      <c r="A12" s="39" t="s">
        <v>155</v>
      </c>
      <c r="B12" s="45" t="s">
        <v>307</v>
      </c>
      <c r="C12" s="45"/>
    </row>
    <row r="13" spans="1:3" x14ac:dyDescent="0.25">
      <c r="A13" s="39" t="s">
        <v>381</v>
      </c>
      <c r="B13" s="45">
        <v>0</v>
      </c>
      <c r="C13" s="45"/>
    </row>
    <row r="14" spans="1:3" x14ac:dyDescent="0.25">
      <c r="A14" s="39" t="s">
        <v>157</v>
      </c>
      <c r="B14" s="45">
        <v>613</v>
      </c>
      <c r="C14" s="45"/>
    </row>
    <row r="15" spans="1:3" x14ac:dyDescent="0.25">
      <c r="A15" s="39" t="s">
        <v>382</v>
      </c>
      <c r="B15" s="45" t="s">
        <v>308</v>
      </c>
      <c r="C15" s="45"/>
    </row>
    <row r="16" spans="1:3" x14ac:dyDescent="0.25">
      <c r="A16" s="39" t="s">
        <v>159</v>
      </c>
      <c r="B16" s="45" t="s">
        <v>253</v>
      </c>
      <c r="C16" s="45"/>
    </row>
    <row r="17" spans="1:3" x14ac:dyDescent="0.25">
      <c r="A17" s="40" t="s">
        <v>383</v>
      </c>
      <c r="B17" s="45"/>
      <c r="C17" s="45"/>
    </row>
    <row r="18" spans="1:3" x14ac:dyDescent="0.25">
      <c r="A18" s="39" t="s">
        <v>161</v>
      </c>
      <c r="B18" s="46">
        <v>46269</v>
      </c>
      <c r="C18" s="46"/>
    </row>
    <row r="19" spans="1:3" x14ac:dyDescent="0.25">
      <c r="A19" s="39" t="s">
        <v>162</v>
      </c>
      <c r="B19" s="46">
        <v>46273</v>
      </c>
      <c r="C19" s="45"/>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385</v>
      </c>
      <c r="B26" s="52" t="s">
        <v>431</v>
      </c>
      <c r="C26" s="52" t="s">
        <v>432</v>
      </c>
    </row>
    <row r="27" spans="1:3" x14ac:dyDescent="0.25">
      <c r="A27" s="41">
        <v>55</v>
      </c>
      <c r="B27" s="42">
        <v>23.18</v>
      </c>
      <c r="C27" s="42">
        <v>23.18</v>
      </c>
    </row>
    <row r="28" spans="1:3" x14ac:dyDescent="0.25">
      <c r="A28" s="41">
        <v>56</v>
      </c>
      <c r="B28" s="42">
        <v>22.63</v>
      </c>
      <c r="C28" s="42">
        <v>22.63</v>
      </c>
    </row>
    <row r="29" spans="1:3" x14ac:dyDescent="0.25">
      <c r="A29" s="41">
        <v>57</v>
      </c>
      <c r="B29" s="42">
        <v>22.08</v>
      </c>
      <c r="C29" s="42">
        <v>22.08</v>
      </c>
    </row>
    <row r="30" spans="1:3" x14ac:dyDescent="0.25">
      <c r="A30" s="41">
        <v>58</v>
      </c>
      <c r="B30" s="42">
        <v>21.52</v>
      </c>
      <c r="C30" s="42">
        <v>21.52</v>
      </c>
    </row>
    <row r="31" spans="1:3" x14ac:dyDescent="0.25">
      <c r="A31" s="41">
        <v>59</v>
      </c>
      <c r="B31" s="42">
        <v>20.95</v>
      </c>
      <c r="C31" s="42">
        <v>20.95</v>
      </c>
    </row>
    <row r="32" spans="1:3" x14ac:dyDescent="0.25">
      <c r="A32" s="41">
        <v>60</v>
      </c>
      <c r="B32" s="42">
        <v>20.38</v>
      </c>
      <c r="C32" s="42">
        <v>20.38</v>
      </c>
    </row>
    <row r="33" spans="1:3" x14ac:dyDescent="0.25">
      <c r="A33" s="41">
        <v>61</v>
      </c>
      <c r="B33" s="42">
        <v>19.8</v>
      </c>
      <c r="C33" s="42">
        <v>19.8</v>
      </c>
    </row>
    <row r="34" spans="1:3" x14ac:dyDescent="0.25">
      <c r="A34" s="41">
        <v>62</v>
      </c>
      <c r="B34" s="42">
        <v>19.23</v>
      </c>
      <c r="C34" s="42">
        <v>19.23</v>
      </c>
    </row>
    <row r="35" spans="1:3" x14ac:dyDescent="0.25">
      <c r="A35" s="41">
        <v>63</v>
      </c>
      <c r="B35" s="42">
        <v>18.649999999999999</v>
      </c>
      <c r="C35" s="42">
        <v>18.649999999999999</v>
      </c>
    </row>
    <row r="36" spans="1:3" x14ac:dyDescent="0.25">
      <c r="A36" s="41">
        <v>64</v>
      </c>
      <c r="B36" s="42">
        <v>18.07</v>
      </c>
      <c r="C36" s="42">
        <v>18.07</v>
      </c>
    </row>
    <row r="37" spans="1:3" x14ac:dyDescent="0.25">
      <c r="A37" s="41">
        <v>65</v>
      </c>
      <c r="B37" s="42">
        <v>17.489999999999998</v>
      </c>
      <c r="C37" s="42">
        <v>17.489999999999998</v>
      </c>
    </row>
    <row r="38" spans="1:3" x14ac:dyDescent="0.25">
      <c r="A38" s="41">
        <v>66</v>
      </c>
      <c r="B38" s="42">
        <v>16.91</v>
      </c>
      <c r="C38" s="42">
        <v>16.91</v>
      </c>
    </row>
    <row r="39" spans="1:3" x14ac:dyDescent="0.25">
      <c r="A39" s="41">
        <v>67</v>
      </c>
      <c r="B39" s="42">
        <v>16.32</v>
      </c>
      <c r="C39" s="42">
        <v>16.32</v>
      </c>
    </row>
    <row r="40" spans="1:3" x14ac:dyDescent="0.25">
      <c r="A40" s="41">
        <v>68</v>
      </c>
      <c r="B40" s="42">
        <v>15.72</v>
      </c>
      <c r="C40" s="42">
        <v>15.72</v>
      </c>
    </row>
    <row r="41" spans="1:3" x14ac:dyDescent="0.25">
      <c r="A41" s="41">
        <v>69</v>
      </c>
      <c r="B41" s="42">
        <v>15.12</v>
      </c>
      <c r="C41" s="42">
        <v>15.12</v>
      </c>
    </row>
    <row r="42" spans="1:3" x14ac:dyDescent="0.25">
      <c r="A42" s="41">
        <v>70</v>
      </c>
      <c r="B42" s="42">
        <v>14.52</v>
      </c>
      <c r="C42" s="42">
        <v>14.52</v>
      </c>
    </row>
    <row r="43" spans="1:3" x14ac:dyDescent="0.25">
      <c r="A43" s="41">
        <v>71</v>
      </c>
      <c r="B43" s="42">
        <v>13.92</v>
      </c>
      <c r="C43" s="42">
        <v>13.92</v>
      </c>
    </row>
    <row r="44" spans="1:3" x14ac:dyDescent="0.25">
      <c r="A44" s="41">
        <v>72</v>
      </c>
      <c r="B44" s="42">
        <v>13.31</v>
      </c>
      <c r="C44" s="42">
        <v>13.31</v>
      </c>
    </row>
    <row r="45" spans="1:3" x14ac:dyDescent="0.25">
      <c r="A45" s="41">
        <v>73</v>
      </c>
      <c r="B45" s="42">
        <v>12.71</v>
      </c>
      <c r="C45" s="42">
        <v>12.71</v>
      </c>
    </row>
    <row r="46" spans="1:3" x14ac:dyDescent="0.25">
      <c r="A46" s="41">
        <v>74</v>
      </c>
      <c r="B46" s="42">
        <v>12.1</v>
      </c>
      <c r="C46" s="42">
        <v>12.1</v>
      </c>
    </row>
  </sheetData>
  <sheetProtection algorithmName="SHA-512" hashValue="mOoCClfqaBZ+fgNWcpy6WwG4aQeMFdWZ4WmVVwzQmlOJY7Npo07QNe/p3Jyz3DK+MwUUlcC7DQ74v8YuTuM14g==" saltValue="QelM0ZtbLnP3hbWk7SPd6g==" spinCount="100000" sheet="1" objects="1" scenarios="1"/>
  <conditionalFormatting sqref="A6:A21">
    <cfRule type="expression" dxfId="279" priority="1" stopIfTrue="1">
      <formula>MOD(ROW(),2)=0</formula>
    </cfRule>
    <cfRule type="expression" dxfId="278" priority="2" stopIfTrue="1">
      <formula>MOD(ROW(),2)&lt;&gt;0</formula>
    </cfRule>
  </conditionalFormatting>
  <conditionalFormatting sqref="A26:A46">
    <cfRule type="expression" dxfId="277" priority="5" stopIfTrue="1">
      <formula>MOD(ROW(),2)=0</formula>
    </cfRule>
    <cfRule type="expression" dxfId="276" priority="6" stopIfTrue="1">
      <formula>MOD(ROW(),2)&lt;&gt;0</formula>
    </cfRule>
  </conditionalFormatting>
  <conditionalFormatting sqref="B6:C21">
    <cfRule type="expression" dxfId="275" priority="3" stopIfTrue="1">
      <formula>MOD(ROW(),2)=0</formula>
    </cfRule>
    <cfRule type="expression" dxfId="274" priority="4" stopIfTrue="1">
      <formula>MOD(ROW(),2)&lt;&gt;0</formula>
    </cfRule>
  </conditionalFormatting>
  <conditionalFormatting sqref="B26:C46">
    <cfRule type="expression" dxfId="273" priority="7" stopIfTrue="1">
      <formula>MOD(ROW(),2)=0</formula>
    </cfRule>
    <cfRule type="expression" dxfId="272" priority="8" stopIfTrue="1">
      <formula>MOD(ROW(),2)&lt;&gt;0</formula>
    </cfRule>
  </conditionalFormatting>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C3270-0CCE-4847-BEF6-8808384B4EF2}">
  <sheetPr codeName="Sheet53"/>
  <dimension ref="A1:C74"/>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Scheme Pays LTA - x-614</v>
      </c>
    </row>
    <row r="6" spans="1:3" ht="13" x14ac:dyDescent="0.3">
      <c r="A6" s="39" t="s">
        <v>378</v>
      </c>
      <c r="B6" s="45" t="s">
        <v>379</v>
      </c>
      <c r="C6" s="45"/>
    </row>
    <row r="7" spans="1:3" x14ac:dyDescent="0.25">
      <c r="A7" s="39" t="s">
        <v>380</v>
      </c>
      <c r="B7" s="45" t="s">
        <v>29</v>
      </c>
      <c r="C7" s="45"/>
    </row>
    <row r="8" spans="1:3" x14ac:dyDescent="0.25">
      <c r="A8" s="39" t="s">
        <v>152</v>
      </c>
      <c r="B8" s="45">
        <v>2015</v>
      </c>
      <c r="C8" s="45"/>
    </row>
    <row r="9" spans="1:3" x14ac:dyDescent="0.25">
      <c r="A9" s="39" t="s">
        <v>153</v>
      </c>
      <c r="B9" s="45" t="s">
        <v>305</v>
      </c>
      <c r="C9" s="45"/>
    </row>
    <row r="10" spans="1:3" ht="37.5" x14ac:dyDescent="0.25">
      <c r="A10" s="39" t="s">
        <v>6</v>
      </c>
      <c r="B10" s="45" t="s">
        <v>309</v>
      </c>
      <c r="C10" s="45"/>
    </row>
    <row r="11" spans="1:3" x14ac:dyDescent="0.25">
      <c r="A11" s="39" t="s">
        <v>154</v>
      </c>
      <c r="B11" s="45" t="s">
        <v>218</v>
      </c>
      <c r="C11" s="45"/>
    </row>
    <row r="12" spans="1:3" x14ac:dyDescent="0.25">
      <c r="A12" s="39" t="s">
        <v>155</v>
      </c>
      <c r="B12" s="45" t="s">
        <v>307</v>
      </c>
      <c r="C12" s="45"/>
    </row>
    <row r="13" spans="1:3" x14ac:dyDescent="0.25">
      <c r="A13" s="39" t="s">
        <v>381</v>
      </c>
      <c r="B13" s="45">
        <v>0</v>
      </c>
      <c r="C13" s="45"/>
    </row>
    <row r="14" spans="1:3" x14ac:dyDescent="0.25">
      <c r="A14" s="39" t="s">
        <v>157</v>
      </c>
      <c r="B14" s="45">
        <v>614</v>
      </c>
      <c r="C14" s="45"/>
    </row>
    <row r="15" spans="1:3" x14ac:dyDescent="0.25">
      <c r="A15" s="39" t="s">
        <v>382</v>
      </c>
      <c r="B15" s="45" t="s">
        <v>310</v>
      </c>
      <c r="C15" s="45"/>
    </row>
    <row r="16" spans="1:3" x14ac:dyDescent="0.25">
      <c r="A16" s="39" t="s">
        <v>159</v>
      </c>
      <c r="B16" s="45" t="s">
        <v>256</v>
      </c>
      <c r="C16" s="45"/>
    </row>
    <row r="17" spans="1:3" x14ac:dyDescent="0.25">
      <c r="A17" s="40" t="s">
        <v>383</v>
      </c>
      <c r="B17" s="45"/>
      <c r="C17" s="45"/>
    </row>
    <row r="18" spans="1:3" x14ac:dyDescent="0.25">
      <c r="A18" s="39" t="s">
        <v>161</v>
      </c>
      <c r="B18" s="46">
        <v>46269</v>
      </c>
      <c r="C18" s="46"/>
    </row>
    <row r="19" spans="1:3" x14ac:dyDescent="0.25">
      <c r="A19" s="39" t="s">
        <v>162</v>
      </c>
      <c r="B19" s="46">
        <v>46273</v>
      </c>
      <c r="C19" s="45"/>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385</v>
      </c>
      <c r="B26" s="52" t="s">
        <v>431</v>
      </c>
      <c r="C26" s="52" t="s">
        <v>432</v>
      </c>
    </row>
    <row r="27" spans="1:3" x14ac:dyDescent="0.25">
      <c r="A27" s="41">
        <v>20</v>
      </c>
      <c r="B27" s="42">
        <v>26.89</v>
      </c>
      <c r="C27" s="42">
        <v>26.89</v>
      </c>
    </row>
    <row r="28" spans="1:3" x14ac:dyDescent="0.25">
      <c r="A28" s="41">
        <v>21</v>
      </c>
      <c r="B28" s="42">
        <v>26.77</v>
      </c>
      <c r="C28" s="42">
        <v>26.77</v>
      </c>
    </row>
    <row r="29" spans="1:3" x14ac:dyDescent="0.25">
      <c r="A29" s="41">
        <v>22</v>
      </c>
      <c r="B29" s="42">
        <v>26.65</v>
      </c>
      <c r="C29" s="42">
        <v>26.65</v>
      </c>
    </row>
    <row r="30" spans="1:3" x14ac:dyDescent="0.25">
      <c r="A30" s="41">
        <v>23</v>
      </c>
      <c r="B30" s="42">
        <v>26.52</v>
      </c>
      <c r="C30" s="42">
        <v>26.52</v>
      </c>
    </row>
    <row r="31" spans="1:3" x14ac:dyDescent="0.25">
      <c r="A31" s="41">
        <v>24</v>
      </c>
      <c r="B31" s="42">
        <v>26.4</v>
      </c>
      <c r="C31" s="42">
        <v>26.4</v>
      </c>
    </row>
    <row r="32" spans="1:3" x14ac:dyDescent="0.25">
      <c r="A32" s="41">
        <v>25</v>
      </c>
      <c r="B32" s="42">
        <v>26.27</v>
      </c>
      <c r="C32" s="42">
        <v>26.27</v>
      </c>
    </row>
    <row r="33" spans="1:3" x14ac:dyDescent="0.25">
      <c r="A33" s="41">
        <v>26</v>
      </c>
      <c r="B33" s="42">
        <v>26.13</v>
      </c>
      <c r="C33" s="42">
        <v>26.13</v>
      </c>
    </row>
    <row r="34" spans="1:3" x14ac:dyDescent="0.25">
      <c r="A34" s="41">
        <v>27</v>
      </c>
      <c r="B34" s="42">
        <v>25.99</v>
      </c>
      <c r="C34" s="42">
        <v>25.99</v>
      </c>
    </row>
    <row r="35" spans="1:3" x14ac:dyDescent="0.25">
      <c r="A35" s="41">
        <v>28</v>
      </c>
      <c r="B35" s="42">
        <v>25.83</v>
      </c>
      <c r="C35" s="42">
        <v>25.83</v>
      </c>
    </row>
    <row r="36" spans="1:3" x14ac:dyDescent="0.25">
      <c r="A36" s="41">
        <v>29</v>
      </c>
      <c r="B36" s="42">
        <v>25.67</v>
      </c>
      <c r="C36" s="42">
        <v>25.67</v>
      </c>
    </row>
    <row r="37" spans="1:3" x14ac:dyDescent="0.25">
      <c r="A37" s="41">
        <v>30</v>
      </c>
      <c r="B37" s="42">
        <v>25.5</v>
      </c>
      <c r="C37" s="42">
        <v>25.5</v>
      </c>
    </row>
    <row r="38" spans="1:3" x14ac:dyDescent="0.25">
      <c r="A38" s="41">
        <v>31</v>
      </c>
      <c r="B38" s="42">
        <v>25.31</v>
      </c>
      <c r="C38" s="42">
        <v>25.31</v>
      </c>
    </row>
    <row r="39" spans="1:3" x14ac:dyDescent="0.25">
      <c r="A39" s="41">
        <v>32</v>
      </c>
      <c r="B39" s="42">
        <v>25.12</v>
      </c>
      <c r="C39" s="42">
        <v>25.12</v>
      </c>
    </row>
    <row r="40" spans="1:3" x14ac:dyDescent="0.25">
      <c r="A40" s="41">
        <v>33</v>
      </c>
      <c r="B40" s="42">
        <v>24.92</v>
      </c>
      <c r="C40" s="42">
        <v>24.92</v>
      </c>
    </row>
    <row r="41" spans="1:3" x14ac:dyDescent="0.25">
      <c r="A41" s="41">
        <v>34</v>
      </c>
      <c r="B41" s="42">
        <v>24.71</v>
      </c>
      <c r="C41" s="42">
        <v>24.71</v>
      </c>
    </row>
    <row r="42" spans="1:3" x14ac:dyDescent="0.25">
      <c r="A42" s="41">
        <v>35</v>
      </c>
      <c r="B42" s="42">
        <v>24.49</v>
      </c>
      <c r="C42" s="42">
        <v>24.49</v>
      </c>
    </row>
    <row r="43" spans="1:3" x14ac:dyDescent="0.25">
      <c r="A43" s="41">
        <v>36</v>
      </c>
      <c r="B43" s="42">
        <v>24.27</v>
      </c>
      <c r="C43" s="42">
        <v>24.27</v>
      </c>
    </row>
    <row r="44" spans="1:3" x14ac:dyDescent="0.25">
      <c r="A44" s="41">
        <v>37</v>
      </c>
      <c r="B44" s="42">
        <v>24.04</v>
      </c>
      <c r="C44" s="42">
        <v>24.04</v>
      </c>
    </row>
    <row r="45" spans="1:3" x14ac:dyDescent="0.25">
      <c r="A45" s="41">
        <v>38</v>
      </c>
      <c r="B45" s="42">
        <v>23.8</v>
      </c>
      <c r="C45" s="42">
        <v>23.8</v>
      </c>
    </row>
    <row r="46" spans="1:3" x14ac:dyDescent="0.25">
      <c r="A46" s="41">
        <v>39</v>
      </c>
      <c r="B46" s="42">
        <v>23.56</v>
      </c>
      <c r="C46" s="42">
        <v>23.56</v>
      </c>
    </row>
    <row r="47" spans="1:3" x14ac:dyDescent="0.25">
      <c r="A47" s="41">
        <v>40</v>
      </c>
      <c r="B47" s="42">
        <v>23.32</v>
      </c>
      <c r="C47" s="42">
        <v>23.32</v>
      </c>
    </row>
    <row r="48" spans="1:3" x14ac:dyDescent="0.25">
      <c r="A48" s="41">
        <v>41</v>
      </c>
      <c r="B48" s="42">
        <v>23.07</v>
      </c>
      <c r="C48" s="42">
        <v>23.07</v>
      </c>
    </row>
    <row r="49" spans="1:3" x14ac:dyDescent="0.25">
      <c r="A49" s="41">
        <v>42</v>
      </c>
      <c r="B49" s="42">
        <v>22.81</v>
      </c>
      <c r="C49" s="42">
        <v>22.81</v>
      </c>
    </row>
    <row r="50" spans="1:3" x14ac:dyDescent="0.25">
      <c r="A50" s="41">
        <v>43</v>
      </c>
      <c r="B50" s="42">
        <v>22.55</v>
      </c>
      <c r="C50" s="42">
        <v>22.55</v>
      </c>
    </row>
    <row r="51" spans="1:3" x14ac:dyDescent="0.25">
      <c r="A51" s="41">
        <v>44</v>
      </c>
      <c r="B51" s="42">
        <v>22.28</v>
      </c>
      <c r="C51" s="42">
        <v>22.28</v>
      </c>
    </row>
    <row r="52" spans="1:3" x14ac:dyDescent="0.25">
      <c r="A52" s="41">
        <v>45</v>
      </c>
      <c r="B52" s="42">
        <v>22.02</v>
      </c>
      <c r="C52" s="42">
        <v>22.02</v>
      </c>
    </row>
    <row r="53" spans="1:3" x14ac:dyDescent="0.25">
      <c r="A53" s="41">
        <v>46</v>
      </c>
      <c r="B53" s="42">
        <v>21.75</v>
      </c>
      <c r="C53" s="42">
        <v>21.75</v>
      </c>
    </row>
    <row r="54" spans="1:3" x14ac:dyDescent="0.25">
      <c r="A54" s="41">
        <v>47</v>
      </c>
      <c r="B54" s="42">
        <v>21.48</v>
      </c>
      <c r="C54" s="42">
        <v>21.48</v>
      </c>
    </row>
    <row r="55" spans="1:3" x14ac:dyDescent="0.25">
      <c r="A55" s="41">
        <v>48</v>
      </c>
      <c r="B55" s="42">
        <v>21.21</v>
      </c>
      <c r="C55" s="42">
        <v>21.21</v>
      </c>
    </row>
    <row r="56" spans="1:3" x14ac:dyDescent="0.25">
      <c r="A56" s="41">
        <v>49</v>
      </c>
      <c r="B56" s="42">
        <v>20.92</v>
      </c>
      <c r="C56" s="42">
        <v>20.92</v>
      </c>
    </row>
    <row r="57" spans="1:3" x14ac:dyDescent="0.25">
      <c r="A57" s="41">
        <v>50</v>
      </c>
      <c r="B57" s="42">
        <v>20.63</v>
      </c>
      <c r="C57" s="42">
        <v>20.63</v>
      </c>
    </row>
    <row r="58" spans="1:3" x14ac:dyDescent="0.25">
      <c r="A58" s="41">
        <v>51</v>
      </c>
      <c r="B58" s="42">
        <v>20.32</v>
      </c>
      <c r="C58" s="42">
        <v>20.32</v>
      </c>
    </row>
    <row r="59" spans="1:3" x14ac:dyDescent="0.25">
      <c r="A59" s="41">
        <v>52</v>
      </c>
      <c r="B59" s="42">
        <v>20</v>
      </c>
      <c r="C59" s="42">
        <v>20</v>
      </c>
    </row>
    <row r="60" spans="1:3" x14ac:dyDescent="0.25">
      <c r="A60" s="41">
        <v>53</v>
      </c>
      <c r="B60" s="42">
        <v>19.68</v>
      </c>
      <c r="C60" s="42">
        <v>19.68</v>
      </c>
    </row>
    <row r="61" spans="1:3" x14ac:dyDescent="0.25">
      <c r="A61" s="41">
        <v>54</v>
      </c>
      <c r="B61" s="42">
        <v>19.34</v>
      </c>
      <c r="C61" s="42">
        <v>19.34</v>
      </c>
    </row>
    <row r="62" spans="1:3" x14ac:dyDescent="0.25">
      <c r="A62" s="41">
        <v>55</v>
      </c>
      <c r="B62" s="42">
        <v>19</v>
      </c>
      <c r="C62" s="42">
        <v>19</v>
      </c>
    </row>
    <row r="63" spans="1:3" x14ac:dyDescent="0.25">
      <c r="A63" s="41">
        <v>56</v>
      </c>
      <c r="B63" s="42">
        <v>18.649999999999999</v>
      </c>
      <c r="C63" s="42">
        <v>18.649999999999999</v>
      </c>
    </row>
    <row r="64" spans="1:3" x14ac:dyDescent="0.25">
      <c r="A64" s="41">
        <v>57</v>
      </c>
      <c r="B64" s="42">
        <v>18.28</v>
      </c>
      <c r="C64" s="42">
        <v>18.28</v>
      </c>
    </row>
    <row r="65" spans="1:3" x14ac:dyDescent="0.25">
      <c r="A65" s="41">
        <v>58</v>
      </c>
      <c r="B65" s="42">
        <v>17.899999999999999</v>
      </c>
      <c r="C65" s="42">
        <v>17.899999999999999</v>
      </c>
    </row>
    <row r="66" spans="1:3" x14ac:dyDescent="0.25">
      <c r="A66" s="41">
        <v>59</v>
      </c>
      <c r="B66" s="42">
        <v>17.5</v>
      </c>
      <c r="C66" s="42">
        <v>17.5</v>
      </c>
    </row>
    <row r="67" spans="1:3" x14ac:dyDescent="0.25">
      <c r="A67" s="41">
        <v>60</v>
      </c>
      <c r="B67" s="42">
        <v>17.079999999999998</v>
      </c>
      <c r="C67" s="42">
        <v>17.079999999999998</v>
      </c>
    </row>
    <row r="68" spans="1:3" x14ac:dyDescent="0.25">
      <c r="A68" s="41">
        <v>61</v>
      </c>
      <c r="B68" s="42">
        <v>16.649999999999999</v>
      </c>
      <c r="C68" s="42">
        <v>16.649999999999999</v>
      </c>
    </row>
    <row r="69" spans="1:3" x14ac:dyDescent="0.25">
      <c r="A69" s="41">
        <v>62</v>
      </c>
      <c r="B69" s="42">
        <v>16.2</v>
      </c>
      <c r="C69" s="42">
        <v>16.2</v>
      </c>
    </row>
    <row r="70" spans="1:3" x14ac:dyDescent="0.25">
      <c r="A70" s="41">
        <v>63</v>
      </c>
      <c r="B70" s="42">
        <v>15.73</v>
      </c>
      <c r="C70" s="42">
        <v>15.73</v>
      </c>
    </row>
    <row r="71" spans="1:3" x14ac:dyDescent="0.25">
      <c r="A71" s="41">
        <v>64</v>
      </c>
      <c r="B71" s="42">
        <v>15.25</v>
      </c>
      <c r="C71" s="42">
        <v>15.25</v>
      </c>
    </row>
    <row r="72" spans="1:3" x14ac:dyDescent="0.25">
      <c r="A72" s="41">
        <v>65</v>
      </c>
      <c r="B72" s="42">
        <v>14.75</v>
      </c>
      <c r="C72" s="42">
        <v>14.75</v>
      </c>
    </row>
    <row r="73" spans="1:3" x14ac:dyDescent="0.25">
      <c r="A73" s="41">
        <v>66</v>
      </c>
      <c r="B73" s="42">
        <v>14.24</v>
      </c>
      <c r="C73" s="42">
        <v>14.24</v>
      </c>
    </row>
    <row r="74" spans="1:3" x14ac:dyDescent="0.25">
      <c r="A74" s="41">
        <v>67</v>
      </c>
      <c r="B74" s="42">
        <v>13.71</v>
      </c>
      <c r="C74" s="42">
        <v>13.71</v>
      </c>
    </row>
  </sheetData>
  <sheetProtection algorithmName="SHA-512" hashValue="nBvyGXXotfR5y0L2Hz/KmCFj73VB01ZsoAgJGGUd2paMuDDvKaPbmkSyiZGliMPCPS6wKyBltsu3dx4XChdgzA==" saltValue="m2h9OfCxsvzkoH/NnAQdvA==" spinCount="100000" sheet="1" objects="1" scenarios="1"/>
  <conditionalFormatting sqref="A6:A21">
    <cfRule type="expression" dxfId="269" priority="1" stopIfTrue="1">
      <formula>MOD(ROW(),2)=0</formula>
    </cfRule>
    <cfRule type="expression" dxfId="268" priority="2" stopIfTrue="1">
      <formula>MOD(ROW(),2)&lt;&gt;0</formula>
    </cfRule>
  </conditionalFormatting>
  <conditionalFormatting sqref="A26:A74">
    <cfRule type="expression" dxfId="267" priority="5" stopIfTrue="1">
      <formula>MOD(ROW(),2)=0</formula>
    </cfRule>
    <cfRule type="expression" dxfId="266" priority="6" stopIfTrue="1">
      <formula>MOD(ROW(),2)&lt;&gt;0</formula>
    </cfRule>
  </conditionalFormatting>
  <conditionalFormatting sqref="B6:C21">
    <cfRule type="expression" dxfId="265" priority="3" stopIfTrue="1">
      <formula>MOD(ROW(),2)=0</formula>
    </cfRule>
    <cfRule type="expression" dxfId="264" priority="4" stopIfTrue="1">
      <formula>MOD(ROW(),2)&lt;&gt;0</formula>
    </cfRule>
  </conditionalFormatting>
  <conditionalFormatting sqref="B26:C74">
    <cfRule type="expression" dxfId="263" priority="7" stopIfTrue="1">
      <formula>MOD(ROW(),2)=0</formula>
    </cfRule>
    <cfRule type="expression" dxfId="262" priority="8" stopIfTrue="1">
      <formula>MOD(ROW(),2)&lt;&gt;0</formula>
    </cfRule>
  </conditionalFormatting>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ED2F-1F72-434F-ABD5-840DCCC13FFD}">
  <sheetPr codeName="Sheet54"/>
  <dimension ref="A1:AW74"/>
  <sheetViews>
    <sheetView showGridLines="0" topLeftCell="A5"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x-701</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311</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313</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701</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315</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253</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c r="N27" s="42"/>
      <c r="O27" s="42"/>
      <c r="P27" s="42">
        <v>14.49</v>
      </c>
      <c r="Q27" s="42">
        <v>13.83</v>
      </c>
      <c r="R27" s="42">
        <v>13.25</v>
      </c>
      <c r="S27" s="42">
        <v>12.74</v>
      </c>
      <c r="T27" s="42">
        <v>12.28</v>
      </c>
      <c r="U27" s="42">
        <v>11.87</v>
      </c>
      <c r="V27" s="42">
        <v>11.51</v>
      </c>
      <c r="W27" s="42">
        <v>11.17</v>
      </c>
      <c r="X27" s="42">
        <v>10.87</v>
      </c>
      <c r="Y27" s="42">
        <v>10.6</v>
      </c>
      <c r="Z27" s="42">
        <v>10.35</v>
      </c>
      <c r="AA27" s="42">
        <v>10.119999999999999</v>
      </c>
      <c r="AB27" s="42">
        <v>9.9</v>
      </c>
      <c r="AC27" s="42">
        <v>9.7100000000000009</v>
      </c>
      <c r="AD27" s="42">
        <v>9.5299999999999994</v>
      </c>
      <c r="AE27" s="42">
        <v>9.36</v>
      </c>
      <c r="AF27" s="42">
        <v>9.2100000000000009</v>
      </c>
      <c r="AG27" s="42">
        <v>9.07</v>
      </c>
      <c r="AH27" s="42">
        <v>8.93</v>
      </c>
      <c r="AI27" s="42">
        <v>8.81</v>
      </c>
      <c r="AJ27" s="42">
        <v>8.69</v>
      </c>
      <c r="AK27" s="42">
        <v>8.59</v>
      </c>
      <c r="AL27" s="42">
        <v>8.49</v>
      </c>
      <c r="AM27" s="42">
        <v>8.39</v>
      </c>
      <c r="AN27" s="42">
        <v>8.3000000000000007</v>
      </c>
      <c r="AO27" s="42">
        <v>8.2200000000000006</v>
      </c>
      <c r="AP27" s="42">
        <v>8.15</v>
      </c>
      <c r="AQ27" s="42">
        <v>8.08</v>
      </c>
      <c r="AR27" s="42">
        <v>8.01</v>
      </c>
      <c r="AS27" s="42">
        <v>7.95</v>
      </c>
      <c r="AT27" s="42">
        <v>7.89</v>
      </c>
      <c r="AU27" s="42">
        <v>7.83</v>
      </c>
      <c r="AV27" s="42">
        <v>7.78</v>
      </c>
      <c r="AW27" s="42">
        <v>7.74</v>
      </c>
    </row>
    <row r="28" spans="1:49" x14ac:dyDescent="0.25">
      <c r="A28" s="41">
        <v>17</v>
      </c>
      <c r="B28" s="42"/>
      <c r="C28" s="42"/>
      <c r="D28" s="42"/>
      <c r="E28" s="42"/>
      <c r="F28" s="42"/>
      <c r="G28" s="42"/>
      <c r="H28" s="42"/>
      <c r="I28" s="42"/>
      <c r="J28" s="42"/>
      <c r="K28" s="42"/>
      <c r="L28" s="42"/>
      <c r="M28" s="42"/>
      <c r="N28" s="42"/>
      <c r="O28" s="42"/>
      <c r="P28" s="42">
        <v>14.73</v>
      </c>
      <c r="Q28" s="42">
        <v>14.06</v>
      </c>
      <c r="R28" s="42">
        <v>13.47</v>
      </c>
      <c r="S28" s="42">
        <v>12.95</v>
      </c>
      <c r="T28" s="42">
        <v>12.49</v>
      </c>
      <c r="U28" s="42">
        <v>12.07</v>
      </c>
      <c r="V28" s="42">
        <v>11.7</v>
      </c>
      <c r="W28" s="42">
        <v>11.36</v>
      </c>
      <c r="X28" s="42">
        <v>11.05</v>
      </c>
      <c r="Y28" s="42">
        <v>10.77</v>
      </c>
      <c r="Z28" s="42">
        <v>10.52</v>
      </c>
      <c r="AA28" s="42">
        <v>10.28</v>
      </c>
      <c r="AB28" s="42">
        <v>10.07</v>
      </c>
      <c r="AC28" s="42">
        <v>9.8699999999999992</v>
      </c>
      <c r="AD28" s="42">
        <v>9.69</v>
      </c>
      <c r="AE28" s="42">
        <v>9.52</v>
      </c>
      <c r="AF28" s="42">
        <v>9.36</v>
      </c>
      <c r="AG28" s="42">
        <v>9.2200000000000006</v>
      </c>
      <c r="AH28" s="42">
        <v>9.08</v>
      </c>
      <c r="AI28" s="42">
        <v>8.9600000000000009</v>
      </c>
      <c r="AJ28" s="42">
        <v>8.84</v>
      </c>
      <c r="AK28" s="42">
        <v>8.73</v>
      </c>
      <c r="AL28" s="42">
        <v>8.6300000000000008</v>
      </c>
      <c r="AM28" s="42">
        <v>8.5399999999999991</v>
      </c>
      <c r="AN28" s="42">
        <v>8.4499999999999993</v>
      </c>
      <c r="AO28" s="42">
        <v>8.3699999999999992</v>
      </c>
      <c r="AP28" s="42">
        <v>8.2899999999999991</v>
      </c>
      <c r="AQ28" s="42">
        <v>8.2200000000000006</v>
      </c>
      <c r="AR28" s="42">
        <v>8.15</v>
      </c>
      <c r="AS28" s="42">
        <v>8.09</v>
      </c>
      <c r="AT28" s="42">
        <v>8.0299999999999994</v>
      </c>
      <c r="AU28" s="42">
        <v>7.98</v>
      </c>
      <c r="AV28" s="42">
        <v>7.93</v>
      </c>
      <c r="AW28" s="42"/>
    </row>
    <row r="29" spans="1:49" x14ac:dyDescent="0.25">
      <c r="A29" s="41">
        <v>18</v>
      </c>
      <c r="B29" s="42"/>
      <c r="C29" s="42"/>
      <c r="D29" s="42"/>
      <c r="E29" s="42"/>
      <c r="F29" s="42"/>
      <c r="G29" s="42"/>
      <c r="H29" s="42"/>
      <c r="I29" s="42"/>
      <c r="J29" s="42"/>
      <c r="K29" s="42"/>
      <c r="L29" s="42"/>
      <c r="M29" s="42"/>
      <c r="N29" s="42"/>
      <c r="O29" s="42"/>
      <c r="P29" s="42">
        <v>14.97</v>
      </c>
      <c r="Q29" s="42">
        <v>14.29</v>
      </c>
      <c r="R29" s="42">
        <v>13.69</v>
      </c>
      <c r="S29" s="42">
        <v>13.16</v>
      </c>
      <c r="T29" s="42">
        <v>12.69</v>
      </c>
      <c r="U29" s="42">
        <v>12.27</v>
      </c>
      <c r="V29" s="42">
        <v>11.89</v>
      </c>
      <c r="W29" s="42">
        <v>11.55</v>
      </c>
      <c r="X29" s="42">
        <v>11.24</v>
      </c>
      <c r="Y29" s="42">
        <v>10.95</v>
      </c>
      <c r="Z29" s="42">
        <v>10.69</v>
      </c>
      <c r="AA29" s="42">
        <v>10.46</v>
      </c>
      <c r="AB29" s="42">
        <v>10.24</v>
      </c>
      <c r="AC29" s="42">
        <v>10.039999999999999</v>
      </c>
      <c r="AD29" s="42">
        <v>9.85</v>
      </c>
      <c r="AE29" s="42">
        <v>9.68</v>
      </c>
      <c r="AF29" s="42">
        <v>9.52</v>
      </c>
      <c r="AG29" s="42">
        <v>9.3699999999999992</v>
      </c>
      <c r="AH29" s="42">
        <v>9.24</v>
      </c>
      <c r="AI29" s="42">
        <v>9.11</v>
      </c>
      <c r="AJ29" s="42">
        <v>8.99</v>
      </c>
      <c r="AK29" s="42">
        <v>8.8800000000000008</v>
      </c>
      <c r="AL29" s="42">
        <v>8.7799999999999994</v>
      </c>
      <c r="AM29" s="42">
        <v>8.68</v>
      </c>
      <c r="AN29" s="42">
        <v>8.59</v>
      </c>
      <c r="AO29" s="42">
        <v>8.51</v>
      </c>
      <c r="AP29" s="42">
        <v>8.43</v>
      </c>
      <c r="AQ29" s="42">
        <v>8.36</v>
      </c>
      <c r="AR29" s="42">
        <v>8.2899999999999991</v>
      </c>
      <c r="AS29" s="42">
        <v>8.23</v>
      </c>
      <c r="AT29" s="42">
        <v>8.17</v>
      </c>
      <c r="AU29" s="42">
        <v>8.1199999999999992</v>
      </c>
      <c r="AV29" s="42"/>
      <c r="AW29" s="42"/>
    </row>
    <row r="30" spans="1:49" x14ac:dyDescent="0.25">
      <c r="A30" s="41">
        <v>19</v>
      </c>
      <c r="B30" s="42"/>
      <c r="C30" s="42"/>
      <c r="D30" s="42"/>
      <c r="E30" s="42"/>
      <c r="F30" s="42"/>
      <c r="G30" s="42"/>
      <c r="H30" s="42"/>
      <c r="I30" s="42"/>
      <c r="J30" s="42"/>
      <c r="K30" s="42"/>
      <c r="L30" s="42"/>
      <c r="M30" s="42"/>
      <c r="N30" s="42"/>
      <c r="O30" s="42"/>
      <c r="P30" s="42">
        <v>15.22</v>
      </c>
      <c r="Q30" s="42">
        <v>14.53</v>
      </c>
      <c r="R30" s="42">
        <v>13.92</v>
      </c>
      <c r="S30" s="42">
        <v>13.38</v>
      </c>
      <c r="T30" s="42">
        <v>12.9</v>
      </c>
      <c r="U30" s="42">
        <v>12.47</v>
      </c>
      <c r="V30" s="42">
        <v>12.09</v>
      </c>
      <c r="W30" s="42">
        <v>11.74</v>
      </c>
      <c r="X30" s="42">
        <v>11.42</v>
      </c>
      <c r="Y30" s="42">
        <v>11.13</v>
      </c>
      <c r="Z30" s="42">
        <v>10.87</v>
      </c>
      <c r="AA30" s="42">
        <v>10.63</v>
      </c>
      <c r="AB30" s="42">
        <v>10.41</v>
      </c>
      <c r="AC30" s="42">
        <v>10.210000000000001</v>
      </c>
      <c r="AD30" s="42">
        <v>10.02</v>
      </c>
      <c r="AE30" s="42">
        <v>9.84</v>
      </c>
      <c r="AF30" s="42">
        <v>9.68</v>
      </c>
      <c r="AG30" s="42">
        <v>9.5299999999999994</v>
      </c>
      <c r="AH30" s="42">
        <v>9.4</v>
      </c>
      <c r="AI30" s="42">
        <v>9.27</v>
      </c>
      <c r="AJ30" s="42">
        <v>9.15</v>
      </c>
      <c r="AK30" s="42">
        <v>9.0399999999999991</v>
      </c>
      <c r="AL30" s="42">
        <v>8.93</v>
      </c>
      <c r="AM30" s="42">
        <v>8.84</v>
      </c>
      <c r="AN30" s="42">
        <v>8.75</v>
      </c>
      <c r="AO30" s="42">
        <v>8.66</v>
      </c>
      <c r="AP30" s="42">
        <v>8.58</v>
      </c>
      <c r="AQ30" s="42">
        <v>8.51</v>
      </c>
      <c r="AR30" s="42">
        <v>8.44</v>
      </c>
      <c r="AS30" s="42">
        <v>8.3800000000000008</v>
      </c>
      <c r="AT30" s="42">
        <v>8.32</v>
      </c>
      <c r="AU30" s="42"/>
      <c r="AV30" s="42"/>
      <c r="AW30" s="42"/>
    </row>
    <row r="31" spans="1:49" x14ac:dyDescent="0.25">
      <c r="A31" s="41">
        <v>20</v>
      </c>
      <c r="B31" s="42"/>
      <c r="C31" s="42"/>
      <c r="D31" s="42"/>
      <c r="E31" s="42"/>
      <c r="F31" s="42"/>
      <c r="G31" s="42"/>
      <c r="H31" s="42"/>
      <c r="I31" s="42"/>
      <c r="J31" s="42"/>
      <c r="K31" s="42"/>
      <c r="L31" s="42"/>
      <c r="M31" s="42"/>
      <c r="N31" s="42"/>
      <c r="O31" s="42"/>
      <c r="P31" s="42">
        <v>15.47</v>
      </c>
      <c r="Q31" s="42">
        <v>14.77</v>
      </c>
      <c r="R31" s="42">
        <v>14.15</v>
      </c>
      <c r="S31" s="42">
        <v>13.6</v>
      </c>
      <c r="T31" s="42">
        <v>13.12</v>
      </c>
      <c r="U31" s="42">
        <v>12.68</v>
      </c>
      <c r="V31" s="42">
        <v>12.29</v>
      </c>
      <c r="W31" s="42">
        <v>11.93</v>
      </c>
      <c r="X31" s="42">
        <v>11.61</v>
      </c>
      <c r="Y31" s="42">
        <v>11.32</v>
      </c>
      <c r="Z31" s="42">
        <v>11.05</v>
      </c>
      <c r="AA31" s="42">
        <v>10.81</v>
      </c>
      <c r="AB31" s="42">
        <v>10.58</v>
      </c>
      <c r="AC31" s="42">
        <v>10.38</v>
      </c>
      <c r="AD31" s="42">
        <v>10.19</v>
      </c>
      <c r="AE31" s="42">
        <v>10.01</v>
      </c>
      <c r="AF31" s="42">
        <v>9.85</v>
      </c>
      <c r="AG31" s="42">
        <v>9.6999999999999993</v>
      </c>
      <c r="AH31" s="42">
        <v>9.56</v>
      </c>
      <c r="AI31" s="42">
        <v>9.43</v>
      </c>
      <c r="AJ31" s="42">
        <v>9.3000000000000007</v>
      </c>
      <c r="AK31" s="42">
        <v>9.19</v>
      </c>
      <c r="AL31" s="42">
        <v>9.09</v>
      </c>
      <c r="AM31" s="42">
        <v>8.99</v>
      </c>
      <c r="AN31" s="42">
        <v>8.9</v>
      </c>
      <c r="AO31" s="42">
        <v>8.82</v>
      </c>
      <c r="AP31" s="42">
        <v>8.74</v>
      </c>
      <c r="AQ31" s="42">
        <v>8.66</v>
      </c>
      <c r="AR31" s="42">
        <v>8.6</v>
      </c>
      <c r="AS31" s="42">
        <v>8.5299999999999994</v>
      </c>
      <c r="AT31" s="42"/>
      <c r="AU31" s="42"/>
      <c r="AV31" s="42"/>
      <c r="AW31" s="42"/>
    </row>
    <row r="32" spans="1:49" x14ac:dyDescent="0.25">
      <c r="A32" s="41">
        <v>21</v>
      </c>
      <c r="B32" s="42"/>
      <c r="C32" s="42"/>
      <c r="D32" s="42"/>
      <c r="E32" s="42"/>
      <c r="F32" s="42"/>
      <c r="G32" s="42"/>
      <c r="H32" s="42"/>
      <c r="I32" s="42"/>
      <c r="J32" s="42"/>
      <c r="K32" s="42"/>
      <c r="L32" s="42"/>
      <c r="M32" s="42"/>
      <c r="N32" s="42"/>
      <c r="O32" s="42"/>
      <c r="P32" s="42">
        <v>15.73</v>
      </c>
      <c r="Q32" s="42">
        <v>15.01</v>
      </c>
      <c r="R32" s="42">
        <v>14.38</v>
      </c>
      <c r="S32" s="42">
        <v>13.83</v>
      </c>
      <c r="T32" s="42">
        <v>13.33</v>
      </c>
      <c r="U32" s="42">
        <v>12.89</v>
      </c>
      <c r="V32" s="42">
        <v>12.49</v>
      </c>
      <c r="W32" s="42">
        <v>12.13</v>
      </c>
      <c r="X32" s="42">
        <v>11.81</v>
      </c>
      <c r="Y32" s="42">
        <v>11.51</v>
      </c>
      <c r="Z32" s="42">
        <v>11.24</v>
      </c>
      <c r="AA32" s="42">
        <v>10.99</v>
      </c>
      <c r="AB32" s="42">
        <v>10.76</v>
      </c>
      <c r="AC32" s="42">
        <v>10.55</v>
      </c>
      <c r="AD32" s="42">
        <v>10.36</v>
      </c>
      <c r="AE32" s="42">
        <v>10.18</v>
      </c>
      <c r="AF32" s="42">
        <v>10.01</v>
      </c>
      <c r="AG32" s="42">
        <v>9.86</v>
      </c>
      <c r="AH32" s="42">
        <v>9.7200000000000006</v>
      </c>
      <c r="AI32" s="42">
        <v>9.59</v>
      </c>
      <c r="AJ32" s="42">
        <v>9.4700000000000006</v>
      </c>
      <c r="AK32" s="42">
        <v>9.35</v>
      </c>
      <c r="AL32" s="42">
        <v>9.25</v>
      </c>
      <c r="AM32" s="42">
        <v>9.15</v>
      </c>
      <c r="AN32" s="42">
        <v>9.06</v>
      </c>
      <c r="AO32" s="42">
        <v>8.9700000000000006</v>
      </c>
      <c r="AP32" s="42">
        <v>8.89</v>
      </c>
      <c r="AQ32" s="42">
        <v>8.82</v>
      </c>
      <c r="AR32" s="42">
        <v>8.75</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15.98</v>
      </c>
      <c r="Q33" s="42">
        <v>15.26</v>
      </c>
      <c r="R33" s="42">
        <v>14.62</v>
      </c>
      <c r="S33" s="42">
        <v>14.05</v>
      </c>
      <c r="T33" s="42">
        <v>13.55</v>
      </c>
      <c r="U33" s="42">
        <v>13.1</v>
      </c>
      <c r="V33" s="42">
        <v>12.7</v>
      </c>
      <c r="W33" s="42">
        <v>12.33</v>
      </c>
      <c r="X33" s="42">
        <v>12</v>
      </c>
      <c r="Y33" s="42">
        <v>11.7</v>
      </c>
      <c r="Z33" s="42">
        <v>11.42</v>
      </c>
      <c r="AA33" s="42">
        <v>11.17</v>
      </c>
      <c r="AB33" s="42">
        <v>10.94</v>
      </c>
      <c r="AC33" s="42">
        <v>10.73</v>
      </c>
      <c r="AD33" s="42">
        <v>10.53</v>
      </c>
      <c r="AE33" s="42">
        <v>10.35</v>
      </c>
      <c r="AF33" s="42">
        <v>10.18</v>
      </c>
      <c r="AG33" s="42">
        <v>10.029999999999999</v>
      </c>
      <c r="AH33" s="42">
        <v>9.89</v>
      </c>
      <c r="AI33" s="42">
        <v>9.75</v>
      </c>
      <c r="AJ33" s="42">
        <v>9.6300000000000008</v>
      </c>
      <c r="AK33" s="42">
        <v>9.51</v>
      </c>
      <c r="AL33" s="42">
        <v>9.41</v>
      </c>
      <c r="AM33" s="42">
        <v>9.31</v>
      </c>
      <c r="AN33" s="42">
        <v>9.2200000000000006</v>
      </c>
      <c r="AO33" s="42">
        <v>9.1300000000000008</v>
      </c>
      <c r="AP33" s="42">
        <v>9.0500000000000007</v>
      </c>
      <c r="AQ33" s="42">
        <v>8.98</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16.239999999999998</v>
      </c>
      <c r="Q34" s="42">
        <v>15.5</v>
      </c>
      <c r="R34" s="42">
        <v>14.85</v>
      </c>
      <c r="S34" s="42">
        <v>14.28</v>
      </c>
      <c r="T34" s="42">
        <v>13.77</v>
      </c>
      <c r="U34" s="42">
        <v>13.31</v>
      </c>
      <c r="V34" s="42">
        <v>12.9</v>
      </c>
      <c r="W34" s="42">
        <v>12.53</v>
      </c>
      <c r="X34" s="42">
        <v>12.2</v>
      </c>
      <c r="Y34" s="42">
        <v>11.89</v>
      </c>
      <c r="Z34" s="42">
        <v>11.61</v>
      </c>
      <c r="AA34" s="42">
        <v>11.36</v>
      </c>
      <c r="AB34" s="42">
        <v>11.12</v>
      </c>
      <c r="AC34" s="42">
        <v>10.91</v>
      </c>
      <c r="AD34" s="42">
        <v>10.71</v>
      </c>
      <c r="AE34" s="42">
        <v>10.52</v>
      </c>
      <c r="AF34" s="42">
        <v>10.35</v>
      </c>
      <c r="AG34" s="42">
        <v>10.199999999999999</v>
      </c>
      <c r="AH34" s="42">
        <v>10.050000000000001</v>
      </c>
      <c r="AI34" s="42">
        <v>9.92</v>
      </c>
      <c r="AJ34" s="42">
        <v>9.7899999999999991</v>
      </c>
      <c r="AK34" s="42">
        <v>9.68</v>
      </c>
      <c r="AL34" s="42">
        <v>9.57</v>
      </c>
      <c r="AM34" s="42">
        <v>9.4700000000000006</v>
      </c>
      <c r="AN34" s="42">
        <v>9.3800000000000008</v>
      </c>
      <c r="AO34" s="42">
        <v>9.3000000000000007</v>
      </c>
      <c r="AP34" s="42">
        <v>9.2200000000000006</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16.5</v>
      </c>
      <c r="Q35" s="42">
        <v>15.75</v>
      </c>
      <c r="R35" s="42">
        <v>15.09</v>
      </c>
      <c r="S35" s="42">
        <v>14.51</v>
      </c>
      <c r="T35" s="42">
        <v>13.99</v>
      </c>
      <c r="U35" s="42">
        <v>13.53</v>
      </c>
      <c r="V35" s="42">
        <v>13.11</v>
      </c>
      <c r="W35" s="42">
        <v>12.74</v>
      </c>
      <c r="X35" s="42">
        <v>12.4</v>
      </c>
      <c r="Y35" s="42">
        <v>12.09</v>
      </c>
      <c r="Z35" s="42">
        <v>11.8</v>
      </c>
      <c r="AA35" s="42">
        <v>11.54</v>
      </c>
      <c r="AB35" s="42">
        <v>11.31</v>
      </c>
      <c r="AC35" s="42">
        <v>11.09</v>
      </c>
      <c r="AD35" s="42">
        <v>10.89</v>
      </c>
      <c r="AE35" s="42">
        <v>10.7</v>
      </c>
      <c r="AF35" s="42">
        <v>10.53</v>
      </c>
      <c r="AG35" s="42">
        <v>10.37</v>
      </c>
      <c r="AH35" s="42">
        <v>10.23</v>
      </c>
      <c r="AI35" s="42">
        <v>10.09</v>
      </c>
      <c r="AJ35" s="42">
        <v>9.9700000000000006</v>
      </c>
      <c r="AK35" s="42">
        <v>9.85</v>
      </c>
      <c r="AL35" s="42">
        <v>9.74</v>
      </c>
      <c r="AM35" s="42">
        <v>9.64</v>
      </c>
      <c r="AN35" s="42">
        <v>9.5500000000000007</v>
      </c>
      <c r="AO35" s="42">
        <v>9.4700000000000006</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16.77</v>
      </c>
      <c r="Q36" s="42">
        <v>16.010000000000002</v>
      </c>
      <c r="R36" s="42">
        <v>15.34</v>
      </c>
      <c r="S36" s="42">
        <v>14.75</v>
      </c>
      <c r="T36" s="42">
        <v>14.22</v>
      </c>
      <c r="U36" s="42">
        <v>13.75</v>
      </c>
      <c r="V36" s="42">
        <v>13.33</v>
      </c>
      <c r="W36" s="42">
        <v>12.95</v>
      </c>
      <c r="X36" s="42">
        <v>12.6</v>
      </c>
      <c r="Y36" s="42">
        <v>12.29</v>
      </c>
      <c r="Z36" s="42">
        <v>12</v>
      </c>
      <c r="AA36" s="42">
        <v>11.74</v>
      </c>
      <c r="AB36" s="42">
        <v>11.5</v>
      </c>
      <c r="AC36" s="42">
        <v>11.27</v>
      </c>
      <c r="AD36" s="42">
        <v>11.07</v>
      </c>
      <c r="AE36" s="42">
        <v>10.88</v>
      </c>
      <c r="AF36" s="42">
        <v>10.71</v>
      </c>
      <c r="AG36" s="42">
        <v>10.55</v>
      </c>
      <c r="AH36" s="42">
        <v>10.4</v>
      </c>
      <c r="AI36" s="42">
        <v>10.27</v>
      </c>
      <c r="AJ36" s="42">
        <v>10.14</v>
      </c>
      <c r="AK36" s="42">
        <v>10.02</v>
      </c>
      <c r="AL36" s="42">
        <v>9.92</v>
      </c>
      <c r="AM36" s="42">
        <v>9.82</v>
      </c>
      <c r="AN36" s="42">
        <v>9.73</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17.04</v>
      </c>
      <c r="Q37" s="42">
        <v>16.27</v>
      </c>
      <c r="R37" s="42">
        <v>15.59</v>
      </c>
      <c r="S37" s="42">
        <v>14.99</v>
      </c>
      <c r="T37" s="42">
        <v>14.46</v>
      </c>
      <c r="U37" s="42">
        <v>13.98</v>
      </c>
      <c r="V37" s="42">
        <v>13.55</v>
      </c>
      <c r="W37" s="42">
        <v>13.16</v>
      </c>
      <c r="X37" s="42">
        <v>12.81</v>
      </c>
      <c r="Y37" s="42">
        <v>12.49</v>
      </c>
      <c r="Z37" s="42">
        <v>12.2</v>
      </c>
      <c r="AA37" s="42">
        <v>11.93</v>
      </c>
      <c r="AB37" s="42">
        <v>11.69</v>
      </c>
      <c r="AC37" s="42">
        <v>11.47</v>
      </c>
      <c r="AD37" s="42">
        <v>11.26</v>
      </c>
      <c r="AE37" s="42">
        <v>11.07</v>
      </c>
      <c r="AF37" s="42">
        <v>10.9</v>
      </c>
      <c r="AG37" s="42">
        <v>10.73</v>
      </c>
      <c r="AH37" s="42">
        <v>10.59</v>
      </c>
      <c r="AI37" s="42">
        <v>10.45</v>
      </c>
      <c r="AJ37" s="42">
        <v>10.32</v>
      </c>
      <c r="AK37" s="42">
        <v>10.210000000000001</v>
      </c>
      <c r="AL37" s="42">
        <v>10.1</v>
      </c>
      <c r="AM37" s="42">
        <v>10</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17.32</v>
      </c>
      <c r="Q38" s="42">
        <v>16.53</v>
      </c>
      <c r="R38" s="42">
        <v>15.84</v>
      </c>
      <c r="S38" s="42">
        <v>15.24</v>
      </c>
      <c r="T38" s="42">
        <v>14.69</v>
      </c>
      <c r="U38" s="42">
        <v>14.21</v>
      </c>
      <c r="V38" s="42">
        <v>13.77</v>
      </c>
      <c r="W38" s="42">
        <v>13.38</v>
      </c>
      <c r="X38" s="42">
        <v>13.02</v>
      </c>
      <c r="Y38" s="42">
        <v>12.7</v>
      </c>
      <c r="Z38" s="42">
        <v>12.4</v>
      </c>
      <c r="AA38" s="42">
        <v>12.13</v>
      </c>
      <c r="AB38" s="42">
        <v>11.89</v>
      </c>
      <c r="AC38" s="42">
        <v>11.66</v>
      </c>
      <c r="AD38" s="42">
        <v>11.45</v>
      </c>
      <c r="AE38" s="42">
        <v>11.26</v>
      </c>
      <c r="AF38" s="42">
        <v>11.09</v>
      </c>
      <c r="AG38" s="42">
        <v>10.92</v>
      </c>
      <c r="AH38" s="42">
        <v>10.78</v>
      </c>
      <c r="AI38" s="42">
        <v>10.64</v>
      </c>
      <c r="AJ38" s="42">
        <v>10.51</v>
      </c>
      <c r="AK38" s="42">
        <v>10.39</v>
      </c>
      <c r="AL38" s="42">
        <v>10.29</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17.600000000000001</v>
      </c>
      <c r="Q39" s="42">
        <v>16.8</v>
      </c>
      <c r="R39" s="42">
        <v>16.100000000000001</v>
      </c>
      <c r="S39" s="42">
        <v>15.49</v>
      </c>
      <c r="T39" s="42">
        <v>14.94</v>
      </c>
      <c r="U39" s="42">
        <v>14.44</v>
      </c>
      <c r="V39" s="42">
        <v>14</v>
      </c>
      <c r="W39" s="42">
        <v>13.6</v>
      </c>
      <c r="X39" s="42">
        <v>13.24</v>
      </c>
      <c r="Y39" s="42">
        <v>12.91</v>
      </c>
      <c r="Z39" s="42">
        <v>12.61</v>
      </c>
      <c r="AA39" s="42">
        <v>12.34</v>
      </c>
      <c r="AB39" s="42">
        <v>12.09</v>
      </c>
      <c r="AC39" s="42">
        <v>11.86</v>
      </c>
      <c r="AD39" s="42">
        <v>11.65</v>
      </c>
      <c r="AE39" s="42">
        <v>11.46</v>
      </c>
      <c r="AF39" s="42">
        <v>11.28</v>
      </c>
      <c r="AG39" s="42">
        <v>11.12</v>
      </c>
      <c r="AH39" s="42">
        <v>10.97</v>
      </c>
      <c r="AI39" s="42">
        <v>10.83</v>
      </c>
      <c r="AJ39" s="42">
        <v>10.7</v>
      </c>
      <c r="AK39" s="42">
        <v>10.59</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17.89</v>
      </c>
      <c r="Q40" s="42">
        <v>17.079999999999998</v>
      </c>
      <c r="R40" s="42">
        <v>16.37</v>
      </c>
      <c r="S40" s="42">
        <v>15.74</v>
      </c>
      <c r="T40" s="42">
        <v>15.18</v>
      </c>
      <c r="U40" s="42">
        <v>14.68</v>
      </c>
      <c r="V40" s="42">
        <v>14.23</v>
      </c>
      <c r="W40" s="42">
        <v>13.83</v>
      </c>
      <c r="X40" s="42">
        <v>13.46</v>
      </c>
      <c r="Y40" s="42">
        <v>13.13</v>
      </c>
      <c r="Z40" s="42">
        <v>12.83</v>
      </c>
      <c r="AA40" s="42">
        <v>12.55</v>
      </c>
      <c r="AB40" s="42">
        <v>12.3</v>
      </c>
      <c r="AC40" s="42">
        <v>12.07</v>
      </c>
      <c r="AD40" s="42">
        <v>11.86</v>
      </c>
      <c r="AE40" s="42">
        <v>11.66</v>
      </c>
      <c r="AF40" s="42">
        <v>11.48</v>
      </c>
      <c r="AG40" s="42">
        <v>11.32</v>
      </c>
      <c r="AH40" s="42">
        <v>11.17</v>
      </c>
      <c r="AI40" s="42">
        <v>11.03</v>
      </c>
      <c r="AJ40" s="42">
        <v>10.9</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18.18</v>
      </c>
      <c r="Q41" s="42">
        <v>17.36</v>
      </c>
      <c r="R41" s="42">
        <v>16.63</v>
      </c>
      <c r="S41" s="42">
        <v>16</v>
      </c>
      <c r="T41" s="42">
        <v>15.43</v>
      </c>
      <c r="U41" s="42">
        <v>14.92</v>
      </c>
      <c r="V41" s="42">
        <v>14.47</v>
      </c>
      <c r="W41" s="42">
        <v>14.06</v>
      </c>
      <c r="X41" s="42">
        <v>13.69</v>
      </c>
      <c r="Y41" s="42">
        <v>13.35</v>
      </c>
      <c r="Z41" s="42">
        <v>13.05</v>
      </c>
      <c r="AA41" s="42">
        <v>12.77</v>
      </c>
      <c r="AB41" s="42">
        <v>12.51</v>
      </c>
      <c r="AC41" s="42">
        <v>12.28</v>
      </c>
      <c r="AD41" s="42">
        <v>12.07</v>
      </c>
      <c r="AE41" s="42">
        <v>11.87</v>
      </c>
      <c r="AF41" s="42">
        <v>11.69</v>
      </c>
      <c r="AG41" s="42">
        <v>11.53</v>
      </c>
      <c r="AH41" s="42">
        <v>11.38</v>
      </c>
      <c r="AI41" s="42">
        <v>11.24</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18.47</v>
      </c>
      <c r="Q42" s="42">
        <v>17.64</v>
      </c>
      <c r="R42" s="42">
        <v>16.91</v>
      </c>
      <c r="S42" s="42">
        <v>16.260000000000002</v>
      </c>
      <c r="T42" s="42">
        <v>15.69</v>
      </c>
      <c r="U42" s="42">
        <v>15.17</v>
      </c>
      <c r="V42" s="42">
        <v>14.71</v>
      </c>
      <c r="W42" s="42">
        <v>14.3</v>
      </c>
      <c r="X42" s="42">
        <v>13.92</v>
      </c>
      <c r="Y42" s="42">
        <v>13.58</v>
      </c>
      <c r="Z42" s="42">
        <v>13.27</v>
      </c>
      <c r="AA42" s="42">
        <v>12.99</v>
      </c>
      <c r="AB42" s="42">
        <v>12.73</v>
      </c>
      <c r="AC42" s="42">
        <v>12.5</v>
      </c>
      <c r="AD42" s="42">
        <v>12.28</v>
      </c>
      <c r="AE42" s="42">
        <v>12.09</v>
      </c>
      <c r="AF42" s="42">
        <v>11.91</v>
      </c>
      <c r="AG42" s="42">
        <v>11.74</v>
      </c>
      <c r="AH42" s="42">
        <v>11.59</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18.77</v>
      </c>
      <c r="Q43" s="42">
        <v>17.93</v>
      </c>
      <c r="R43" s="42">
        <v>17.18</v>
      </c>
      <c r="S43" s="42">
        <v>16.53</v>
      </c>
      <c r="T43" s="42">
        <v>15.95</v>
      </c>
      <c r="U43" s="42">
        <v>15.43</v>
      </c>
      <c r="V43" s="42">
        <v>14.96</v>
      </c>
      <c r="W43" s="42">
        <v>14.54</v>
      </c>
      <c r="X43" s="42">
        <v>14.16</v>
      </c>
      <c r="Y43" s="42">
        <v>13.82</v>
      </c>
      <c r="Z43" s="42">
        <v>13.5</v>
      </c>
      <c r="AA43" s="42">
        <v>13.22</v>
      </c>
      <c r="AB43" s="42">
        <v>12.96</v>
      </c>
      <c r="AC43" s="42">
        <v>12.72</v>
      </c>
      <c r="AD43" s="42">
        <v>12.51</v>
      </c>
      <c r="AE43" s="42">
        <v>12.31</v>
      </c>
      <c r="AF43" s="42">
        <v>12.13</v>
      </c>
      <c r="AG43" s="42">
        <v>11.96</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19.079999999999998</v>
      </c>
      <c r="Q44" s="42">
        <v>18.22</v>
      </c>
      <c r="R44" s="42">
        <v>17.47</v>
      </c>
      <c r="S44" s="42">
        <v>16.809999999999999</v>
      </c>
      <c r="T44" s="42">
        <v>16.21</v>
      </c>
      <c r="U44" s="42">
        <v>15.69</v>
      </c>
      <c r="V44" s="42">
        <v>15.21</v>
      </c>
      <c r="W44" s="42">
        <v>14.79</v>
      </c>
      <c r="X44" s="42">
        <v>14.41</v>
      </c>
      <c r="Y44" s="42">
        <v>14.06</v>
      </c>
      <c r="Z44" s="42">
        <v>13.74</v>
      </c>
      <c r="AA44" s="42">
        <v>13.46</v>
      </c>
      <c r="AB44" s="42">
        <v>13.2</v>
      </c>
      <c r="AC44" s="42">
        <v>12.96</v>
      </c>
      <c r="AD44" s="42">
        <v>12.74</v>
      </c>
      <c r="AE44" s="42">
        <v>12.54</v>
      </c>
      <c r="AF44" s="42">
        <v>12.36</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19.399999999999999</v>
      </c>
      <c r="Q45" s="42">
        <v>18.53</v>
      </c>
      <c r="R45" s="42">
        <v>17.760000000000002</v>
      </c>
      <c r="S45" s="42">
        <v>17.09</v>
      </c>
      <c r="T45" s="42">
        <v>16.489999999999998</v>
      </c>
      <c r="U45" s="42">
        <v>15.96</v>
      </c>
      <c r="V45" s="42">
        <v>15.48</v>
      </c>
      <c r="W45" s="42">
        <v>15.05</v>
      </c>
      <c r="X45" s="42">
        <v>14.66</v>
      </c>
      <c r="Y45" s="42">
        <v>14.31</v>
      </c>
      <c r="Z45" s="42">
        <v>13.99</v>
      </c>
      <c r="AA45" s="42">
        <v>13.7</v>
      </c>
      <c r="AB45" s="42">
        <v>13.44</v>
      </c>
      <c r="AC45" s="42">
        <v>13.2</v>
      </c>
      <c r="AD45" s="42">
        <v>12.98</v>
      </c>
      <c r="AE45" s="42">
        <v>12.79</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19.72</v>
      </c>
      <c r="Q46" s="42">
        <v>18.84</v>
      </c>
      <c r="R46" s="42">
        <v>18.059999999999999</v>
      </c>
      <c r="S46" s="42">
        <v>17.38</v>
      </c>
      <c r="T46" s="42">
        <v>16.77</v>
      </c>
      <c r="U46" s="42">
        <v>16.23</v>
      </c>
      <c r="V46" s="42">
        <v>15.75</v>
      </c>
      <c r="W46" s="42">
        <v>15.31</v>
      </c>
      <c r="X46" s="42">
        <v>14.92</v>
      </c>
      <c r="Y46" s="42">
        <v>14.57</v>
      </c>
      <c r="Z46" s="42">
        <v>14.25</v>
      </c>
      <c r="AA46" s="42">
        <v>13.96</v>
      </c>
      <c r="AB46" s="42">
        <v>13.69</v>
      </c>
      <c r="AC46" s="42">
        <v>13.45</v>
      </c>
      <c r="AD46" s="42">
        <v>13.24</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20.05</v>
      </c>
      <c r="Q47" s="42">
        <v>19.149999999999999</v>
      </c>
      <c r="R47" s="42">
        <v>18.37</v>
      </c>
      <c r="S47" s="42">
        <v>17.68</v>
      </c>
      <c r="T47" s="42">
        <v>17.059999999999999</v>
      </c>
      <c r="U47" s="42">
        <v>16.52</v>
      </c>
      <c r="V47" s="42">
        <v>16.03</v>
      </c>
      <c r="W47" s="42">
        <v>15.59</v>
      </c>
      <c r="X47" s="42">
        <v>15.19</v>
      </c>
      <c r="Y47" s="42">
        <v>14.84</v>
      </c>
      <c r="Z47" s="42">
        <v>14.52</v>
      </c>
      <c r="AA47" s="42">
        <v>14.22</v>
      </c>
      <c r="AB47" s="42">
        <v>13.96</v>
      </c>
      <c r="AC47" s="42">
        <v>13.72</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20.39</v>
      </c>
      <c r="Q48" s="42">
        <v>19.48</v>
      </c>
      <c r="R48" s="42">
        <v>18.68</v>
      </c>
      <c r="S48" s="42">
        <v>17.98</v>
      </c>
      <c r="T48" s="42">
        <v>17.36</v>
      </c>
      <c r="U48" s="42">
        <v>16.809999999999999</v>
      </c>
      <c r="V48" s="42">
        <v>16.32</v>
      </c>
      <c r="W48" s="42">
        <v>15.87</v>
      </c>
      <c r="X48" s="42">
        <v>15.47</v>
      </c>
      <c r="Y48" s="42">
        <v>15.12</v>
      </c>
      <c r="Z48" s="42">
        <v>14.79</v>
      </c>
      <c r="AA48" s="42">
        <v>14.5</v>
      </c>
      <c r="AB48" s="42">
        <v>14.23</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20.73</v>
      </c>
      <c r="Q49" s="42">
        <v>19.809999999999999</v>
      </c>
      <c r="R49" s="42">
        <v>19.010000000000002</v>
      </c>
      <c r="S49" s="42">
        <v>18.3</v>
      </c>
      <c r="T49" s="42">
        <v>17.670000000000002</v>
      </c>
      <c r="U49" s="42">
        <v>17.11</v>
      </c>
      <c r="V49" s="42">
        <v>16.61</v>
      </c>
      <c r="W49" s="42">
        <v>16.170000000000002</v>
      </c>
      <c r="X49" s="42">
        <v>15.77</v>
      </c>
      <c r="Y49" s="42">
        <v>15.41</v>
      </c>
      <c r="Z49" s="42">
        <v>15.08</v>
      </c>
      <c r="AA49" s="42">
        <v>14.79</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21.09</v>
      </c>
      <c r="Q50" s="42">
        <v>20.16</v>
      </c>
      <c r="R50" s="42">
        <v>19.34</v>
      </c>
      <c r="S50" s="42">
        <v>18.63</v>
      </c>
      <c r="T50" s="42">
        <v>17.989999999999998</v>
      </c>
      <c r="U50" s="42">
        <v>17.43</v>
      </c>
      <c r="V50" s="42">
        <v>16.93</v>
      </c>
      <c r="W50" s="42">
        <v>16.48</v>
      </c>
      <c r="X50" s="42">
        <v>16.07</v>
      </c>
      <c r="Y50" s="42">
        <v>15.71</v>
      </c>
      <c r="Z50" s="42">
        <v>15.38</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21.46</v>
      </c>
      <c r="Q51" s="42">
        <v>20.52</v>
      </c>
      <c r="R51" s="42">
        <v>19.690000000000001</v>
      </c>
      <c r="S51" s="42">
        <v>18.97</v>
      </c>
      <c r="T51" s="42">
        <v>18.329999999999998</v>
      </c>
      <c r="U51" s="42">
        <v>17.760000000000002</v>
      </c>
      <c r="V51" s="42">
        <v>17.25</v>
      </c>
      <c r="W51" s="42">
        <v>16.8</v>
      </c>
      <c r="X51" s="42">
        <v>16.39</v>
      </c>
      <c r="Y51" s="42">
        <v>16.03</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21.85</v>
      </c>
      <c r="Q52" s="42">
        <v>20.89</v>
      </c>
      <c r="R52" s="42">
        <v>20.059999999999999</v>
      </c>
      <c r="S52" s="42">
        <v>19.329999999999998</v>
      </c>
      <c r="T52" s="42">
        <v>18.68</v>
      </c>
      <c r="U52" s="42">
        <v>18.11</v>
      </c>
      <c r="V52" s="42">
        <v>17.600000000000001</v>
      </c>
      <c r="W52" s="42">
        <v>17.14</v>
      </c>
      <c r="X52" s="42">
        <v>16.73</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22.25</v>
      </c>
      <c r="Q53" s="42">
        <v>21.28</v>
      </c>
      <c r="R53" s="42">
        <v>20.440000000000001</v>
      </c>
      <c r="S53" s="42">
        <v>19.7</v>
      </c>
      <c r="T53" s="42">
        <v>19.05</v>
      </c>
      <c r="U53" s="42">
        <v>18.47</v>
      </c>
      <c r="V53" s="42">
        <v>17.96</v>
      </c>
      <c r="W53" s="42">
        <v>17.5</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22.68</v>
      </c>
      <c r="Q54" s="42">
        <v>21.7</v>
      </c>
      <c r="R54" s="42">
        <v>20.85</v>
      </c>
      <c r="S54" s="42">
        <v>20.100000000000001</v>
      </c>
      <c r="T54" s="42">
        <v>19.440000000000001</v>
      </c>
      <c r="U54" s="42">
        <v>18.86</v>
      </c>
      <c r="V54" s="42">
        <v>18.34</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23.12</v>
      </c>
      <c r="Q55" s="42">
        <v>22.13</v>
      </c>
      <c r="R55" s="42">
        <v>21.27</v>
      </c>
      <c r="S55" s="42">
        <v>20.52</v>
      </c>
      <c r="T55" s="42">
        <v>19.86</v>
      </c>
      <c r="U55" s="42">
        <v>19.27</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23.59</v>
      </c>
      <c r="Q56" s="42">
        <v>22.59</v>
      </c>
      <c r="R56" s="42">
        <v>21.72</v>
      </c>
      <c r="S56" s="42">
        <v>20.96</v>
      </c>
      <c r="T56" s="42">
        <v>20.29</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24.09</v>
      </c>
      <c r="Q57" s="42">
        <v>23.08</v>
      </c>
      <c r="R57" s="42">
        <v>22.2</v>
      </c>
      <c r="S57" s="42">
        <v>21.43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24.61</v>
      </c>
      <c r="Q58" s="42">
        <v>23.59</v>
      </c>
      <c r="R58" s="42">
        <v>22.7</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25.17</v>
      </c>
      <c r="Q59" s="42">
        <v>24.13</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25.75</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9BoU8p+gKLg678TrVK13u8JQO/2vBNcdRiG7L7jq89nnGl5AzcCJMr7VdcxlO22r3nNT2jGDm6UdsBOOsETdUg==" saltValue="/7v+Q9GmcX3/VfUFW/qYXw==" spinCount="100000" sheet="1" objects="1" scenarios="1"/>
  <conditionalFormatting sqref="A6:A21">
    <cfRule type="expression" dxfId="259" priority="13" stopIfTrue="1">
      <formula>MOD(ROW(),2)=0</formula>
    </cfRule>
    <cfRule type="expression" dxfId="258" priority="14" stopIfTrue="1">
      <formula>MOD(ROW(),2)&lt;&gt;0</formula>
    </cfRule>
  </conditionalFormatting>
  <conditionalFormatting sqref="A26:A74">
    <cfRule type="expression" dxfId="257" priority="9" stopIfTrue="1">
      <formula>MOD(ROW(),2)=0</formula>
    </cfRule>
    <cfRule type="expression" dxfId="256" priority="10" stopIfTrue="1">
      <formula>MOD(ROW(),2)&lt;&gt;0</formula>
    </cfRule>
  </conditionalFormatting>
  <conditionalFormatting sqref="B6:AW21">
    <cfRule type="expression" dxfId="255" priority="15" stopIfTrue="1">
      <formula>MOD(ROW(),2)=0</formula>
    </cfRule>
    <cfRule type="expression" dxfId="254" priority="16" stopIfTrue="1">
      <formula>MOD(ROW(),2)&lt;&gt;0</formula>
    </cfRule>
  </conditionalFormatting>
  <conditionalFormatting sqref="B26:AW74">
    <cfRule type="expression" dxfId="253" priority="11" stopIfTrue="1">
      <formula>MOD(ROW(),2)=0</formula>
    </cfRule>
    <cfRule type="expression" dxfId="252" priority="12" stopIfTrue="1">
      <formula>MOD(ROW(),2)&lt;&gt;0</formula>
    </cfRule>
  </conditionalFormatting>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71416-5EC3-4C4B-BDD2-9DB67C147502}">
  <sheetPr codeName="Sheet55"/>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x-702</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311</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316</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702</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317</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256</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c r="N27" s="42"/>
      <c r="O27" s="42"/>
      <c r="P27" s="42">
        <v>14.49</v>
      </c>
      <c r="Q27" s="42">
        <v>13.83</v>
      </c>
      <c r="R27" s="42">
        <v>13.25</v>
      </c>
      <c r="S27" s="42">
        <v>12.74</v>
      </c>
      <c r="T27" s="42">
        <v>12.28</v>
      </c>
      <c r="U27" s="42">
        <v>11.87</v>
      </c>
      <c r="V27" s="42">
        <v>11.51</v>
      </c>
      <c r="W27" s="42">
        <v>11.17</v>
      </c>
      <c r="X27" s="42">
        <v>10.87</v>
      </c>
      <c r="Y27" s="42">
        <v>10.6</v>
      </c>
      <c r="Z27" s="42">
        <v>10.35</v>
      </c>
      <c r="AA27" s="42">
        <v>10.119999999999999</v>
      </c>
      <c r="AB27" s="42">
        <v>9.9</v>
      </c>
      <c r="AC27" s="42">
        <v>9.7100000000000009</v>
      </c>
      <c r="AD27" s="42">
        <v>9.5299999999999994</v>
      </c>
      <c r="AE27" s="42">
        <v>9.36</v>
      </c>
      <c r="AF27" s="42">
        <v>9.2100000000000009</v>
      </c>
      <c r="AG27" s="42">
        <v>9.07</v>
      </c>
      <c r="AH27" s="42">
        <v>8.93</v>
      </c>
      <c r="AI27" s="42">
        <v>8.81</v>
      </c>
      <c r="AJ27" s="42">
        <v>8.69</v>
      </c>
      <c r="AK27" s="42">
        <v>8.59</v>
      </c>
      <c r="AL27" s="42">
        <v>8.49</v>
      </c>
      <c r="AM27" s="42">
        <v>8.39</v>
      </c>
      <c r="AN27" s="42">
        <v>8.3000000000000007</v>
      </c>
      <c r="AO27" s="42">
        <v>8.2200000000000006</v>
      </c>
      <c r="AP27" s="42">
        <v>8.15</v>
      </c>
      <c r="AQ27" s="42">
        <v>8.08</v>
      </c>
      <c r="AR27" s="42">
        <v>8.01</v>
      </c>
      <c r="AS27" s="42">
        <v>7.95</v>
      </c>
      <c r="AT27" s="42">
        <v>7.89</v>
      </c>
      <c r="AU27" s="42">
        <v>7.83</v>
      </c>
      <c r="AV27" s="42">
        <v>7.78</v>
      </c>
      <c r="AW27" s="42">
        <v>7.74</v>
      </c>
    </row>
    <row r="28" spans="1:49" x14ac:dyDescent="0.25">
      <c r="A28" s="41">
        <v>17</v>
      </c>
      <c r="B28" s="42"/>
      <c r="C28" s="42"/>
      <c r="D28" s="42"/>
      <c r="E28" s="42"/>
      <c r="F28" s="42"/>
      <c r="G28" s="42"/>
      <c r="H28" s="42"/>
      <c r="I28" s="42"/>
      <c r="J28" s="42"/>
      <c r="K28" s="42"/>
      <c r="L28" s="42"/>
      <c r="M28" s="42"/>
      <c r="N28" s="42"/>
      <c r="O28" s="42"/>
      <c r="P28" s="42">
        <v>14.73</v>
      </c>
      <c r="Q28" s="42">
        <v>14.06</v>
      </c>
      <c r="R28" s="42">
        <v>13.47</v>
      </c>
      <c r="S28" s="42">
        <v>12.95</v>
      </c>
      <c r="T28" s="42">
        <v>12.49</v>
      </c>
      <c r="U28" s="42">
        <v>12.07</v>
      </c>
      <c r="V28" s="42">
        <v>11.7</v>
      </c>
      <c r="W28" s="42">
        <v>11.36</v>
      </c>
      <c r="X28" s="42">
        <v>11.05</v>
      </c>
      <c r="Y28" s="42">
        <v>10.77</v>
      </c>
      <c r="Z28" s="42">
        <v>10.52</v>
      </c>
      <c r="AA28" s="42">
        <v>10.28</v>
      </c>
      <c r="AB28" s="42">
        <v>10.07</v>
      </c>
      <c r="AC28" s="42">
        <v>9.8699999999999992</v>
      </c>
      <c r="AD28" s="42">
        <v>9.69</v>
      </c>
      <c r="AE28" s="42">
        <v>9.52</v>
      </c>
      <c r="AF28" s="42">
        <v>9.36</v>
      </c>
      <c r="AG28" s="42">
        <v>9.2200000000000006</v>
      </c>
      <c r="AH28" s="42">
        <v>9.08</v>
      </c>
      <c r="AI28" s="42">
        <v>8.9600000000000009</v>
      </c>
      <c r="AJ28" s="42">
        <v>8.84</v>
      </c>
      <c r="AK28" s="42">
        <v>8.73</v>
      </c>
      <c r="AL28" s="42">
        <v>8.6300000000000008</v>
      </c>
      <c r="AM28" s="42">
        <v>8.5399999999999991</v>
      </c>
      <c r="AN28" s="42">
        <v>8.4499999999999993</v>
      </c>
      <c r="AO28" s="42">
        <v>8.3699999999999992</v>
      </c>
      <c r="AP28" s="42">
        <v>8.2899999999999991</v>
      </c>
      <c r="AQ28" s="42">
        <v>8.2200000000000006</v>
      </c>
      <c r="AR28" s="42">
        <v>8.15</v>
      </c>
      <c r="AS28" s="42">
        <v>8.09</v>
      </c>
      <c r="AT28" s="42">
        <v>8.0299999999999994</v>
      </c>
      <c r="AU28" s="42">
        <v>7.98</v>
      </c>
      <c r="AV28" s="42">
        <v>7.93</v>
      </c>
      <c r="AW28" s="42"/>
    </row>
    <row r="29" spans="1:49" x14ac:dyDescent="0.25">
      <c r="A29" s="41">
        <v>18</v>
      </c>
      <c r="B29" s="42"/>
      <c r="C29" s="42"/>
      <c r="D29" s="42"/>
      <c r="E29" s="42"/>
      <c r="F29" s="42"/>
      <c r="G29" s="42"/>
      <c r="H29" s="42"/>
      <c r="I29" s="42"/>
      <c r="J29" s="42"/>
      <c r="K29" s="42"/>
      <c r="L29" s="42"/>
      <c r="M29" s="42"/>
      <c r="N29" s="42"/>
      <c r="O29" s="42"/>
      <c r="P29" s="42">
        <v>14.97</v>
      </c>
      <c r="Q29" s="42">
        <v>14.29</v>
      </c>
      <c r="R29" s="42">
        <v>13.69</v>
      </c>
      <c r="S29" s="42">
        <v>13.16</v>
      </c>
      <c r="T29" s="42">
        <v>12.69</v>
      </c>
      <c r="U29" s="42">
        <v>12.27</v>
      </c>
      <c r="V29" s="42">
        <v>11.89</v>
      </c>
      <c r="W29" s="42">
        <v>11.55</v>
      </c>
      <c r="X29" s="42">
        <v>11.24</v>
      </c>
      <c r="Y29" s="42">
        <v>10.95</v>
      </c>
      <c r="Z29" s="42">
        <v>10.69</v>
      </c>
      <c r="AA29" s="42">
        <v>10.46</v>
      </c>
      <c r="AB29" s="42">
        <v>10.24</v>
      </c>
      <c r="AC29" s="42">
        <v>10.039999999999999</v>
      </c>
      <c r="AD29" s="42">
        <v>9.85</v>
      </c>
      <c r="AE29" s="42">
        <v>9.68</v>
      </c>
      <c r="AF29" s="42">
        <v>9.52</v>
      </c>
      <c r="AG29" s="42">
        <v>9.3699999999999992</v>
      </c>
      <c r="AH29" s="42">
        <v>9.24</v>
      </c>
      <c r="AI29" s="42">
        <v>9.11</v>
      </c>
      <c r="AJ29" s="42">
        <v>8.99</v>
      </c>
      <c r="AK29" s="42">
        <v>8.8800000000000008</v>
      </c>
      <c r="AL29" s="42">
        <v>8.7799999999999994</v>
      </c>
      <c r="AM29" s="42">
        <v>8.68</v>
      </c>
      <c r="AN29" s="42">
        <v>8.59</v>
      </c>
      <c r="AO29" s="42">
        <v>8.51</v>
      </c>
      <c r="AP29" s="42">
        <v>8.43</v>
      </c>
      <c r="AQ29" s="42">
        <v>8.36</v>
      </c>
      <c r="AR29" s="42">
        <v>8.2899999999999991</v>
      </c>
      <c r="AS29" s="42">
        <v>8.23</v>
      </c>
      <c r="AT29" s="42">
        <v>8.17</v>
      </c>
      <c r="AU29" s="42">
        <v>8.1199999999999992</v>
      </c>
      <c r="AV29" s="42"/>
      <c r="AW29" s="42"/>
    </row>
    <row r="30" spans="1:49" x14ac:dyDescent="0.25">
      <c r="A30" s="41">
        <v>19</v>
      </c>
      <c r="B30" s="42"/>
      <c r="C30" s="42"/>
      <c r="D30" s="42"/>
      <c r="E30" s="42"/>
      <c r="F30" s="42"/>
      <c r="G30" s="42"/>
      <c r="H30" s="42"/>
      <c r="I30" s="42"/>
      <c r="J30" s="42"/>
      <c r="K30" s="42"/>
      <c r="L30" s="42"/>
      <c r="M30" s="42"/>
      <c r="N30" s="42"/>
      <c r="O30" s="42"/>
      <c r="P30" s="42">
        <v>15.22</v>
      </c>
      <c r="Q30" s="42">
        <v>14.53</v>
      </c>
      <c r="R30" s="42">
        <v>13.92</v>
      </c>
      <c r="S30" s="42">
        <v>13.38</v>
      </c>
      <c r="T30" s="42">
        <v>12.9</v>
      </c>
      <c r="U30" s="42">
        <v>12.47</v>
      </c>
      <c r="V30" s="42">
        <v>12.09</v>
      </c>
      <c r="W30" s="42">
        <v>11.74</v>
      </c>
      <c r="X30" s="42">
        <v>11.42</v>
      </c>
      <c r="Y30" s="42">
        <v>11.13</v>
      </c>
      <c r="Z30" s="42">
        <v>10.87</v>
      </c>
      <c r="AA30" s="42">
        <v>10.63</v>
      </c>
      <c r="AB30" s="42">
        <v>10.41</v>
      </c>
      <c r="AC30" s="42">
        <v>10.210000000000001</v>
      </c>
      <c r="AD30" s="42">
        <v>10.02</v>
      </c>
      <c r="AE30" s="42">
        <v>9.84</v>
      </c>
      <c r="AF30" s="42">
        <v>9.68</v>
      </c>
      <c r="AG30" s="42">
        <v>9.5299999999999994</v>
      </c>
      <c r="AH30" s="42">
        <v>9.4</v>
      </c>
      <c r="AI30" s="42">
        <v>9.27</v>
      </c>
      <c r="AJ30" s="42">
        <v>9.15</v>
      </c>
      <c r="AK30" s="42">
        <v>9.0399999999999991</v>
      </c>
      <c r="AL30" s="42">
        <v>8.93</v>
      </c>
      <c r="AM30" s="42">
        <v>8.84</v>
      </c>
      <c r="AN30" s="42">
        <v>8.75</v>
      </c>
      <c r="AO30" s="42">
        <v>8.66</v>
      </c>
      <c r="AP30" s="42">
        <v>8.58</v>
      </c>
      <c r="AQ30" s="42">
        <v>8.51</v>
      </c>
      <c r="AR30" s="42">
        <v>8.44</v>
      </c>
      <c r="AS30" s="42">
        <v>8.3800000000000008</v>
      </c>
      <c r="AT30" s="42">
        <v>8.32</v>
      </c>
      <c r="AU30" s="42"/>
      <c r="AV30" s="42"/>
      <c r="AW30" s="42"/>
    </row>
    <row r="31" spans="1:49" x14ac:dyDescent="0.25">
      <c r="A31" s="41">
        <v>20</v>
      </c>
      <c r="B31" s="42"/>
      <c r="C31" s="42"/>
      <c r="D31" s="42"/>
      <c r="E31" s="42"/>
      <c r="F31" s="42"/>
      <c r="G31" s="42"/>
      <c r="H31" s="42"/>
      <c r="I31" s="42"/>
      <c r="J31" s="42"/>
      <c r="K31" s="42"/>
      <c r="L31" s="42"/>
      <c r="M31" s="42"/>
      <c r="N31" s="42"/>
      <c r="O31" s="42"/>
      <c r="P31" s="42">
        <v>15.47</v>
      </c>
      <c r="Q31" s="42">
        <v>14.77</v>
      </c>
      <c r="R31" s="42">
        <v>14.15</v>
      </c>
      <c r="S31" s="42">
        <v>13.6</v>
      </c>
      <c r="T31" s="42">
        <v>13.12</v>
      </c>
      <c r="U31" s="42">
        <v>12.68</v>
      </c>
      <c r="V31" s="42">
        <v>12.29</v>
      </c>
      <c r="W31" s="42">
        <v>11.93</v>
      </c>
      <c r="X31" s="42">
        <v>11.61</v>
      </c>
      <c r="Y31" s="42">
        <v>11.32</v>
      </c>
      <c r="Z31" s="42">
        <v>11.05</v>
      </c>
      <c r="AA31" s="42">
        <v>10.81</v>
      </c>
      <c r="AB31" s="42">
        <v>10.58</v>
      </c>
      <c r="AC31" s="42">
        <v>10.38</v>
      </c>
      <c r="AD31" s="42">
        <v>10.19</v>
      </c>
      <c r="AE31" s="42">
        <v>10.01</v>
      </c>
      <c r="AF31" s="42">
        <v>9.85</v>
      </c>
      <c r="AG31" s="42">
        <v>9.6999999999999993</v>
      </c>
      <c r="AH31" s="42">
        <v>9.56</v>
      </c>
      <c r="AI31" s="42">
        <v>9.43</v>
      </c>
      <c r="AJ31" s="42">
        <v>9.3000000000000007</v>
      </c>
      <c r="AK31" s="42">
        <v>9.19</v>
      </c>
      <c r="AL31" s="42">
        <v>9.09</v>
      </c>
      <c r="AM31" s="42">
        <v>8.99</v>
      </c>
      <c r="AN31" s="42">
        <v>8.9</v>
      </c>
      <c r="AO31" s="42">
        <v>8.82</v>
      </c>
      <c r="AP31" s="42">
        <v>8.74</v>
      </c>
      <c r="AQ31" s="42">
        <v>8.66</v>
      </c>
      <c r="AR31" s="42">
        <v>8.6</v>
      </c>
      <c r="AS31" s="42">
        <v>8.5299999999999994</v>
      </c>
      <c r="AT31" s="42"/>
      <c r="AU31" s="42"/>
      <c r="AV31" s="42"/>
      <c r="AW31" s="42"/>
    </row>
    <row r="32" spans="1:49" x14ac:dyDescent="0.25">
      <c r="A32" s="41">
        <v>21</v>
      </c>
      <c r="B32" s="42"/>
      <c r="C32" s="42"/>
      <c r="D32" s="42"/>
      <c r="E32" s="42"/>
      <c r="F32" s="42"/>
      <c r="G32" s="42"/>
      <c r="H32" s="42"/>
      <c r="I32" s="42"/>
      <c r="J32" s="42"/>
      <c r="K32" s="42"/>
      <c r="L32" s="42"/>
      <c r="M32" s="42"/>
      <c r="N32" s="42"/>
      <c r="O32" s="42"/>
      <c r="P32" s="42">
        <v>15.73</v>
      </c>
      <c r="Q32" s="42">
        <v>15.01</v>
      </c>
      <c r="R32" s="42">
        <v>14.38</v>
      </c>
      <c r="S32" s="42">
        <v>13.83</v>
      </c>
      <c r="T32" s="42">
        <v>13.33</v>
      </c>
      <c r="U32" s="42">
        <v>12.89</v>
      </c>
      <c r="V32" s="42">
        <v>12.49</v>
      </c>
      <c r="W32" s="42">
        <v>12.13</v>
      </c>
      <c r="X32" s="42">
        <v>11.81</v>
      </c>
      <c r="Y32" s="42">
        <v>11.51</v>
      </c>
      <c r="Z32" s="42">
        <v>11.24</v>
      </c>
      <c r="AA32" s="42">
        <v>10.99</v>
      </c>
      <c r="AB32" s="42">
        <v>10.76</v>
      </c>
      <c r="AC32" s="42">
        <v>10.55</v>
      </c>
      <c r="AD32" s="42">
        <v>10.36</v>
      </c>
      <c r="AE32" s="42">
        <v>10.18</v>
      </c>
      <c r="AF32" s="42">
        <v>10.01</v>
      </c>
      <c r="AG32" s="42">
        <v>9.86</v>
      </c>
      <c r="AH32" s="42">
        <v>9.7200000000000006</v>
      </c>
      <c r="AI32" s="42">
        <v>9.59</v>
      </c>
      <c r="AJ32" s="42">
        <v>9.4700000000000006</v>
      </c>
      <c r="AK32" s="42">
        <v>9.35</v>
      </c>
      <c r="AL32" s="42">
        <v>9.25</v>
      </c>
      <c r="AM32" s="42">
        <v>9.15</v>
      </c>
      <c r="AN32" s="42">
        <v>9.06</v>
      </c>
      <c r="AO32" s="42">
        <v>8.9700000000000006</v>
      </c>
      <c r="AP32" s="42">
        <v>8.89</v>
      </c>
      <c r="AQ32" s="42">
        <v>8.82</v>
      </c>
      <c r="AR32" s="42">
        <v>8.75</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15.98</v>
      </c>
      <c r="Q33" s="42">
        <v>15.26</v>
      </c>
      <c r="R33" s="42">
        <v>14.62</v>
      </c>
      <c r="S33" s="42">
        <v>14.05</v>
      </c>
      <c r="T33" s="42">
        <v>13.55</v>
      </c>
      <c r="U33" s="42">
        <v>13.1</v>
      </c>
      <c r="V33" s="42">
        <v>12.7</v>
      </c>
      <c r="W33" s="42">
        <v>12.33</v>
      </c>
      <c r="X33" s="42">
        <v>12</v>
      </c>
      <c r="Y33" s="42">
        <v>11.7</v>
      </c>
      <c r="Z33" s="42">
        <v>11.42</v>
      </c>
      <c r="AA33" s="42">
        <v>11.17</v>
      </c>
      <c r="AB33" s="42">
        <v>10.94</v>
      </c>
      <c r="AC33" s="42">
        <v>10.73</v>
      </c>
      <c r="AD33" s="42">
        <v>10.53</v>
      </c>
      <c r="AE33" s="42">
        <v>10.35</v>
      </c>
      <c r="AF33" s="42">
        <v>10.18</v>
      </c>
      <c r="AG33" s="42">
        <v>10.029999999999999</v>
      </c>
      <c r="AH33" s="42">
        <v>9.89</v>
      </c>
      <c r="AI33" s="42">
        <v>9.75</v>
      </c>
      <c r="AJ33" s="42">
        <v>9.6300000000000008</v>
      </c>
      <c r="AK33" s="42">
        <v>9.51</v>
      </c>
      <c r="AL33" s="42">
        <v>9.41</v>
      </c>
      <c r="AM33" s="42">
        <v>9.31</v>
      </c>
      <c r="AN33" s="42">
        <v>9.2200000000000006</v>
      </c>
      <c r="AO33" s="42">
        <v>9.1300000000000008</v>
      </c>
      <c r="AP33" s="42">
        <v>9.0500000000000007</v>
      </c>
      <c r="AQ33" s="42">
        <v>8.98</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16.239999999999998</v>
      </c>
      <c r="Q34" s="42">
        <v>15.5</v>
      </c>
      <c r="R34" s="42">
        <v>14.85</v>
      </c>
      <c r="S34" s="42">
        <v>14.28</v>
      </c>
      <c r="T34" s="42">
        <v>13.77</v>
      </c>
      <c r="U34" s="42">
        <v>13.31</v>
      </c>
      <c r="V34" s="42">
        <v>12.9</v>
      </c>
      <c r="W34" s="42">
        <v>12.53</v>
      </c>
      <c r="X34" s="42">
        <v>12.2</v>
      </c>
      <c r="Y34" s="42">
        <v>11.89</v>
      </c>
      <c r="Z34" s="42">
        <v>11.61</v>
      </c>
      <c r="AA34" s="42">
        <v>11.36</v>
      </c>
      <c r="AB34" s="42">
        <v>11.12</v>
      </c>
      <c r="AC34" s="42">
        <v>10.91</v>
      </c>
      <c r="AD34" s="42">
        <v>10.71</v>
      </c>
      <c r="AE34" s="42">
        <v>10.52</v>
      </c>
      <c r="AF34" s="42">
        <v>10.35</v>
      </c>
      <c r="AG34" s="42">
        <v>10.199999999999999</v>
      </c>
      <c r="AH34" s="42">
        <v>10.050000000000001</v>
      </c>
      <c r="AI34" s="42">
        <v>9.92</v>
      </c>
      <c r="AJ34" s="42">
        <v>9.7899999999999991</v>
      </c>
      <c r="AK34" s="42">
        <v>9.68</v>
      </c>
      <c r="AL34" s="42">
        <v>9.57</v>
      </c>
      <c r="AM34" s="42">
        <v>9.4700000000000006</v>
      </c>
      <c r="AN34" s="42">
        <v>9.3800000000000008</v>
      </c>
      <c r="AO34" s="42">
        <v>9.3000000000000007</v>
      </c>
      <c r="AP34" s="42">
        <v>9.2200000000000006</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16.5</v>
      </c>
      <c r="Q35" s="42">
        <v>15.75</v>
      </c>
      <c r="R35" s="42">
        <v>15.09</v>
      </c>
      <c r="S35" s="42">
        <v>14.51</v>
      </c>
      <c r="T35" s="42">
        <v>13.99</v>
      </c>
      <c r="U35" s="42">
        <v>13.53</v>
      </c>
      <c r="V35" s="42">
        <v>13.11</v>
      </c>
      <c r="W35" s="42">
        <v>12.74</v>
      </c>
      <c r="X35" s="42">
        <v>12.4</v>
      </c>
      <c r="Y35" s="42">
        <v>12.09</v>
      </c>
      <c r="Z35" s="42">
        <v>11.8</v>
      </c>
      <c r="AA35" s="42">
        <v>11.54</v>
      </c>
      <c r="AB35" s="42">
        <v>11.31</v>
      </c>
      <c r="AC35" s="42">
        <v>11.09</v>
      </c>
      <c r="AD35" s="42">
        <v>10.89</v>
      </c>
      <c r="AE35" s="42">
        <v>10.7</v>
      </c>
      <c r="AF35" s="42">
        <v>10.53</v>
      </c>
      <c r="AG35" s="42">
        <v>10.37</v>
      </c>
      <c r="AH35" s="42">
        <v>10.23</v>
      </c>
      <c r="AI35" s="42">
        <v>10.09</v>
      </c>
      <c r="AJ35" s="42">
        <v>9.9700000000000006</v>
      </c>
      <c r="AK35" s="42">
        <v>9.85</v>
      </c>
      <c r="AL35" s="42">
        <v>9.74</v>
      </c>
      <c r="AM35" s="42">
        <v>9.64</v>
      </c>
      <c r="AN35" s="42">
        <v>9.5500000000000007</v>
      </c>
      <c r="AO35" s="42">
        <v>9.4700000000000006</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16.77</v>
      </c>
      <c r="Q36" s="42">
        <v>16.010000000000002</v>
      </c>
      <c r="R36" s="42">
        <v>15.34</v>
      </c>
      <c r="S36" s="42">
        <v>14.75</v>
      </c>
      <c r="T36" s="42">
        <v>14.22</v>
      </c>
      <c r="U36" s="42">
        <v>13.75</v>
      </c>
      <c r="V36" s="42">
        <v>13.33</v>
      </c>
      <c r="W36" s="42">
        <v>12.95</v>
      </c>
      <c r="X36" s="42">
        <v>12.6</v>
      </c>
      <c r="Y36" s="42">
        <v>12.29</v>
      </c>
      <c r="Z36" s="42">
        <v>12</v>
      </c>
      <c r="AA36" s="42">
        <v>11.74</v>
      </c>
      <c r="AB36" s="42">
        <v>11.5</v>
      </c>
      <c r="AC36" s="42">
        <v>11.27</v>
      </c>
      <c r="AD36" s="42">
        <v>11.07</v>
      </c>
      <c r="AE36" s="42">
        <v>10.88</v>
      </c>
      <c r="AF36" s="42">
        <v>10.71</v>
      </c>
      <c r="AG36" s="42">
        <v>10.55</v>
      </c>
      <c r="AH36" s="42">
        <v>10.4</v>
      </c>
      <c r="AI36" s="42">
        <v>10.27</v>
      </c>
      <c r="AJ36" s="42">
        <v>10.14</v>
      </c>
      <c r="AK36" s="42">
        <v>10.02</v>
      </c>
      <c r="AL36" s="42">
        <v>9.92</v>
      </c>
      <c r="AM36" s="42">
        <v>9.82</v>
      </c>
      <c r="AN36" s="42">
        <v>9.73</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17.04</v>
      </c>
      <c r="Q37" s="42">
        <v>16.27</v>
      </c>
      <c r="R37" s="42">
        <v>15.59</v>
      </c>
      <c r="S37" s="42">
        <v>14.99</v>
      </c>
      <c r="T37" s="42">
        <v>14.46</v>
      </c>
      <c r="U37" s="42">
        <v>13.98</v>
      </c>
      <c r="V37" s="42">
        <v>13.55</v>
      </c>
      <c r="W37" s="42">
        <v>13.16</v>
      </c>
      <c r="X37" s="42">
        <v>12.81</v>
      </c>
      <c r="Y37" s="42">
        <v>12.49</v>
      </c>
      <c r="Z37" s="42">
        <v>12.2</v>
      </c>
      <c r="AA37" s="42">
        <v>11.93</v>
      </c>
      <c r="AB37" s="42">
        <v>11.69</v>
      </c>
      <c r="AC37" s="42">
        <v>11.47</v>
      </c>
      <c r="AD37" s="42">
        <v>11.26</v>
      </c>
      <c r="AE37" s="42">
        <v>11.07</v>
      </c>
      <c r="AF37" s="42">
        <v>10.9</v>
      </c>
      <c r="AG37" s="42">
        <v>10.73</v>
      </c>
      <c r="AH37" s="42">
        <v>10.59</v>
      </c>
      <c r="AI37" s="42">
        <v>10.45</v>
      </c>
      <c r="AJ37" s="42">
        <v>10.32</v>
      </c>
      <c r="AK37" s="42">
        <v>10.210000000000001</v>
      </c>
      <c r="AL37" s="42">
        <v>10.1</v>
      </c>
      <c r="AM37" s="42">
        <v>10</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17.32</v>
      </c>
      <c r="Q38" s="42">
        <v>16.53</v>
      </c>
      <c r="R38" s="42">
        <v>15.84</v>
      </c>
      <c r="S38" s="42">
        <v>15.24</v>
      </c>
      <c r="T38" s="42">
        <v>14.69</v>
      </c>
      <c r="U38" s="42">
        <v>14.21</v>
      </c>
      <c r="V38" s="42">
        <v>13.77</v>
      </c>
      <c r="W38" s="42">
        <v>13.38</v>
      </c>
      <c r="X38" s="42">
        <v>13.02</v>
      </c>
      <c r="Y38" s="42">
        <v>12.7</v>
      </c>
      <c r="Z38" s="42">
        <v>12.4</v>
      </c>
      <c r="AA38" s="42">
        <v>12.13</v>
      </c>
      <c r="AB38" s="42">
        <v>11.89</v>
      </c>
      <c r="AC38" s="42">
        <v>11.66</v>
      </c>
      <c r="AD38" s="42">
        <v>11.45</v>
      </c>
      <c r="AE38" s="42">
        <v>11.26</v>
      </c>
      <c r="AF38" s="42">
        <v>11.09</v>
      </c>
      <c r="AG38" s="42">
        <v>10.92</v>
      </c>
      <c r="AH38" s="42">
        <v>10.78</v>
      </c>
      <c r="AI38" s="42">
        <v>10.64</v>
      </c>
      <c r="AJ38" s="42">
        <v>10.51</v>
      </c>
      <c r="AK38" s="42">
        <v>10.39</v>
      </c>
      <c r="AL38" s="42">
        <v>10.29</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17.600000000000001</v>
      </c>
      <c r="Q39" s="42">
        <v>16.8</v>
      </c>
      <c r="R39" s="42">
        <v>16.100000000000001</v>
      </c>
      <c r="S39" s="42">
        <v>15.49</v>
      </c>
      <c r="T39" s="42">
        <v>14.94</v>
      </c>
      <c r="U39" s="42">
        <v>14.44</v>
      </c>
      <c r="V39" s="42">
        <v>14</v>
      </c>
      <c r="W39" s="42">
        <v>13.6</v>
      </c>
      <c r="X39" s="42">
        <v>13.24</v>
      </c>
      <c r="Y39" s="42">
        <v>12.91</v>
      </c>
      <c r="Z39" s="42">
        <v>12.61</v>
      </c>
      <c r="AA39" s="42">
        <v>12.34</v>
      </c>
      <c r="AB39" s="42">
        <v>12.09</v>
      </c>
      <c r="AC39" s="42">
        <v>11.86</v>
      </c>
      <c r="AD39" s="42">
        <v>11.65</v>
      </c>
      <c r="AE39" s="42">
        <v>11.46</v>
      </c>
      <c r="AF39" s="42">
        <v>11.28</v>
      </c>
      <c r="AG39" s="42">
        <v>11.12</v>
      </c>
      <c r="AH39" s="42">
        <v>10.97</v>
      </c>
      <c r="AI39" s="42">
        <v>10.83</v>
      </c>
      <c r="AJ39" s="42">
        <v>10.7</v>
      </c>
      <c r="AK39" s="42">
        <v>10.59</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17.89</v>
      </c>
      <c r="Q40" s="42">
        <v>17.079999999999998</v>
      </c>
      <c r="R40" s="42">
        <v>16.37</v>
      </c>
      <c r="S40" s="42">
        <v>15.74</v>
      </c>
      <c r="T40" s="42">
        <v>15.18</v>
      </c>
      <c r="U40" s="42">
        <v>14.68</v>
      </c>
      <c r="V40" s="42">
        <v>14.23</v>
      </c>
      <c r="W40" s="42">
        <v>13.83</v>
      </c>
      <c r="X40" s="42">
        <v>13.46</v>
      </c>
      <c r="Y40" s="42">
        <v>13.13</v>
      </c>
      <c r="Z40" s="42">
        <v>12.83</v>
      </c>
      <c r="AA40" s="42">
        <v>12.55</v>
      </c>
      <c r="AB40" s="42">
        <v>12.3</v>
      </c>
      <c r="AC40" s="42">
        <v>12.07</v>
      </c>
      <c r="AD40" s="42">
        <v>11.86</v>
      </c>
      <c r="AE40" s="42">
        <v>11.66</v>
      </c>
      <c r="AF40" s="42">
        <v>11.48</v>
      </c>
      <c r="AG40" s="42">
        <v>11.32</v>
      </c>
      <c r="AH40" s="42">
        <v>11.17</v>
      </c>
      <c r="AI40" s="42">
        <v>11.03</v>
      </c>
      <c r="AJ40" s="42">
        <v>10.9</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18.18</v>
      </c>
      <c r="Q41" s="42">
        <v>17.36</v>
      </c>
      <c r="R41" s="42">
        <v>16.63</v>
      </c>
      <c r="S41" s="42">
        <v>16</v>
      </c>
      <c r="T41" s="42">
        <v>15.43</v>
      </c>
      <c r="U41" s="42">
        <v>14.92</v>
      </c>
      <c r="V41" s="42">
        <v>14.47</v>
      </c>
      <c r="W41" s="42">
        <v>14.06</v>
      </c>
      <c r="X41" s="42">
        <v>13.69</v>
      </c>
      <c r="Y41" s="42">
        <v>13.35</v>
      </c>
      <c r="Z41" s="42">
        <v>13.05</v>
      </c>
      <c r="AA41" s="42">
        <v>12.77</v>
      </c>
      <c r="AB41" s="42">
        <v>12.51</v>
      </c>
      <c r="AC41" s="42">
        <v>12.28</v>
      </c>
      <c r="AD41" s="42">
        <v>12.07</v>
      </c>
      <c r="AE41" s="42">
        <v>11.87</v>
      </c>
      <c r="AF41" s="42">
        <v>11.69</v>
      </c>
      <c r="AG41" s="42">
        <v>11.53</v>
      </c>
      <c r="AH41" s="42">
        <v>11.38</v>
      </c>
      <c r="AI41" s="42">
        <v>11.24</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18.47</v>
      </c>
      <c r="Q42" s="42">
        <v>17.64</v>
      </c>
      <c r="R42" s="42">
        <v>16.91</v>
      </c>
      <c r="S42" s="42">
        <v>16.260000000000002</v>
      </c>
      <c r="T42" s="42">
        <v>15.69</v>
      </c>
      <c r="U42" s="42">
        <v>15.17</v>
      </c>
      <c r="V42" s="42">
        <v>14.71</v>
      </c>
      <c r="W42" s="42">
        <v>14.3</v>
      </c>
      <c r="X42" s="42">
        <v>13.92</v>
      </c>
      <c r="Y42" s="42">
        <v>13.58</v>
      </c>
      <c r="Z42" s="42">
        <v>13.27</v>
      </c>
      <c r="AA42" s="42">
        <v>12.99</v>
      </c>
      <c r="AB42" s="42">
        <v>12.73</v>
      </c>
      <c r="AC42" s="42">
        <v>12.5</v>
      </c>
      <c r="AD42" s="42">
        <v>12.28</v>
      </c>
      <c r="AE42" s="42">
        <v>12.09</v>
      </c>
      <c r="AF42" s="42">
        <v>11.91</v>
      </c>
      <c r="AG42" s="42">
        <v>11.74</v>
      </c>
      <c r="AH42" s="42">
        <v>11.59</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18.77</v>
      </c>
      <c r="Q43" s="42">
        <v>17.93</v>
      </c>
      <c r="R43" s="42">
        <v>17.18</v>
      </c>
      <c r="S43" s="42">
        <v>16.53</v>
      </c>
      <c r="T43" s="42">
        <v>15.95</v>
      </c>
      <c r="U43" s="42">
        <v>15.43</v>
      </c>
      <c r="V43" s="42">
        <v>14.96</v>
      </c>
      <c r="W43" s="42">
        <v>14.54</v>
      </c>
      <c r="X43" s="42">
        <v>14.16</v>
      </c>
      <c r="Y43" s="42">
        <v>13.82</v>
      </c>
      <c r="Z43" s="42">
        <v>13.5</v>
      </c>
      <c r="AA43" s="42">
        <v>13.22</v>
      </c>
      <c r="AB43" s="42">
        <v>12.96</v>
      </c>
      <c r="AC43" s="42">
        <v>12.72</v>
      </c>
      <c r="AD43" s="42">
        <v>12.51</v>
      </c>
      <c r="AE43" s="42">
        <v>12.31</v>
      </c>
      <c r="AF43" s="42">
        <v>12.13</v>
      </c>
      <c r="AG43" s="42">
        <v>11.96</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19.079999999999998</v>
      </c>
      <c r="Q44" s="42">
        <v>18.22</v>
      </c>
      <c r="R44" s="42">
        <v>17.47</v>
      </c>
      <c r="S44" s="42">
        <v>16.809999999999999</v>
      </c>
      <c r="T44" s="42">
        <v>16.21</v>
      </c>
      <c r="U44" s="42">
        <v>15.69</v>
      </c>
      <c r="V44" s="42">
        <v>15.21</v>
      </c>
      <c r="W44" s="42">
        <v>14.79</v>
      </c>
      <c r="X44" s="42">
        <v>14.41</v>
      </c>
      <c r="Y44" s="42">
        <v>14.06</v>
      </c>
      <c r="Z44" s="42">
        <v>13.74</v>
      </c>
      <c r="AA44" s="42">
        <v>13.46</v>
      </c>
      <c r="AB44" s="42">
        <v>13.2</v>
      </c>
      <c r="AC44" s="42">
        <v>12.96</v>
      </c>
      <c r="AD44" s="42">
        <v>12.74</v>
      </c>
      <c r="AE44" s="42">
        <v>12.54</v>
      </c>
      <c r="AF44" s="42">
        <v>12.36</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19.399999999999999</v>
      </c>
      <c r="Q45" s="42">
        <v>18.53</v>
      </c>
      <c r="R45" s="42">
        <v>17.760000000000002</v>
      </c>
      <c r="S45" s="42">
        <v>17.09</v>
      </c>
      <c r="T45" s="42">
        <v>16.489999999999998</v>
      </c>
      <c r="U45" s="42">
        <v>15.96</v>
      </c>
      <c r="V45" s="42">
        <v>15.48</v>
      </c>
      <c r="W45" s="42">
        <v>15.05</v>
      </c>
      <c r="X45" s="42">
        <v>14.66</v>
      </c>
      <c r="Y45" s="42">
        <v>14.31</v>
      </c>
      <c r="Z45" s="42">
        <v>13.99</v>
      </c>
      <c r="AA45" s="42">
        <v>13.7</v>
      </c>
      <c r="AB45" s="42">
        <v>13.44</v>
      </c>
      <c r="AC45" s="42">
        <v>13.2</v>
      </c>
      <c r="AD45" s="42">
        <v>12.98</v>
      </c>
      <c r="AE45" s="42">
        <v>12.79</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19.72</v>
      </c>
      <c r="Q46" s="42">
        <v>18.84</v>
      </c>
      <c r="R46" s="42">
        <v>18.059999999999999</v>
      </c>
      <c r="S46" s="42">
        <v>17.38</v>
      </c>
      <c r="T46" s="42">
        <v>16.77</v>
      </c>
      <c r="U46" s="42">
        <v>16.23</v>
      </c>
      <c r="V46" s="42">
        <v>15.75</v>
      </c>
      <c r="W46" s="42">
        <v>15.31</v>
      </c>
      <c r="X46" s="42">
        <v>14.92</v>
      </c>
      <c r="Y46" s="42">
        <v>14.57</v>
      </c>
      <c r="Z46" s="42">
        <v>14.25</v>
      </c>
      <c r="AA46" s="42">
        <v>13.96</v>
      </c>
      <c r="AB46" s="42">
        <v>13.69</v>
      </c>
      <c r="AC46" s="42">
        <v>13.45</v>
      </c>
      <c r="AD46" s="42">
        <v>13.24</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20.05</v>
      </c>
      <c r="Q47" s="42">
        <v>19.149999999999999</v>
      </c>
      <c r="R47" s="42">
        <v>18.37</v>
      </c>
      <c r="S47" s="42">
        <v>17.68</v>
      </c>
      <c r="T47" s="42">
        <v>17.059999999999999</v>
      </c>
      <c r="U47" s="42">
        <v>16.52</v>
      </c>
      <c r="V47" s="42">
        <v>16.03</v>
      </c>
      <c r="W47" s="42">
        <v>15.59</v>
      </c>
      <c r="X47" s="42">
        <v>15.19</v>
      </c>
      <c r="Y47" s="42">
        <v>14.84</v>
      </c>
      <c r="Z47" s="42">
        <v>14.52</v>
      </c>
      <c r="AA47" s="42">
        <v>14.22</v>
      </c>
      <c r="AB47" s="42">
        <v>13.96</v>
      </c>
      <c r="AC47" s="42">
        <v>13.72</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20.39</v>
      </c>
      <c r="Q48" s="42">
        <v>19.48</v>
      </c>
      <c r="R48" s="42">
        <v>18.68</v>
      </c>
      <c r="S48" s="42">
        <v>17.98</v>
      </c>
      <c r="T48" s="42">
        <v>17.36</v>
      </c>
      <c r="U48" s="42">
        <v>16.809999999999999</v>
      </c>
      <c r="V48" s="42">
        <v>16.32</v>
      </c>
      <c r="W48" s="42">
        <v>15.87</v>
      </c>
      <c r="X48" s="42">
        <v>15.47</v>
      </c>
      <c r="Y48" s="42">
        <v>15.12</v>
      </c>
      <c r="Z48" s="42">
        <v>14.79</v>
      </c>
      <c r="AA48" s="42">
        <v>14.5</v>
      </c>
      <c r="AB48" s="42">
        <v>14.23</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20.73</v>
      </c>
      <c r="Q49" s="42">
        <v>19.809999999999999</v>
      </c>
      <c r="R49" s="42">
        <v>19.010000000000002</v>
      </c>
      <c r="S49" s="42">
        <v>18.3</v>
      </c>
      <c r="T49" s="42">
        <v>17.670000000000002</v>
      </c>
      <c r="U49" s="42">
        <v>17.11</v>
      </c>
      <c r="V49" s="42">
        <v>16.61</v>
      </c>
      <c r="W49" s="42">
        <v>16.170000000000002</v>
      </c>
      <c r="X49" s="42">
        <v>15.77</v>
      </c>
      <c r="Y49" s="42">
        <v>15.41</v>
      </c>
      <c r="Z49" s="42">
        <v>15.08</v>
      </c>
      <c r="AA49" s="42">
        <v>14.79</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21.09</v>
      </c>
      <c r="Q50" s="42">
        <v>20.16</v>
      </c>
      <c r="R50" s="42">
        <v>19.34</v>
      </c>
      <c r="S50" s="42">
        <v>18.63</v>
      </c>
      <c r="T50" s="42">
        <v>17.989999999999998</v>
      </c>
      <c r="U50" s="42">
        <v>17.43</v>
      </c>
      <c r="V50" s="42">
        <v>16.93</v>
      </c>
      <c r="W50" s="42">
        <v>16.48</v>
      </c>
      <c r="X50" s="42">
        <v>16.07</v>
      </c>
      <c r="Y50" s="42">
        <v>15.71</v>
      </c>
      <c r="Z50" s="42">
        <v>15.38</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21.46</v>
      </c>
      <c r="Q51" s="42">
        <v>20.52</v>
      </c>
      <c r="R51" s="42">
        <v>19.690000000000001</v>
      </c>
      <c r="S51" s="42">
        <v>18.97</v>
      </c>
      <c r="T51" s="42">
        <v>18.329999999999998</v>
      </c>
      <c r="U51" s="42">
        <v>17.760000000000002</v>
      </c>
      <c r="V51" s="42">
        <v>17.25</v>
      </c>
      <c r="W51" s="42">
        <v>16.8</v>
      </c>
      <c r="X51" s="42">
        <v>16.39</v>
      </c>
      <c r="Y51" s="42">
        <v>16.03</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21.85</v>
      </c>
      <c r="Q52" s="42">
        <v>20.89</v>
      </c>
      <c r="R52" s="42">
        <v>20.059999999999999</v>
      </c>
      <c r="S52" s="42">
        <v>19.329999999999998</v>
      </c>
      <c r="T52" s="42">
        <v>18.68</v>
      </c>
      <c r="U52" s="42">
        <v>18.11</v>
      </c>
      <c r="V52" s="42">
        <v>17.600000000000001</v>
      </c>
      <c r="W52" s="42">
        <v>17.14</v>
      </c>
      <c r="X52" s="42">
        <v>16.73</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22.25</v>
      </c>
      <c r="Q53" s="42">
        <v>21.28</v>
      </c>
      <c r="R53" s="42">
        <v>20.440000000000001</v>
      </c>
      <c r="S53" s="42">
        <v>19.7</v>
      </c>
      <c r="T53" s="42">
        <v>19.05</v>
      </c>
      <c r="U53" s="42">
        <v>18.47</v>
      </c>
      <c r="V53" s="42">
        <v>17.96</v>
      </c>
      <c r="W53" s="42">
        <v>17.5</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22.68</v>
      </c>
      <c r="Q54" s="42">
        <v>21.7</v>
      </c>
      <c r="R54" s="42">
        <v>20.85</v>
      </c>
      <c r="S54" s="42">
        <v>20.100000000000001</v>
      </c>
      <c r="T54" s="42">
        <v>19.440000000000001</v>
      </c>
      <c r="U54" s="42">
        <v>18.86</v>
      </c>
      <c r="V54" s="42">
        <v>18.34</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23.12</v>
      </c>
      <c r="Q55" s="42">
        <v>22.13</v>
      </c>
      <c r="R55" s="42">
        <v>21.27</v>
      </c>
      <c r="S55" s="42">
        <v>20.52</v>
      </c>
      <c r="T55" s="42">
        <v>19.86</v>
      </c>
      <c r="U55" s="42">
        <v>19.27</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23.59</v>
      </c>
      <c r="Q56" s="42">
        <v>22.59</v>
      </c>
      <c r="R56" s="42">
        <v>21.72</v>
      </c>
      <c r="S56" s="42">
        <v>20.96</v>
      </c>
      <c r="T56" s="42">
        <v>20.29</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24.09</v>
      </c>
      <c r="Q57" s="42">
        <v>23.08</v>
      </c>
      <c r="R57" s="42">
        <v>22.2</v>
      </c>
      <c r="S57" s="42">
        <v>21.43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24.61</v>
      </c>
      <c r="Q58" s="42">
        <v>23.59</v>
      </c>
      <c r="R58" s="42">
        <v>22.7</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25.17</v>
      </c>
      <c r="Q59" s="42">
        <v>24.13</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25.75</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Fk9P4ijBKh9FmohO9ZdDm7jNu9TA73WpCaHL6xHlGBCY3Mb3k6rGp2oZDga4/gEOW8n/AFqhpnM+QkMX335gpQ==" saltValue="TMRtpPCj1PNjnoAtgbEQbA==" spinCount="100000" sheet="1" objects="1" scenarios="1"/>
  <conditionalFormatting sqref="A6:A21">
    <cfRule type="expression" dxfId="249" priority="13" stopIfTrue="1">
      <formula>MOD(ROW(),2)=0</formula>
    </cfRule>
    <cfRule type="expression" dxfId="248" priority="14" stopIfTrue="1">
      <formula>MOD(ROW(),2)&lt;&gt;0</formula>
    </cfRule>
  </conditionalFormatting>
  <conditionalFormatting sqref="A26:A74">
    <cfRule type="expression" dxfId="247" priority="9" stopIfTrue="1">
      <formula>MOD(ROW(),2)=0</formula>
    </cfRule>
    <cfRule type="expression" dxfId="246" priority="10" stopIfTrue="1">
      <formula>MOD(ROW(),2)&lt;&gt;0</formula>
    </cfRule>
  </conditionalFormatting>
  <conditionalFormatting sqref="B6:AW21">
    <cfRule type="expression" dxfId="245" priority="15" stopIfTrue="1">
      <formula>MOD(ROW(),2)=0</formula>
    </cfRule>
    <cfRule type="expression" dxfId="244" priority="16" stopIfTrue="1">
      <formula>MOD(ROW(),2)&lt;&gt;0</formula>
    </cfRule>
  </conditionalFormatting>
  <conditionalFormatting sqref="B26:AW74">
    <cfRule type="expression" dxfId="243" priority="11" stopIfTrue="1">
      <formula>MOD(ROW(),2)=0</formula>
    </cfRule>
    <cfRule type="expression" dxfId="242" priority="12" stopIfTrue="1">
      <formula>MOD(ROW(),2)&lt;&gt;0</formula>
    </cfRule>
  </conditionalFormatting>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A990E-E650-4032-BF8E-4A78A9EDFDB2}">
  <sheetPr codeName="Sheet56"/>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x-703</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311</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318</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703</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319</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253</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c r="N27" s="42"/>
      <c r="O27" s="42"/>
      <c r="P27" s="42">
        <v>15.38</v>
      </c>
      <c r="Q27" s="42">
        <v>14.68</v>
      </c>
      <c r="R27" s="42">
        <v>14.06</v>
      </c>
      <c r="S27" s="42">
        <v>13.52</v>
      </c>
      <c r="T27" s="42">
        <v>13.03</v>
      </c>
      <c r="U27" s="42">
        <v>12.6</v>
      </c>
      <c r="V27" s="42">
        <v>12.21</v>
      </c>
      <c r="W27" s="42">
        <v>11.86</v>
      </c>
      <c r="X27" s="42">
        <v>11.54</v>
      </c>
      <c r="Y27" s="42">
        <v>11.24</v>
      </c>
      <c r="Z27" s="42">
        <v>10.98</v>
      </c>
      <c r="AA27" s="42">
        <v>10.73</v>
      </c>
      <c r="AB27" s="42">
        <v>10.51</v>
      </c>
      <c r="AC27" s="42">
        <v>10.3</v>
      </c>
      <c r="AD27" s="42">
        <v>10.11</v>
      </c>
      <c r="AE27" s="42">
        <v>9.94</v>
      </c>
      <c r="AF27" s="42">
        <v>9.77</v>
      </c>
      <c r="AG27" s="42">
        <v>9.6199999999999992</v>
      </c>
      <c r="AH27" s="42">
        <v>9.48</v>
      </c>
      <c r="AI27" s="42">
        <v>9.35</v>
      </c>
      <c r="AJ27" s="42">
        <v>9.23</v>
      </c>
      <c r="AK27" s="42">
        <v>9.11</v>
      </c>
      <c r="AL27" s="42">
        <v>9.01</v>
      </c>
      <c r="AM27" s="42">
        <v>8.91</v>
      </c>
      <c r="AN27" s="42">
        <v>8.81</v>
      </c>
      <c r="AO27" s="42">
        <v>8.73</v>
      </c>
      <c r="AP27" s="42">
        <v>8.65</v>
      </c>
      <c r="AQ27" s="42">
        <v>8.57</v>
      </c>
      <c r="AR27" s="42">
        <v>8.5</v>
      </c>
      <c r="AS27" s="42">
        <v>8.43</v>
      </c>
      <c r="AT27" s="42">
        <v>8.3699999999999992</v>
      </c>
      <c r="AU27" s="42">
        <v>8.31</v>
      </c>
      <c r="AV27" s="42">
        <v>8.26</v>
      </c>
      <c r="AW27" s="42">
        <v>8.2100000000000009</v>
      </c>
    </row>
    <row r="28" spans="1:49" x14ac:dyDescent="0.25">
      <c r="A28" s="41">
        <v>17</v>
      </c>
      <c r="B28" s="42"/>
      <c r="C28" s="42"/>
      <c r="D28" s="42"/>
      <c r="E28" s="42"/>
      <c r="F28" s="42"/>
      <c r="G28" s="42"/>
      <c r="H28" s="42"/>
      <c r="I28" s="42"/>
      <c r="J28" s="42"/>
      <c r="K28" s="42"/>
      <c r="L28" s="42"/>
      <c r="M28" s="42"/>
      <c r="N28" s="42"/>
      <c r="O28" s="42"/>
      <c r="P28" s="42">
        <v>15.66</v>
      </c>
      <c r="Q28" s="42">
        <v>14.94</v>
      </c>
      <c r="R28" s="42">
        <v>14.32</v>
      </c>
      <c r="S28" s="42">
        <v>13.76</v>
      </c>
      <c r="T28" s="42">
        <v>13.27</v>
      </c>
      <c r="U28" s="42">
        <v>12.83</v>
      </c>
      <c r="V28" s="42">
        <v>12.43</v>
      </c>
      <c r="W28" s="42">
        <v>12.07</v>
      </c>
      <c r="X28" s="42">
        <v>11.75</v>
      </c>
      <c r="Y28" s="42">
        <v>11.45</v>
      </c>
      <c r="Z28" s="42">
        <v>11.18</v>
      </c>
      <c r="AA28" s="42">
        <v>10.93</v>
      </c>
      <c r="AB28" s="42">
        <v>10.7</v>
      </c>
      <c r="AC28" s="42">
        <v>10.49</v>
      </c>
      <c r="AD28" s="42">
        <v>10.3</v>
      </c>
      <c r="AE28" s="42">
        <v>10.119999999999999</v>
      </c>
      <c r="AF28" s="42">
        <v>9.9499999999999993</v>
      </c>
      <c r="AG28" s="42">
        <v>9.8000000000000007</v>
      </c>
      <c r="AH28" s="42">
        <v>9.66</v>
      </c>
      <c r="AI28" s="42">
        <v>9.52</v>
      </c>
      <c r="AJ28" s="42">
        <v>9.4</v>
      </c>
      <c r="AK28" s="42">
        <v>9.2799999999999994</v>
      </c>
      <c r="AL28" s="42">
        <v>9.17</v>
      </c>
      <c r="AM28" s="42">
        <v>9.07</v>
      </c>
      <c r="AN28" s="42">
        <v>8.98</v>
      </c>
      <c r="AO28" s="42">
        <v>8.89</v>
      </c>
      <c r="AP28" s="42">
        <v>8.81</v>
      </c>
      <c r="AQ28" s="42">
        <v>8.73</v>
      </c>
      <c r="AR28" s="42">
        <v>8.66</v>
      </c>
      <c r="AS28" s="42">
        <v>8.6</v>
      </c>
      <c r="AT28" s="42">
        <v>8.5299999999999994</v>
      </c>
      <c r="AU28" s="42">
        <v>8.48</v>
      </c>
      <c r="AV28" s="42">
        <v>8.42</v>
      </c>
      <c r="AW28" s="42"/>
    </row>
    <row r="29" spans="1:49" x14ac:dyDescent="0.25">
      <c r="A29" s="41">
        <v>18</v>
      </c>
      <c r="B29" s="42"/>
      <c r="C29" s="42"/>
      <c r="D29" s="42"/>
      <c r="E29" s="42"/>
      <c r="F29" s="42"/>
      <c r="G29" s="42"/>
      <c r="H29" s="42"/>
      <c r="I29" s="42"/>
      <c r="J29" s="42"/>
      <c r="K29" s="42"/>
      <c r="L29" s="42"/>
      <c r="M29" s="42"/>
      <c r="N29" s="42"/>
      <c r="O29" s="42"/>
      <c r="P29" s="42">
        <v>15.96</v>
      </c>
      <c r="Q29" s="42">
        <v>15.23</v>
      </c>
      <c r="R29" s="42">
        <v>14.59</v>
      </c>
      <c r="S29" s="42">
        <v>14.03</v>
      </c>
      <c r="T29" s="42">
        <v>13.52</v>
      </c>
      <c r="U29" s="42">
        <v>13.07</v>
      </c>
      <c r="V29" s="42">
        <v>12.67</v>
      </c>
      <c r="W29" s="42">
        <v>12.3</v>
      </c>
      <c r="X29" s="42">
        <v>11.97</v>
      </c>
      <c r="Y29" s="42">
        <v>11.67</v>
      </c>
      <c r="Z29" s="42">
        <v>11.39</v>
      </c>
      <c r="AA29" s="42">
        <v>11.14</v>
      </c>
      <c r="AB29" s="42">
        <v>10.91</v>
      </c>
      <c r="AC29" s="42">
        <v>10.7</v>
      </c>
      <c r="AD29" s="42">
        <v>10.5</v>
      </c>
      <c r="AE29" s="42">
        <v>10.32</v>
      </c>
      <c r="AF29" s="42">
        <v>10.15</v>
      </c>
      <c r="AG29" s="42">
        <v>9.99</v>
      </c>
      <c r="AH29" s="42">
        <v>9.84</v>
      </c>
      <c r="AI29" s="42">
        <v>9.7100000000000009</v>
      </c>
      <c r="AJ29" s="42">
        <v>9.58</v>
      </c>
      <c r="AK29" s="42">
        <v>9.4700000000000006</v>
      </c>
      <c r="AL29" s="42">
        <v>9.36</v>
      </c>
      <c r="AM29" s="42">
        <v>9.25</v>
      </c>
      <c r="AN29" s="42">
        <v>9.16</v>
      </c>
      <c r="AO29" s="42">
        <v>9.07</v>
      </c>
      <c r="AP29" s="42">
        <v>8.99</v>
      </c>
      <c r="AQ29" s="42">
        <v>8.91</v>
      </c>
      <c r="AR29" s="42">
        <v>8.84</v>
      </c>
      <c r="AS29" s="42">
        <v>8.77</v>
      </c>
      <c r="AT29" s="42">
        <v>8.7100000000000009</v>
      </c>
      <c r="AU29" s="42">
        <v>8.65</v>
      </c>
      <c r="AV29" s="42"/>
      <c r="AW29" s="42"/>
    </row>
    <row r="30" spans="1:49" x14ac:dyDescent="0.25">
      <c r="A30" s="41">
        <v>19</v>
      </c>
      <c r="B30" s="42"/>
      <c r="C30" s="42"/>
      <c r="D30" s="42"/>
      <c r="E30" s="42"/>
      <c r="F30" s="42"/>
      <c r="G30" s="42"/>
      <c r="H30" s="42"/>
      <c r="I30" s="42"/>
      <c r="J30" s="42"/>
      <c r="K30" s="42"/>
      <c r="L30" s="42"/>
      <c r="M30" s="42"/>
      <c r="N30" s="42"/>
      <c r="O30" s="42"/>
      <c r="P30" s="42">
        <v>16.25</v>
      </c>
      <c r="Q30" s="42">
        <v>15.51</v>
      </c>
      <c r="R30" s="42">
        <v>14.86</v>
      </c>
      <c r="S30" s="42">
        <v>14.28</v>
      </c>
      <c r="T30" s="42">
        <v>13.77</v>
      </c>
      <c r="U30" s="42">
        <v>13.31</v>
      </c>
      <c r="V30" s="42">
        <v>12.9</v>
      </c>
      <c r="W30" s="42">
        <v>12.53</v>
      </c>
      <c r="X30" s="42">
        <v>12.19</v>
      </c>
      <c r="Y30" s="42">
        <v>11.89</v>
      </c>
      <c r="Z30" s="42">
        <v>11.6</v>
      </c>
      <c r="AA30" s="42">
        <v>11.35</v>
      </c>
      <c r="AB30" s="42">
        <v>11.11</v>
      </c>
      <c r="AC30" s="42">
        <v>10.89</v>
      </c>
      <c r="AD30" s="42">
        <v>10.69</v>
      </c>
      <c r="AE30" s="42">
        <v>10.51</v>
      </c>
      <c r="AF30" s="42">
        <v>10.34</v>
      </c>
      <c r="AG30" s="42">
        <v>10.18</v>
      </c>
      <c r="AH30" s="42">
        <v>10.029999999999999</v>
      </c>
      <c r="AI30" s="42">
        <v>9.89</v>
      </c>
      <c r="AJ30" s="42">
        <v>9.76</v>
      </c>
      <c r="AK30" s="42">
        <v>9.64</v>
      </c>
      <c r="AL30" s="42">
        <v>9.5299999999999994</v>
      </c>
      <c r="AM30" s="42">
        <v>9.43</v>
      </c>
      <c r="AN30" s="42">
        <v>9.34</v>
      </c>
      <c r="AO30" s="42">
        <v>9.25</v>
      </c>
      <c r="AP30" s="42">
        <v>9.16</v>
      </c>
      <c r="AQ30" s="42">
        <v>9.09</v>
      </c>
      <c r="AR30" s="42">
        <v>9.01</v>
      </c>
      <c r="AS30" s="42">
        <v>8.9499999999999993</v>
      </c>
      <c r="AT30" s="42">
        <v>8.8800000000000008</v>
      </c>
      <c r="AU30" s="42"/>
      <c r="AV30" s="42"/>
      <c r="AW30" s="42"/>
    </row>
    <row r="31" spans="1:49" x14ac:dyDescent="0.25">
      <c r="A31" s="41">
        <v>20</v>
      </c>
      <c r="B31" s="42"/>
      <c r="C31" s="42"/>
      <c r="D31" s="42"/>
      <c r="E31" s="42"/>
      <c r="F31" s="42"/>
      <c r="G31" s="42"/>
      <c r="H31" s="42"/>
      <c r="I31" s="42"/>
      <c r="J31" s="42"/>
      <c r="K31" s="42"/>
      <c r="L31" s="42"/>
      <c r="M31" s="42"/>
      <c r="N31" s="42"/>
      <c r="O31" s="42"/>
      <c r="P31" s="42">
        <v>16.52</v>
      </c>
      <c r="Q31" s="42">
        <v>15.76</v>
      </c>
      <c r="R31" s="42">
        <v>15.1</v>
      </c>
      <c r="S31" s="42">
        <v>14.52</v>
      </c>
      <c r="T31" s="42">
        <v>14</v>
      </c>
      <c r="U31" s="42">
        <v>13.54</v>
      </c>
      <c r="V31" s="42">
        <v>13.12</v>
      </c>
      <c r="W31" s="42">
        <v>12.74</v>
      </c>
      <c r="X31" s="42">
        <v>12.4</v>
      </c>
      <c r="Y31" s="42">
        <v>12.08</v>
      </c>
      <c r="Z31" s="42">
        <v>11.8</v>
      </c>
      <c r="AA31" s="42">
        <v>11.54</v>
      </c>
      <c r="AB31" s="42">
        <v>11.3</v>
      </c>
      <c r="AC31" s="42">
        <v>11.08</v>
      </c>
      <c r="AD31" s="42">
        <v>10.87</v>
      </c>
      <c r="AE31" s="42">
        <v>10.69</v>
      </c>
      <c r="AF31" s="42">
        <v>10.51</v>
      </c>
      <c r="AG31" s="42">
        <v>10.35</v>
      </c>
      <c r="AH31" s="42">
        <v>10.199999999999999</v>
      </c>
      <c r="AI31" s="42">
        <v>10.06</v>
      </c>
      <c r="AJ31" s="42">
        <v>9.93</v>
      </c>
      <c r="AK31" s="42">
        <v>9.81</v>
      </c>
      <c r="AL31" s="42">
        <v>9.6999999999999993</v>
      </c>
      <c r="AM31" s="42">
        <v>9.6</v>
      </c>
      <c r="AN31" s="42">
        <v>9.5</v>
      </c>
      <c r="AO31" s="42">
        <v>9.41</v>
      </c>
      <c r="AP31" s="42">
        <v>9.33</v>
      </c>
      <c r="AQ31" s="42">
        <v>9.25</v>
      </c>
      <c r="AR31" s="42">
        <v>9.18</v>
      </c>
      <c r="AS31" s="42">
        <v>9.11</v>
      </c>
      <c r="AT31" s="42"/>
      <c r="AU31" s="42"/>
      <c r="AV31" s="42"/>
      <c r="AW31" s="42"/>
    </row>
    <row r="32" spans="1:49" x14ac:dyDescent="0.25">
      <c r="A32" s="41">
        <v>21</v>
      </c>
      <c r="B32" s="42"/>
      <c r="C32" s="42"/>
      <c r="D32" s="42"/>
      <c r="E32" s="42"/>
      <c r="F32" s="42"/>
      <c r="G32" s="42"/>
      <c r="H32" s="42"/>
      <c r="I32" s="42"/>
      <c r="J32" s="42"/>
      <c r="K32" s="42"/>
      <c r="L32" s="42"/>
      <c r="M32" s="42"/>
      <c r="N32" s="42"/>
      <c r="O32" s="42"/>
      <c r="P32" s="42">
        <v>16.79</v>
      </c>
      <c r="Q32" s="42">
        <v>16.02</v>
      </c>
      <c r="R32" s="42">
        <v>15.35</v>
      </c>
      <c r="S32" s="42">
        <v>14.76</v>
      </c>
      <c r="T32" s="42">
        <v>14.23</v>
      </c>
      <c r="U32" s="42">
        <v>13.76</v>
      </c>
      <c r="V32" s="42">
        <v>13.33</v>
      </c>
      <c r="W32" s="42">
        <v>12.95</v>
      </c>
      <c r="X32" s="42">
        <v>12.6</v>
      </c>
      <c r="Y32" s="42">
        <v>12.29</v>
      </c>
      <c r="Z32" s="42">
        <v>12</v>
      </c>
      <c r="AA32" s="42">
        <v>11.73</v>
      </c>
      <c r="AB32" s="42">
        <v>11.49</v>
      </c>
      <c r="AC32" s="42">
        <v>11.26</v>
      </c>
      <c r="AD32" s="42">
        <v>11.06</v>
      </c>
      <c r="AE32" s="42">
        <v>10.87</v>
      </c>
      <c r="AF32" s="42">
        <v>10.69</v>
      </c>
      <c r="AG32" s="42">
        <v>10.53</v>
      </c>
      <c r="AH32" s="42">
        <v>10.37</v>
      </c>
      <c r="AI32" s="42">
        <v>10.23</v>
      </c>
      <c r="AJ32" s="42">
        <v>10.1</v>
      </c>
      <c r="AK32" s="42">
        <v>9.98</v>
      </c>
      <c r="AL32" s="42">
        <v>9.8699999999999992</v>
      </c>
      <c r="AM32" s="42">
        <v>9.77</v>
      </c>
      <c r="AN32" s="42">
        <v>9.67</v>
      </c>
      <c r="AO32" s="42">
        <v>9.58</v>
      </c>
      <c r="AP32" s="42">
        <v>9.49</v>
      </c>
      <c r="AQ32" s="42">
        <v>9.42</v>
      </c>
      <c r="AR32" s="42">
        <v>9.34</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17.059999999999999</v>
      </c>
      <c r="Q33" s="42">
        <v>16.28</v>
      </c>
      <c r="R33" s="42">
        <v>15.6</v>
      </c>
      <c r="S33" s="42">
        <v>15</v>
      </c>
      <c r="T33" s="42">
        <v>14.46</v>
      </c>
      <c r="U33" s="42">
        <v>13.98</v>
      </c>
      <c r="V33" s="42">
        <v>13.55</v>
      </c>
      <c r="W33" s="42">
        <v>13.16</v>
      </c>
      <c r="X33" s="42">
        <v>12.81</v>
      </c>
      <c r="Y33" s="42">
        <v>12.49</v>
      </c>
      <c r="Z33" s="42">
        <v>12.19</v>
      </c>
      <c r="AA33" s="42">
        <v>11.93</v>
      </c>
      <c r="AB33" s="42">
        <v>11.68</v>
      </c>
      <c r="AC33" s="42">
        <v>11.45</v>
      </c>
      <c r="AD33" s="42">
        <v>11.24</v>
      </c>
      <c r="AE33" s="42">
        <v>11.05</v>
      </c>
      <c r="AF33" s="42">
        <v>10.87</v>
      </c>
      <c r="AG33" s="42">
        <v>10.7</v>
      </c>
      <c r="AH33" s="42">
        <v>10.55</v>
      </c>
      <c r="AI33" s="42">
        <v>10.41</v>
      </c>
      <c r="AJ33" s="42">
        <v>10.28</v>
      </c>
      <c r="AK33" s="42">
        <v>10.16</v>
      </c>
      <c r="AL33" s="42">
        <v>10.039999999999999</v>
      </c>
      <c r="AM33" s="42">
        <v>9.94</v>
      </c>
      <c r="AN33" s="42">
        <v>9.84</v>
      </c>
      <c r="AO33" s="42">
        <v>9.75</v>
      </c>
      <c r="AP33" s="42">
        <v>9.67</v>
      </c>
      <c r="AQ33" s="42">
        <v>9.59</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17.329999999999998</v>
      </c>
      <c r="Q34" s="42">
        <v>16.55</v>
      </c>
      <c r="R34" s="42">
        <v>15.86</v>
      </c>
      <c r="S34" s="42">
        <v>15.24</v>
      </c>
      <c r="T34" s="42">
        <v>14.7</v>
      </c>
      <c r="U34" s="42">
        <v>14.21</v>
      </c>
      <c r="V34" s="42">
        <v>13.77</v>
      </c>
      <c r="W34" s="42">
        <v>13.38</v>
      </c>
      <c r="X34" s="42">
        <v>13.02</v>
      </c>
      <c r="Y34" s="42">
        <v>12.69</v>
      </c>
      <c r="Z34" s="42">
        <v>12.39</v>
      </c>
      <c r="AA34" s="42">
        <v>12.12</v>
      </c>
      <c r="AB34" s="42">
        <v>11.87</v>
      </c>
      <c r="AC34" s="42">
        <v>11.64</v>
      </c>
      <c r="AD34" s="42">
        <v>11.43</v>
      </c>
      <c r="AE34" s="42">
        <v>11.23</v>
      </c>
      <c r="AF34" s="42">
        <v>11.05</v>
      </c>
      <c r="AG34" s="42">
        <v>10.89</v>
      </c>
      <c r="AH34" s="42">
        <v>10.73</v>
      </c>
      <c r="AI34" s="42">
        <v>10.59</v>
      </c>
      <c r="AJ34" s="42">
        <v>10.46</v>
      </c>
      <c r="AK34" s="42">
        <v>10.33</v>
      </c>
      <c r="AL34" s="42">
        <v>10.220000000000001</v>
      </c>
      <c r="AM34" s="42">
        <v>10.11</v>
      </c>
      <c r="AN34" s="42">
        <v>10.01</v>
      </c>
      <c r="AO34" s="42">
        <v>9.92</v>
      </c>
      <c r="AP34" s="42">
        <v>9.84</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17.61</v>
      </c>
      <c r="Q35" s="42">
        <v>16.809999999999999</v>
      </c>
      <c r="R35" s="42">
        <v>16.11</v>
      </c>
      <c r="S35" s="42">
        <v>15.49</v>
      </c>
      <c r="T35" s="42">
        <v>14.94</v>
      </c>
      <c r="U35" s="42">
        <v>14.44</v>
      </c>
      <c r="V35" s="42">
        <v>14</v>
      </c>
      <c r="W35" s="42">
        <v>13.6</v>
      </c>
      <c r="X35" s="42">
        <v>13.23</v>
      </c>
      <c r="Y35" s="42">
        <v>12.9</v>
      </c>
      <c r="Z35" s="42">
        <v>12.6</v>
      </c>
      <c r="AA35" s="42">
        <v>12.32</v>
      </c>
      <c r="AB35" s="42">
        <v>12.07</v>
      </c>
      <c r="AC35" s="42">
        <v>11.84</v>
      </c>
      <c r="AD35" s="42">
        <v>11.62</v>
      </c>
      <c r="AE35" s="42">
        <v>11.42</v>
      </c>
      <c r="AF35" s="42">
        <v>11.24</v>
      </c>
      <c r="AG35" s="42">
        <v>11.07</v>
      </c>
      <c r="AH35" s="42">
        <v>10.92</v>
      </c>
      <c r="AI35" s="42">
        <v>10.77</v>
      </c>
      <c r="AJ35" s="42">
        <v>10.64</v>
      </c>
      <c r="AK35" s="42">
        <v>10.51</v>
      </c>
      <c r="AL35" s="42">
        <v>10.4</v>
      </c>
      <c r="AM35" s="42">
        <v>10.29</v>
      </c>
      <c r="AN35" s="42">
        <v>10.199999999999999</v>
      </c>
      <c r="AO35" s="42">
        <v>10.11</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17.899999999999999</v>
      </c>
      <c r="Q36" s="42">
        <v>17.09</v>
      </c>
      <c r="R36" s="42">
        <v>16.37</v>
      </c>
      <c r="S36" s="42">
        <v>15.74</v>
      </c>
      <c r="T36" s="42">
        <v>15.18</v>
      </c>
      <c r="U36" s="42">
        <v>14.68</v>
      </c>
      <c r="V36" s="42">
        <v>14.23</v>
      </c>
      <c r="W36" s="42">
        <v>13.82</v>
      </c>
      <c r="X36" s="42">
        <v>13.45</v>
      </c>
      <c r="Y36" s="42">
        <v>13.11</v>
      </c>
      <c r="Z36" s="42">
        <v>12.81</v>
      </c>
      <c r="AA36" s="42">
        <v>12.53</v>
      </c>
      <c r="AB36" s="42">
        <v>12.27</v>
      </c>
      <c r="AC36" s="42">
        <v>12.03</v>
      </c>
      <c r="AD36" s="42">
        <v>11.82</v>
      </c>
      <c r="AE36" s="42">
        <v>11.62</v>
      </c>
      <c r="AF36" s="42">
        <v>11.43</v>
      </c>
      <c r="AG36" s="42">
        <v>11.26</v>
      </c>
      <c r="AH36" s="42">
        <v>11.1</v>
      </c>
      <c r="AI36" s="42">
        <v>10.96</v>
      </c>
      <c r="AJ36" s="42">
        <v>10.83</v>
      </c>
      <c r="AK36" s="42">
        <v>10.7</v>
      </c>
      <c r="AL36" s="42">
        <v>10.59</v>
      </c>
      <c r="AM36" s="42">
        <v>10.48</v>
      </c>
      <c r="AN36" s="42">
        <v>10.38</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18.190000000000001</v>
      </c>
      <c r="Q37" s="42">
        <v>17.37</v>
      </c>
      <c r="R37" s="42">
        <v>16.64</v>
      </c>
      <c r="S37" s="42">
        <v>16</v>
      </c>
      <c r="T37" s="42">
        <v>15.43</v>
      </c>
      <c r="U37" s="42">
        <v>14.92</v>
      </c>
      <c r="V37" s="42">
        <v>14.46</v>
      </c>
      <c r="W37" s="42">
        <v>14.05</v>
      </c>
      <c r="X37" s="42">
        <v>13.67</v>
      </c>
      <c r="Y37" s="42">
        <v>13.33</v>
      </c>
      <c r="Z37" s="42">
        <v>13.02</v>
      </c>
      <c r="AA37" s="42">
        <v>12.74</v>
      </c>
      <c r="AB37" s="42">
        <v>12.48</v>
      </c>
      <c r="AC37" s="42">
        <v>12.24</v>
      </c>
      <c r="AD37" s="42">
        <v>12.02</v>
      </c>
      <c r="AE37" s="42">
        <v>11.82</v>
      </c>
      <c r="AF37" s="42">
        <v>11.63</v>
      </c>
      <c r="AG37" s="42">
        <v>11.46</v>
      </c>
      <c r="AH37" s="42">
        <v>11.3</v>
      </c>
      <c r="AI37" s="42">
        <v>11.15</v>
      </c>
      <c r="AJ37" s="42">
        <v>11.02</v>
      </c>
      <c r="AK37" s="42">
        <v>10.89</v>
      </c>
      <c r="AL37" s="42">
        <v>10.78</v>
      </c>
      <c r="AM37" s="42">
        <v>10.67</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18.489999999999998</v>
      </c>
      <c r="Q38" s="42">
        <v>17.649999999999999</v>
      </c>
      <c r="R38" s="42">
        <v>16.91</v>
      </c>
      <c r="S38" s="42">
        <v>16.260000000000002</v>
      </c>
      <c r="T38" s="42">
        <v>15.68</v>
      </c>
      <c r="U38" s="42">
        <v>15.17</v>
      </c>
      <c r="V38" s="42">
        <v>14.7</v>
      </c>
      <c r="W38" s="42">
        <v>14.28</v>
      </c>
      <c r="X38" s="42">
        <v>13.9</v>
      </c>
      <c r="Y38" s="42">
        <v>13.56</v>
      </c>
      <c r="Z38" s="42">
        <v>13.24</v>
      </c>
      <c r="AA38" s="42">
        <v>12.95</v>
      </c>
      <c r="AB38" s="42">
        <v>12.69</v>
      </c>
      <c r="AC38" s="42">
        <v>12.45</v>
      </c>
      <c r="AD38" s="42">
        <v>12.23</v>
      </c>
      <c r="AE38" s="42">
        <v>12.02</v>
      </c>
      <c r="AF38" s="42">
        <v>11.83</v>
      </c>
      <c r="AG38" s="42">
        <v>11.66</v>
      </c>
      <c r="AH38" s="42">
        <v>11.5</v>
      </c>
      <c r="AI38" s="42">
        <v>11.36</v>
      </c>
      <c r="AJ38" s="42">
        <v>11.22</v>
      </c>
      <c r="AK38" s="42">
        <v>11.1</v>
      </c>
      <c r="AL38" s="42">
        <v>10.98</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18.79</v>
      </c>
      <c r="Q39" s="42">
        <v>17.940000000000001</v>
      </c>
      <c r="R39" s="42">
        <v>17.190000000000001</v>
      </c>
      <c r="S39" s="42">
        <v>16.53</v>
      </c>
      <c r="T39" s="42">
        <v>15.94</v>
      </c>
      <c r="U39" s="42">
        <v>15.42</v>
      </c>
      <c r="V39" s="42">
        <v>14.95</v>
      </c>
      <c r="W39" s="42">
        <v>14.52</v>
      </c>
      <c r="X39" s="42">
        <v>14.13</v>
      </c>
      <c r="Y39" s="42">
        <v>13.78</v>
      </c>
      <c r="Z39" s="42">
        <v>13.47</v>
      </c>
      <c r="AA39" s="42">
        <v>13.17</v>
      </c>
      <c r="AB39" s="42">
        <v>12.91</v>
      </c>
      <c r="AC39" s="42">
        <v>12.66</v>
      </c>
      <c r="AD39" s="42">
        <v>12.44</v>
      </c>
      <c r="AE39" s="42">
        <v>12.23</v>
      </c>
      <c r="AF39" s="42">
        <v>12.04</v>
      </c>
      <c r="AG39" s="42">
        <v>11.87</v>
      </c>
      <c r="AH39" s="42">
        <v>11.71</v>
      </c>
      <c r="AI39" s="42">
        <v>11.56</v>
      </c>
      <c r="AJ39" s="42">
        <v>11.43</v>
      </c>
      <c r="AK39" s="42">
        <v>11.3</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19.09</v>
      </c>
      <c r="Q40" s="42">
        <v>18.23</v>
      </c>
      <c r="R40" s="42">
        <v>17.47</v>
      </c>
      <c r="S40" s="42">
        <v>16.8</v>
      </c>
      <c r="T40" s="42">
        <v>16.21</v>
      </c>
      <c r="U40" s="42">
        <v>15.67</v>
      </c>
      <c r="V40" s="42">
        <v>15.19</v>
      </c>
      <c r="W40" s="42">
        <v>14.76</v>
      </c>
      <c r="X40" s="42">
        <v>14.37</v>
      </c>
      <c r="Y40" s="42">
        <v>14.02</v>
      </c>
      <c r="Z40" s="42">
        <v>13.69</v>
      </c>
      <c r="AA40" s="42">
        <v>13.4</v>
      </c>
      <c r="AB40" s="42">
        <v>13.13</v>
      </c>
      <c r="AC40" s="42">
        <v>12.88</v>
      </c>
      <c r="AD40" s="42">
        <v>12.66</v>
      </c>
      <c r="AE40" s="42">
        <v>12.45</v>
      </c>
      <c r="AF40" s="42">
        <v>12.26</v>
      </c>
      <c r="AG40" s="42">
        <v>12.09</v>
      </c>
      <c r="AH40" s="42">
        <v>11.92</v>
      </c>
      <c r="AI40" s="42">
        <v>11.78</v>
      </c>
      <c r="AJ40" s="42">
        <v>11.64</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19.399999999999999</v>
      </c>
      <c r="Q41" s="42">
        <v>18.53</v>
      </c>
      <c r="R41" s="42">
        <v>17.760000000000002</v>
      </c>
      <c r="S41" s="42">
        <v>17.079999999999998</v>
      </c>
      <c r="T41" s="42">
        <v>16.47</v>
      </c>
      <c r="U41" s="42">
        <v>15.93</v>
      </c>
      <c r="V41" s="42">
        <v>15.45</v>
      </c>
      <c r="W41" s="42">
        <v>15.01</v>
      </c>
      <c r="X41" s="42">
        <v>14.61</v>
      </c>
      <c r="Y41" s="42">
        <v>14.25</v>
      </c>
      <c r="Z41" s="42">
        <v>13.93</v>
      </c>
      <c r="AA41" s="42">
        <v>13.63</v>
      </c>
      <c r="AB41" s="42">
        <v>13.36</v>
      </c>
      <c r="AC41" s="42">
        <v>13.11</v>
      </c>
      <c r="AD41" s="42">
        <v>12.88</v>
      </c>
      <c r="AE41" s="42">
        <v>12.67</v>
      </c>
      <c r="AF41" s="42">
        <v>12.48</v>
      </c>
      <c r="AG41" s="42">
        <v>12.31</v>
      </c>
      <c r="AH41" s="42">
        <v>12.14</v>
      </c>
      <c r="AI41" s="42">
        <v>12</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19.72</v>
      </c>
      <c r="Q42" s="42">
        <v>18.829999999999998</v>
      </c>
      <c r="R42" s="42">
        <v>18.05</v>
      </c>
      <c r="S42" s="42">
        <v>17.36</v>
      </c>
      <c r="T42" s="42">
        <v>16.739999999999998</v>
      </c>
      <c r="U42" s="42">
        <v>16.2</v>
      </c>
      <c r="V42" s="42">
        <v>15.7</v>
      </c>
      <c r="W42" s="42">
        <v>15.26</v>
      </c>
      <c r="X42" s="42">
        <v>14.86</v>
      </c>
      <c r="Y42" s="42">
        <v>14.5</v>
      </c>
      <c r="Z42" s="42">
        <v>14.17</v>
      </c>
      <c r="AA42" s="42">
        <v>13.87</v>
      </c>
      <c r="AB42" s="42">
        <v>13.59</v>
      </c>
      <c r="AC42" s="42">
        <v>13.34</v>
      </c>
      <c r="AD42" s="42">
        <v>13.11</v>
      </c>
      <c r="AE42" s="42">
        <v>12.9</v>
      </c>
      <c r="AF42" s="42">
        <v>12.71</v>
      </c>
      <c r="AG42" s="42">
        <v>12.53</v>
      </c>
      <c r="AH42" s="42">
        <v>12.37</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20.04</v>
      </c>
      <c r="Q43" s="42">
        <v>19.14</v>
      </c>
      <c r="R43" s="42">
        <v>18.34</v>
      </c>
      <c r="S43" s="42">
        <v>17.64</v>
      </c>
      <c r="T43" s="42">
        <v>17.02</v>
      </c>
      <c r="U43" s="42">
        <v>16.47</v>
      </c>
      <c r="V43" s="42">
        <v>15.97</v>
      </c>
      <c r="W43" s="42">
        <v>15.52</v>
      </c>
      <c r="X43" s="42">
        <v>15.11</v>
      </c>
      <c r="Y43" s="42">
        <v>14.75</v>
      </c>
      <c r="Z43" s="42">
        <v>14.41</v>
      </c>
      <c r="AA43" s="42">
        <v>14.11</v>
      </c>
      <c r="AB43" s="42">
        <v>13.83</v>
      </c>
      <c r="AC43" s="42">
        <v>13.58</v>
      </c>
      <c r="AD43" s="42">
        <v>13.35</v>
      </c>
      <c r="AE43" s="42">
        <v>13.14</v>
      </c>
      <c r="AF43" s="42">
        <v>12.95</v>
      </c>
      <c r="AG43" s="42">
        <v>12.77</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20.37</v>
      </c>
      <c r="Q44" s="42">
        <v>19.45</v>
      </c>
      <c r="R44" s="42">
        <v>18.649999999999999</v>
      </c>
      <c r="S44" s="42">
        <v>17.940000000000001</v>
      </c>
      <c r="T44" s="42">
        <v>17.309999999999999</v>
      </c>
      <c r="U44" s="42">
        <v>16.739999999999998</v>
      </c>
      <c r="V44" s="42">
        <v>16.239999999999998</v>
      </c>
      <c r="W44" s="42">
        <v>15.79</v>
      </c>
      <c r="X44" s="42">
        <v>15.38</v>
      </c>
      <c r="Y44" s="42">
        <v>15</v>
      </c>
      <c r="Z44" s="42">
        <v>14.67</v>
      </c>
      <c r="AA44" s="42">
        <v>14.36</v>
      </c>
      <c r="AB44" s="42">
        <v>14.08</v>
      </c>
      <c r="AC44" s="42">
        <v>13.83</v>
      </c>
      <c r="AD44" s="42">
        <v>13.6</v>
      </c>
      <c r="AE44" s="42">
        <v>13.39</v>
      </c>
      <c r="AF44" s="42">
        <v>13.19</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20.7</v>
      </c>
      <c r="Q45" s="42">
        <v>19.77</v>
      </c>
      <c r="R45" s="42">
        <v>18.96</v>
      </c>
      <c r="S45" s="42">
        <v>18.239999999999998</v>
      </c>
      <c r="T45" s="42">
        <v>17.600000000000001</v>
      </c>
      <c r="U45" s="42">
        <v>17.03</v>
      </c>
      <c r="V45" s="42">
        <v>16.52</v>
      </c>
      <c r="W45" s="42">
        <v>16.059999999999999</v>
      </c>
      <c r="X45" s="42">
        <v>15.65</v>
      </c>
      <c r="Y45" s="42">
        <v>15.27</v>
      </c>
      <c r="Z45" s="42">
        <v>14.93</v>
      </c>
      <c r="AA45" s="42">
        <v>14.62</v>
      </c>
      <c r="AB45" s="42">
        <v>14.34</v>
      </c>
      <c r="AC45" s="42">
        <v>14.09</v>
      </c>
      <c r="AD45" s="42">
        <v>13.86</v>
      </c>
      <c r="AE45" s="42">
        <v>13.65</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21.05</v>
      </c>
      <c r="Q46" s="42">
        <v>20.100000000000001</v>
      </c>
      <c r="R46" s="42">
        <v>19.28</v>
      </c>
      <c r="S46" s="42">
        <v>18.55</v>
      </c>
      <c r="T46" s="42">
        <v>17.899999999999999</v>
      </c>
      <c r="U46" s="42">
        <v>17.32</v>
      </c>
      <c r="V46" s="42">
        <v>16.809999999999999</v>
      </c>
      <c r="W46" s="42">
        <v>16.34</v>
      </c>
      <c r="X46" s="42">
        <v>15.93</v>
      </c>
      <c r="Y46" s="42">
        <v>15.55</v>
      </c>
      <c r="Z46" s="42">
        <v>15.21</v>
      </c>
      <c r="AA46" s="42">
        <v>14.9</v>
      </c>
      <c r="AB46" s="42">
        <v>14.62</v>
      </c>
      <c r="AC46" s="42">
        <v>14.36</v>
      </c>
      <c r="AD46" s="42">
        <v>14.13</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21.4</v>
      </c>
      <c r="Q47" s="42">
        <v>20.440000000000001</v>
      </c>
      <c r="R47" s="42">
        <v>19.600000000000001</v>
      </c>
      <c r="S47" s="42">
        <v>18.86</v>
      </c>
      <c r="T47" s="42">
        <v>18.21</v>
      </c>
      <c r="U47" s="42">
        <v>17.63</v>
      </c>
      <c r="V47" s="42">
        <v>17.100000000000001</v>
      </c>
      <c r="W47" s="42">
        <v>16.64</v>
      </c>
      <c r="X47" s="42">
        <v>16.21</v>
      </c>
      <c r="Y47" s="42">
        <v>15.83</v>
      </c>
      <c r="Z47" s="42">
        <v>15.49</v>
      </c>
      <c r="AA47" s="42">
        <v>15.18</v>
      </c>
      <c r="AB47" s="42">
        <v>14.9</v>
      </c>
      <c r="AC47" s="42">
        <v>14.64</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21.76</v>
      </c>
      <c r="Q48" s="42">
        <v>20.79</v>
      </c>
      <c r="R48" s="42">
        <v>19.940000000000001</v>
      </c>
      <c r="S48" s="42">
        <v>19.190000000000001</v>
      </c>
      <c r="T48" s="42">
        <v>18.53</v>
      </c>
      <c r="U48" s="42">
        <v>17.940000000000001</v>
      </c>
      <c r="V48" s="42">
        <v>17.41</v>
      </c>
      <c r="W48" s="42">
        <v>16.940000000000001</v>
      </c>
      <c r="X48" s="42">
        <v>16.510000000000002</v>
      </c>
      <c r="Y48" s="42">
        <v>16.13</v>
      </c>
      <c r="Z48" s="42">
        <v>15.78</v>
      </c>
      <c r="AA48" s="42">
        <v>15.47</v>
      </c>
      <c r="AB48" s="42">
        <v>15.19</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22.12</v>
      </c>
      <c r="Q49" s="42">
        <v>21.14</v>
      </c>
      <c r="R49" s="42">
        <v>20.28</v>
      </c>
      <c r="S49" s="42">
        <v>19.53</v>
      </c>
      <c r="T49" s="42">
        <v>18.86</v>
      </c>
      <c r="U49" s="42">
        <v>18.260000000000002</v>
      </c>
      <c r="V49" s="42">
        <v>17.73</v>
      </c>
      <c r="W49" s="42">
        <v>17.25</v>
      </c>
      <c r="X49" s="42">
        <v>16.82</v>
      </c>
      <c r="Y49" s="42">
        <v>16.440000000000001</v>
      </c>
      <c r="Z49" s="42">
        <v>16.09</v>
      </c>
      <c r="AA49" s="42">
        <v>15.78</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22.5</v>
      </c>
      <c r="Q50" s="42">
        <v>21.51</v>
      </c>
      <c r="R50" s="42">
        <v>20.64</v>
      </c>
      <c r="S50" s="42">
        <v>19.87</v>
      </c>
      <c r="T50" s="42">
        <v>19.190000000000001</v>
      </c>
      <c r="U50" s="42">
        <v>18.59</v>
      </c>
      <c r="V50" s="42">
        <v>18.059999999999999</v>
      </c>
      <c r="W50" s="42">
        <v>17.579999999999998</v>
      </c>
      <c r="X50" s="42">
        <v>17.149999999999999</v>
      </c>
      <c r="Y50" s="42">
        <v>16.760000000000002</v>
      </c>
      <c r="Z50" s="42">
        <v>16.41</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22.89</v>
      </c>
      <c r="Q51" s="42">
        <v>21.88</v>
      </c>
      <c r="R51" s="42">
        <v>21</v>
      </c>
      <c r="S51" s="42">
        <v>20.23</v>
      </c>
      <c r="T51" s="42">
        <v>19.55</v>
      </c>
      <c r="U51" s="42">
        <v>18.940000000000001</v>
      </c>
      <c r="V51" s="42">
        <v>18.399999999999999</v>
      </c>
      <c r="W51" s="42">
        <v>17.920000000000002</v>
      </c>
      <c r="X51" s="42">
        <v>17.489999999999998</v>
      </c>
      <c r="Y51" s="42">
        <v>17.100000000000001</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23.3</v>
      </c>
      <c r="Q52" s="42">
        <v>22.28</v>
      </c>
      <c r="R52" s="42">
        <v>21.39</v>
      </c>
      <c r="S52" s="42">
        <v>20.61</v>
      </c>
      <c r="T52" s="42">
        <v>19.920000000000002</v>
      </c>
      <c r="U52" s="42">
        <v>19.309999999999999</v>
      </c>
      <c r="V52" s="42">
        <v>18.760000000000002</v>
      </c>
      <c r="W52" s="42">
        <v>18.28</v>
      </c>
      <c r="X52" s="42">
        <v>17.84</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23.72</v>
      </c>
      <c r="Q53" s="42">
        <v>22.69</v>
      </c>
      <c r="R53" s="42">
        <v>21.8</v>
      </c>
      <c r="S53" s="42">
        <v>21.01</v>
      </c>
      <c r="T53" s="42">
        <v>20.309999999999999</v>
      </c>
      <c r="U53" s="42">
        <v>19.7</v>
      </c>
      <c r="V53" s="42">
        <v>19.149999999999999</v>
      </c>
      <c r="W53" s="42">
        <v>18.66</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24.17</v>
      </c>
      <c r="Q54" s="42">
        <v>23.13</v>
      </c>
      <c r="R54" s="42">
        <v>22.22</v>
      </c>
      <c r="S54" s="42">
        <v>21.43</v>
      </c>
      <c r="T54" s="42">
        <v>20.73</v>
      </c>
      <c r="U54" s="42">
        <v>20.100000000000001</v>
      </c>
      <c r="V54" s="42">
        <v>19.55</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24.64</v>
      </c>
      <c r="Q55" s="42">
        <v>23.59</v>
      </c>
      <c r="R55" s="42">
        <v>22.67</v>
      </c>
      <c r="S55" s="42">
        <v>21.87</v>
      </c>
      <c r="T55" s="42">
        <v>21.16</v>
      </c>
      <c r="U55" s="42">
        <v>20.53</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25.13</v>
      </c>
      <c r="Q56" s="42">
        <v>24.07</v>
      </c>
      <c r="R56" s="42">
        <v>23.14</v>
      </c>
      <c r="S56" s="42">
        <v>22.33</v>
      </c>
      <c r="T56" s="42">
        <v>21.62</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25.65</v>
      </c>
      <c r="Q57" s="42">
        <v>24.58</v>
      </c>
      <c r="R57" s="42">
        <v>23.64</v>
      </c>
      <c r="S57" s="42">
        <v>22.82</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26.2</v>
      </c>
      <c r="Q58" s="42">
        <v>25.11</v>
      </c>
      <c r="R58" s="42">
        <v>24.17</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26.78</v>
      </c>
      <c r="Q59" s="42">
        <v>25.68</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27.38</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6hNvTQoNF+4bGgOXa96hoKUnZtMpCxF3bB2SM5r3NtQJC1iOLgWkzqoZv8fQYZ7rSXCmoobefDr/WBTKkbiXmw==" saltValue="QIkB7L+3blAO02qSHQT1NQ==" spinCount="100000" sheet="1" objects="1" scenarios="1"/>
  <conditionalFormatting sqref="A6:A21">
    <cfRule type="expression" dxfId="239" priority="13" stopIfTrue="1">
      <formula>MOD(ROW(),2)=0</formula>
    </cfRule>
    <cfRule type="expression" dxfId="238" priority="14" stopIfTrue="1">
      <formula>MOD(ROW(),2)&lt;&gt;0</formula>
    </cfRule>
  </conditionalFormatting>
  <conditionalFormatting sqref="A26:A74">
    <cfRule type="expression" dxfId="237" priority="9" stopIfTrue="1">
      <formula>MOD(ROW(),2)=0</formula>
    </cfRule>
    <cfRule type="expression" dxfId="236" priority="10" stopIfTrue="1">
      <formula>MOD(ROW(),2)&lt;&gt;0</formula>
    </cfRule>
  </conditionalFormatting>
  <conditionalFormatting sqref="B6:AW21">
    <cfRule type="expression" dxfId="235" priority="15" stopIfTrue="1">
      <formula>MOD(ROW(),2)=0</formula>
    </cfRule>
    <cfRule type="expression" dxfId="234" priority="16" stopIfTrue="1">
      <formula>MOD(ROW(),2)&lt;&gt;0</formula>
    </cfRule>
  </conditionalFormatting>
  <conditionalFormatting sqref="B26:AW74">
    <cfRule type="expression" dxfId="233" priority="11" stopIfTrue="1">
      <formula>MOD(ROW(),2)=0</formula>
    </cfRule>
    <cfRule type="expression" dxfId="232" priority="12" stopIfTrue="1">
      <formula>MOD(ROW(),2)&lt;&gt;0</formula>
    </cfRule>
  </conditionalFormatting>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83C14-F5FE-4839-A772-C9758E0C79E9}">
  <sheetPr codeName="Sheet57"/>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x-704</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311</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320</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704</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321</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256</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c r="N27" s="42"/>
      <c r="O27" s="42"/>
      <c r="P27" s="42">
        <v>15.38</v>
      </c>
      <c r="Q27" s="42">
        <v>14.68</v>
      </c>
      <c r="R27" s="42">
        <v>14.06</v>
      </c>
      <c r="S27" s="42">
        <v>13.52</v>
      </c>
      <c r="T27" s="42">
        <v>13.03</v>
      </c>
      <c r="U27" s="42">
        <v>12.6</v>
      </c>
      <c r="V27" s="42">
        <v>12.21</v>
      </c>
      <c r="W27" s="42">
        <v>11.86</v>
      </c>
      <c r="X27" s="42">
        <v>11.54</v>
      </c>
      <c r="Y27" s="42">
        <v>11.24</v>
      </c>
      <c r="Z27" s="42">
        <v>10.98</v>
      </c>
      <c r="AA27" s="42">
        <v>10.73</v>
      </c>
      <c r="AB27" s="42">
        <v>10.51</v>
      </c>
      <c r="AC27" s="42">
        <v>10.3</v>
      </c>
      <c r="AD27" s="42">
        <v>10.11</v>
      </c>
      <c r="AE27" s="42">
        <v>9.94</v>
      </c>
      <c r="AF27" s="42">
        <v>9.77</v>
      </c>
      <c r="AG27" s="42">
        <v>9.6199999999999992</v>
      </c>
      <c r="AH27" s="42">
        <v>9.48</v>
      </c>
      <c r="AI27" s="42">
        <v>9.35</v>
      </c>
      <c r="AJ27" s="42">
        <v>9.23</v>
      </c>
      <c r="AK27" s="42">
        <v>9.11</v>
      </c>
      <c r="AL27" s="42">
        <v>9.01</v>
      </c>
      <c r="AM27" s="42">
        <v>8.91</v>
      </c>
      <c r="AN27" s="42">
        <v>8.81</v>
      </c>
      <c r="AO27" s="42">
        <v>8.73</v>
      </c>
      <c r="AP27" s="42">
        <v>8.65</v>
      </c>
      <c r="AQ27" s="42">
        <v>8.57</v>
      </c>
      <c r="AR27" s="42">
        <v>8.5</v>
      </c>
      <c r="AS27" s="42">
        <v>8.43</v>
      </c>
      <c r="AT27" s="42">
        <v>8.3699999999999992</v>
      </c>
      <c r="AU27" s="42">
        <v>8.31</v>
      </c>
      <c r="AV27" s="42">
        <v>8.26</v>
      </c>
      <c r="AW27" s="42">
        <v>8.2100000000000009</v>
      </c>
    </row>
    <row r="28" spans="1:49" x14ac:dyDescent="0.25">
      <c r="A28" s="41">
        <v>17</v>
      </c>
      <c r="B28" s="42"/>
      <c r="C28" s="42"/>
      <c r="D28" s="42"/>
      <c r="E28" s="42"/>
      <c r="F28" s="42"/>
      <c r="G28" s="42"/>
      <c r="H28" s="42"/>
      <c r="I28" s="42"/>
      <c r="J28" s="42"/>
      <c r="K28" s="42"/>
      <c r="L28" s="42"/>
      <c r="M28" s="42"/>
      <c r="N28" s="42"/>
      <c r="O28" s="42"/>
      <c r="P28" s="42">
        <v>15.66</v>
      </c>
      <c r="Q28" s="42">
        <v>14.94</v>
      </c>
      <c r="R28" s="42">
        <v>14.32</v>
      </c>
      <c r="S28" s="42">
        <v>13.76</v>
      </c>
      <c r="T28" s="42">
        <v>13.27</v>
      </c>
      <c r="U28" s="42">
        <v>12.83</v>
      </c>
      <c r="V28" s="42">
        <v>12.43</v>
      </c>
      <c r="W28" s="42">
        <v>12.07</v>
      </c>
      <c r="X28" s="42">
        <v>11.75</v>
      </c>
      <c r="Y28" s="42">
        <v>11.45</v>
      </c>
      <c r="Z28" s="42">
        <v>11.18</v>
      </c>
      <c r="AA28" s="42">
        <v>10.93</v>
      </c>
      <c r="AB28" s="42">
        <v>10.7</v>
      </c>
      <c r="AC28" s="42">
        <v>10.49</v>
      </c>
      <c r="AD28" s="42">
        <v>10.3</v>
      </c>
      <c r="AE28" s="42">
        <v>10.119999999999999</v>
      </c>
      <c r="AF28" s="42">
        <v>9.9499999999999993</v>
      </c>
      <c r="AG28" s="42">
        <v>9.8000000000000007</v>
      </c>
      <c r="AH28" s="42">
        <v>9.66</v>
      </c>
      <c r="AI28" s="42">
        <v>9.52</v>
      </c>
      <c r="AJ28" s="42">
        <v>9.4</v>
      </c>
      <c r="AK28" s="42">
        <v>9.2799999999999994</v>
      </c>
      <c r="AL28" s="42">
        <v>9.17</v>
      </c>
      <c r="AM28" s="42">
        <v>9.07</v>
      </c>
      <c r="AN28" s="42">
        <v>8.98</v>
      </c>
      <c r="AO28" s="42">
        <v>8.89</v>
      </c>
      <c r="AP28" s="42">
        <v>8.81</v>
      </c>
      <c r="AQ28" s="42">
        <v>8.73</v>
      </c>
      <c r="AR28" s="42">
        <v>8.66</v>
      </c>
      <c r="AS28" s="42">
        <v>8.6</v>
      </c>
      <c r="AT28" s="42">
        <v>8.5299999999999994</v>
      </c>
      <c r="AU28" s="42">
        <v>8.48</v>
      </c>
      <c r="AV28" s="42">
        <v>8.42</v>
      </c>
      <c r="AW28" s="42"/>
    </row>
    <row r="29" spans="1:49" x14ac:dyDescent="0.25">
      <c r="A29" s="41">
        <v>18</v>
      </c>
      <c r="B29" s="42"/>
      <c r="C29" s="42"/>
      <c r="D29" s="42"/>
      <c r="E29" s="42"/>
      <c r="F29" s="42"/>
      <c r="G29" s="42"/>
      <c r="H29" s="42"/>
      <c r="I29" s="42"/>
      <c r="J29" s="42"/>
      <c r="K29" s="42"/>
      <c r="L29" s="42"/>
      <c r="M29" s="42"/>
      <c r="N29" s="42"/>
      <c r="O29" s="42"/>
      <c r="P29" s="42">
        <v>15.96</v>
      </c>
      <c r="Q29" s="42">
        <v>15.23</v>
      </c>
      <c r="R29" s="42">
        <v>14.59</v>
      </c>
      <c r="S29" s="42">
        <v>14.03</v>
      </c>
      <c r="T29" s="42">
        <v>13.52</v>
      </c>
      <c r="U29" s="42">
        <v>13.07</v>
      </c>
      <c r="V29" s="42">
        <v>12.67</v>
      </c>
      <c r="W29" s="42">
        <v>12.3</v>
      </c>
      <c r="X29" s="42">
        <v>11.97</v>
      </c>
      <c r="Y29" s="42">
        <v>11.67</v>
      </c>
      <c r="Z29" s="42">
        <v>11.39</v>
      </c>
      <c r="AA29" s="42">
        <v>11.14</v>
      </c>
      <c r="AB29" s="42">
        <v>10.91</v>
      </c>
      <c r="AC29" s="42">
        <v>10.7</v>
      </c>
      <c r="AD29" s="42">
        <v>10.5</v>
      </c>
      <c r="AE29" s="42">
        <v>10.32</v>
      </c>
      <c r="AF29" s="42">
        <v>10.15</v>
      </c>
      <c r="AG29" s="42">
        <v>9.99</v>
      </c>
      <c r="AH29" s="42">
        <v>9.84</v>
      </c>
      <c r="AI29" s="42">
        <v>9.7100000000000009</v>
      </c>
      <c r="AJ29" s="42">
        <v>9.58</v>
      </c>
      <c r="AK29" s="42">
        <v>9.4700000000000006</v>
      </c>
      <c r="AL29" s="42">
        <v>9.36</v>
      </c>
      <c r="AM29" s="42">
        <v>9.25</v>
      </c>
      <c r="AN29" s="42">
        <v>9.16</v>
      </c>
      <c r="AO29" s="42">
        <v>9.07</v>
      </c>
      <c r="AP29" s="42">
        <v>8.99</v>
      </c>
      <c r="AQ29" s="42">
        <v>8.91</v>
      </c>
      <c r="AR29" s="42">
        <v>8.84</v>
      </c>
      <c r="AS29" s="42">
        <v>8.77</v>
      </c>
      <c r="AT29" s="42">
        <v>8.7100000000000009</v>
      </c>
      <c r="AU29" s="42">
        <v>8.65</v>
      </c>
      <c r="AV29" s="42"/>
      <c r="AW29" s="42"/>
    </row>
    <row r="30" spans="1:49" x14ac:dyDescent="0.25">
      <c r="A30" s="41">
        <v>19</v>
      </c>
      <c r="B30" s="42"/>
      <c r="C30" s="42"/>
      <c r="D30" s="42"/>
      <c r="E30" s="42"/>
      <c r="F30" s="42"/>
      <c r="G30" s="42"/>
      <c r="H30" s="42"/>
      <c r="I30" s="42"/>
      <c r="J30" s="42"/>
      <c r="K30" s="42"/>
      <c r="L30" s="42"/>
      <c r="M30" s="42"/>
      <c r="N30" s="42"/>
      <c r="O30" s="42"/>
      <c r="P30" s="42">
        <v>16.25</v>
      </c>
      <c r="Q30" s="42">
        <v>15.51</v>
      </c>
      <c r="R30" s="42">
        <v>14.86</v>
      </c>
      <c r="S30" s="42">
        <v>14.28</v>
      </c>
      <c r="T30" s="42">
        <v>13.77</v>
      </c>
      <c r="U30" s="42">
        <v>13.31</v>
      </c>
      <c r="V30" s="42">
        <v>12.9</v>
      </c>
      <c r="W30" s="42">
        <v>12.53</v>
      </c>
      <c r="X30" s="42">
        <v>12.19</v>
      </c>
      <c r="Y30" s="42">
        <v>11.89</v>
      </c>
      <c r="Z30" s="42">
        <v>11.6</v>
      </c>
      <c r="AA30" s="42">
        <v>11.35</v>
      </c>
      <c r="AB30" s="42">
        <v>11.11</v>
      </c>
      <c r="AC30" s="42">
        <v>10.89</v>
      </c>
      <c r="AD30" s="42">
        <v>10.69</v>
      </c>
      <c r="AE30" s="42">
        <v>10.51</v>
      </c>
      <c r="AF30" s="42">
        <v>10.34</v>
      </c>
      <c r="AG30" s="42">
        <v>10.18</v>
      </c>
      <c r="AH30" s="42">
        <v>10.029999999999999</v>
      </c>
      <c r="AI30" s="42">
        <v>9.89</v>
      </c>
      <c r="AJ30" s="42">
        <v>9.76</v>
      </c>
      <c r="AK30" s="42">
        <v>9.64</v>
      </c>
      <c r="AL30" s="42">
        <v>9.5299999999999994</v>
      </c>
      <c r="AM30" s="42">
        <v>9.43</v>
      </c>
      <c r="AN30" s="42">
        <v>9.34</v>
      </c>
      <c r="AO30" s="42">
        <v>9.25</v>
      </c>
      <c r="AP30" s="42">
        <v>9.16</v>
      </c>
      <c r="AQ30" s="42">
        <v>9.09</v>
      </c>
      <c r="AR30" s="42">
        <v>9.01</v>
      </c>
      <c r="AS30" s="42">
        <v>8.9499999999999993</v>
      </c>
      <c r="AT30" s="42">
        <v>8.8800000000000008</v>
      </c>
      <c r="AU30" s="42"/>
      <c r="AV30" s="42"/>
      <c r="AW30" s="42"/>
    </row>
    <row r="31" spans="1:49" x14ac:dyDescent="0.25">
      <c r="A31" s="41">
        <v>20</v>
      </c>
      <c r="B31" s="42"/>
      <c r="C31" s="42"/>
      <c r="D31" s="42"/>
      <c r="E31" s="42"/>
      <c r="F31" s="42"/>
      <c r="G31" s="42"/>
      <c r="H31" s="42"/>
      <c r="I31" s="42"/>
      <c r="J31" s="42"/>
      <c r="K31" s="42"/>
      <c r="L31" s="42"/>
      <c r="M31" s="42"/>
      <c r="N31" s="42"/>
      <c r="O31" s="42"/>
      <c r="P31" s="42">
        <v>16.52</v>
      </c>
      <c r="Q31" s="42">
        <v>15.76</v>
      </c>
      <c r="R31" s="42">
        <v>15.1</v>
      </c>
      <c r="S31" s="42">
        <v>14.52</v>
      </c>
      <c r="T31" s="42">
        <v>14</v>
      </c>
      <c r="U31" s="42">
        <v>13.54</v>
      </c>
      <c r="V31" s="42">
        <v>13.12</v>
      </c>
      <c r="W31" s="42">
        <v>12.74</v>
      </c>
      <c r="X31" s="42">
        <v>12.4</v>
      </c>
      <c r="Y31" s="42">
        <v>12.08</v>
      </c>
      <c r="Z31" s="42">
        <v>11.8</v>
      </c>
      <c r="AA31" s="42">
        <v>11.54</v>
      </c>
      <c r="AB31" s="42">
        <v>11.3</v>
      </c>
      <c r="AC31" s="42">
        <v>11.08</v>
      </c>
      <c r="AD31" s="42">
        <v>10.87</v>
      </c>
      <c r="AE31" s="42">
        <v>10.69</v>
      </c>
      <c r="AF31" s="42">
        <v>10.51</v>
      </c>
      <c r="AG31" s="42">
        <v>10.35</v>
      </c>
      <c r="AH31" s="42">
        <v>10.199999999999999</v>
      </c>
      <c r="AI31" s="42">
        <v>10.06</v>
      </c>
      <c r="AJ31" s="42">
        <v>9.93</v>
      </c>
      <c r="AK31" s="42">
        <v>9.81</v>
      </c>
      <c r="AL31" s="42">
        <v>9.6999999999999993</v>
      </c>
      <c r="AM31" s="42">
        <v>9.6</v>
      </c>
      <c r="AN31" s="42">
        <v>9.5</v>
      </c>
      <c r="AO31" s="42">
        <v>9.41</v>
      </c>
      <c r="AP31" s="42">
        <v>9.33</v>
      </c>
      <c r="AQ31" s="42">
        <v>9.25</v>
      </c>
      <c r="AR31" s="42">
        <v>9.18</v>
      </c>
      <c r="AS31" s="42">
        <v>9.11</v>
      </c>
      <c r="AT31" s="42"/>
      <c r="AU31" s="42"/>
      <c r="AV31" s="42"/>
      <c r="AW31" s="42"/>
    </row>
    <row r="32" spans="1:49" x14ac:dyDescent="0.25">
      <c r="A32" s="41">
        <v>21</v>
      </c>
      <c r="B32" s="42"/>
      <c r="C32" s="42"/>
      <c r="D32" s="42"/>
      <c r="E32" s="42"/>
      <c r="F32" s="42"/>
      <c r="G32" s="42"/>
      <c r="H32" s="42"/>
      <c r="I32" s="42"/>
      <c r="J32" s="42"/>
      <c r="K32" s="42"/>
      <c r="L32" s="42"/>
      <c r="M32" s="42"/>
      <c r="N32" s="42"/>
      <c r="O32" s="42"/>
      <c r="P32" s="42">
        <v>16.79</v>
      </c>
      <c r="Q32" s="42">
        <v>16.02</v>
      </c>
      <c r="R32" s="42">
        <v>15.35</v>
      </c>
      <c r="S32" s="42">
        <v>14.76</v>
      </c>
      <c r="T32" s="42">
        <v>14.23</v>
      </c>
      <c r="U32" s="42">
        <v>13.76</v>
      </c>
      <c r="V32" s="42">
        <v>13.33</v>
      </c>
      <c r="W32" s="42">
        <v>12.95</v>
      </c>
      <c r="X32" s="42">
        <v>12.6</v>
      </c>
      <c r="Y32" s="42">
        <v>12.29</v>
      </c>
      <c r="Z32" s="42">
        <v>12</v>
      </c>
      <c r="AA32" s="42">
        <v>11.73</v>
      </c>
      <c r="AB32" s="42">
        <v>11.49</v>
      </c>
      <c r="AC32" s="42">
        <v>11.26</v>
      </c>
      <c r="AD32" s="42">
        <v>11.06</v>
      </c>
      <c r="AE32" s="42">
        <v>10.87</v>
      </c>
      <c r="AF32" s="42">
        <v>10.69</v>
      </c>
      <c r="AG32" s="42">
        <v>10.53</v>
      </c>
      <c r="AH32" s="42">
        <v>10.37</v>
      </c>
      <c r="AI32" s="42">
        <v>10.23</v>
      </c>
      <c r="AJ32" s="42">
        <v>10.1</v>
      </c>
      <c r="AK32" s="42">
        <v>9.98</v>
      </c>
      <c r="AL32" s="42">
        <v>9.8699999999999992</v>
      </c>
      <c r="AM32" s="42">
        <v>9.77</v>
      </c>
      <c r="AN32" s="42">
        <v>9.67</v>
      </c>
      <c r="AO32" s="42">
        <v>9.58</v>
      </c>
      <c r="AP32" s="42">
        <v>9.49</v>
      </c>
      <c r="AQ32" s="42">
        <v>9.42</v>
      </c>
      <c r="AR32" s="42">
        <v>9.34</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17.059999999999999</v>
      </c>
      <c r="Q33" s="42">
        <v>16.28</v>
      </c>
      <c r="R33" s="42">
        <v>15.6</v>
      </c>
      <c r="S33" s="42">
        <v>15</v>
      </c>
      <c r="T33" s="42">
        <v>14.46</v>
      </c>
      <c r="U33" s="42">
        <v>13.98</v>
      </c>
      <c r="V33" s="42">
        <v>13.55</v>
      </c>
      <c r="W33" s="42">
        <v>13.16</v>
      </c>
      <c r="X33" s="42">
        <v>12.81</v>
      </c>
      <c r="Y33" s="42">
        <v>12.49</v>
      </c>
      <c r="Z33" s="42">
        <v>12.19</v>
      </c>
      <c r="AA33" s="42">
        <v>11.93</v>
      </c>
      <c r="AB33" s="42">
        <v>11.68</v>
      </c>
      <c r="AC33" s="42">
        <v>11.45</v>
      </c>
      <c r="AD33" s="42">
        <v>11.24</v>
      </c>
      <c r="AE33" s="42">
        <v>11.05</v>
      </c>
      <c r="AF33" s="42">
        <v>10.87</v>
      </c>
      <c r="AG33" s="42">
        <v>10.7</v>
      </c>
      <c r="AH33" s="42">
        <v>10.55</v>
      </c>
      <c r="AI33" s="42">
        <v>10.41</v>
      </c>
      <c r="AJ33" s="42">
        <v>10.28</v>
      </c>
      <c r="AK33" s="42">
        <v>10.16</v>
      </c>
      <c r="AL33" s="42">
        <v>10.039999999999999</v>
      </c>
      <c r="AM33" s="42">
        <v>9.94</v>
      </c>
      <c r="AN33" s="42">
        <v>9.84</v>
      </c>
      <c r="AO33" s="42">
        <v>9.75</v>
      </c>
      <c r="AP33" s="42">
        <v>9.67</v>
      </c>
      <c r="AQ33" s="42">
        <v>9.59</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17.329999999999998</v>
      </c>
      <c r="Q34" s="42">
        <v>16.55</v>
      </c>
      <c r="R34" s="42">
        <v>15.86</v>
      </c>
      <c r="S34" s="42">
        <v>15.24</v>
      </c>
      <c r="T34" s="42">
        <v>14.7</v>
      </c>
      <c r="U34" s="42">
        <v>14.21</v>
      </c>
      <c r="V34" s="42">
        <v>13.77</v>
      </c>
      <c r="W34" s="42">
        <v>13.38</v>
      </c>
      <c r="X34" s="42">
        <v>13.02</v>
      </c>
      <c r="Y34" s="42">
        <v>12.69</v>
      </c>
      <c r="Z34" s="42">
        <v>12.39</v>
      </c>
      <c r="AA34" s="42">
        <v>12.12</v>
      </c>
      <c r="AB34" s="42">
        <v>11.87</v>
      </c>
      <c r="AC34" s="42">
        <v>11.64</v>
      </c>
      <c r="AD34" s="42">
        <v>11.43</v>
      </c>
      <c r="AE34" s="42">
        <v>11.23</v>
      </c>
      <c r="AF34" s="42">
        <v>11.05</v>
      </c>
      <c r="AG34" s="42">
        <v>10.89</v>
      </c>
      <c r="AH34" s="42">
        <v>10.73</v>
      </c>
      <c r="AI34" s="42">
        <v>10.59</v>
      </c>
      <c r="AJ34" s="42">
        <v>10.46</v>
      </c>
      <c r="AK34" s="42">
        <v>10.33</v>
      </c>
      <c r="AL34" s="42">
        <v>10.220000000000001</v>
      </c>
      <c r="AM34" s="42">
        <v>10.11</v>
      </c>
      <c r="AN34" s="42">
        <v>10.01</v>
      </c>
      <c r="AO34" s="42">
        <v>9.92</v>
      </c>
      <c r="AP34" s="42">
        <v>9.84</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17.61</v>
      </c>
      <c r="Q35" s="42">
        <v>16.809999999999999</v>
      </c>
      <c r="R35" s="42">
        <v>16.11</v>
      </c>
      <c r="S35" s="42">
        <v>15.49</v>
      </c>
      <c r="T35" s="42">
        <v>14.94</v>
      </c>
      <c r="U35" s="42">
        <v>14.44</v>
      </c>
      <c r="V35" s="42">
        <v>14</v>
      </c>
      <c r="W35" s="42">
        <v>13.6</v>
      </c>
      <c r="X35" s="42">
        <v>13.23</v>
      </c>
      <c r="Y35" s="42">
        <v>12.9</v>
      </c>
      <c r="Z35" s="42">
        <v>12.6</v>
      </c>
      <c r="AA35" s="42">
        <v>12.32</v>
      </c>
      <c r="AB35" s="42">
        <v>12.07</v>
      </c>
      <c r="AC35" s="42">
        <v>11.84</v>
      </c>
      <c r="AD35" s="42">
        <v>11.62</v>
      </c>
      <c r="AE35" s="42">
        <v>11.42</v>
      </c>
      <c r="AF35" s="42">
        <v>11.24</v>
      </c>
      <c r="AG35" s="42">
        <v>11.07</v>
      </c>
      <c r="AH35" s="42">
        <v>10.92</v>
      </c>
      <c r="AI35" s="42">
        <v>10.77</v>
      </c>
      <c r="AJ35" s="42">
        <v>10.64</v>
      </c>
      <c r="AK35" s="42">
        <v>10.51</v>
      </c>
      <c r="AL35" s="42">
        <v>10.4</v>
      </c>
      <c r="AM35" s="42">
        <v>10.29</v>
      </c>
      <c r="AN35" s="42">
        <v>10.199999999999999</v>
      </c>
      <c r="AO35" s="42">
        <v>10.11</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17.899999999999999</v>
      </c>
      <c r="Q36" s="42">
        <v>17.09</v>
      </c>
      <c r="R36" s="42">
        <v>16.37</v>
      </c>
      <c r="S36" s="42">
        <v>15.74</v>
      </c>
      <c r="T36" s="42">
        <v>15.18</v>
      </c>
      <c r="U36" s="42">
        <v>14.68</v>
      </c>
      <c r="V36" s="42">
        <v>14.23</v>
      </c>
      <c r="W36" s="42">
        <v>13.82</v>
      </c>
      <c r="X36" s="42">
        <v>13.45</v>
      </c>
      <c r="Y36" s="42">
        <v>13.11</v>
      </c>
      <c r="Z36" s="42">
        <v>12.81</v>
      </c>
      <c r="AA36" s="42">
        <v>12.53</v>
      </c>
      <c r="AB36" s="42">
        <v>12.27</v>
      </c>
      <c r="AC36" s="42">
        <v>12.03</v>
      </c>
      <c r="AD36" s="42">
        <v>11.82</v>
      </c>
      <c r="AE36" s="42">
        <v>11.62</v>
      </c>
      <c r="AF36" s="42">
        <v>11.43</v>
      </c>
      <c r="AG36" s="42">
        <v>11.26</v>
      </c>
      <c r="AH36" s="42">
        <v>11.1</v>
      </c>
      <c r="AI36" s="42">
        <v>10.96</v>
      </c>
      <c r="AJ36" s="42">
        <v>10.83</v>
      </c>
      <c r="AK36" s="42">
        <v>10.7</v>
      </c>
      <c r="AL36" s="42">
        <v>10.59</v>
      </c>
      <c r="AM36" s="42">
        <v>10.48</v>
      </c>
      <c r="AN36" s="42">
        <v>10.38</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18.190000000000001</v>
      </c>
      <c r="Q37" s="42">
        <v>17.37</v>
      </c>
      <c r="R37" s="42">
        <v>16.64</v>
      </c>
      <c r="S37" s="42">
        <v>16</v>
      </c>
      <c r="T37" s="42">
        <v>15.43</v>
      </c>
      <c r="U37" s="42">
        <v>14.92</v>
      </c>
      <c r="V37" s="42">
        <v>14.46</v>
      </c>
      <c r="W37" s="42">
        <v>14.05</v>
      </c>
      <c r="X37" s="42">
        <v>13.67</v>
      </c>
      <c r="Y37" s="42">
        <v>13.33</v>
      </c>
      <c r="Z37" s="42">
        <v>13.02</v>
      </c>
      <c r="AA37" s="42">
        <v>12.74</v>
      </c>
      <c r="AB37" s="42">
        <v>12.48</v>
      </c>
      <c r="AC37" s="42">
        <v>12.24</v>
      </c>
      <c r="AD37" s="42">
        <v>12.02</v>
      </c>
      <c r="AE37" s="42">
        <v>11.82</v>
      </c>
      <c r="AF37" s="42">
        <v>11.63</v>
      </c>
      <c r="AG37" s="42">
        <v>11.46</v>
      </c>
      <c r="AH37" s="42">
        <v>11.3</v>
      </c>
      <c r="AI37" s="42">
        <v>11.15</v>
      </c>
      <c r="AJ37" s="42">
        <v>11.02</v>
      </c>
      <c r="AK37" s="42">
        <v>10.89</v>
      </c>
      <c r="AL37" s="42">
        <v>10.78</v>
      </c>
      <c r="AM37" s="42">
        <v>10.67</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18.489999999999998</v>
      </c>
      <c r="Q38" s="42">
        <v>17.649999999999999</v>
      </c>
      <c r="R38" s="42">
        <v>16.91</v>
      </c>
      <c r="S38" s="42">
        <v>16.260000000000002</v>
      </c>
      <c r="T38" s="42">
        <v>15.68</v>
      </c>
      <c r="U38" s="42">
        <v>15.17</v>
      </c>
      <c r="V38" s="42">
        <v>14.7</v>
      </c>
      <c r="W38" s="42">
        <v>14.28</v>
      </c>
      <c r="X38" s="42">
        <v>13.9</v>
      </c>
      <c r="Y38" s="42">
        <v>13.56</v>
      </c>
      <c r="Z38" s="42">
        <v>13.24</v>
      </c>
      <c r="AA38" s="42">
        <v>12.95</v>
      </c>
      <c r="AB38" s="42">
        <v>12.69</v>
      </c>
      <c r="AC38" s="42">
        <v>12.45</v>
      </c>
      <c r="AD38" s="42">
        <v>12.23</v>
      </c>
      <c r="AE38" s="42">
        <v>12.02</v>
      </c>
      <c r="AF38" s="42">
        <v>11.83</v>
      </c>
      <c r="AG38" s="42">
        <v>11.66</v>
      </c>
      <c r="AH38" s="42">
        <v>11.5</v>
      </c>
      <c r="AI38" s="42">
        <v>11.36</v>
      </c>
      <c r="AJ38" s="42">
        <v>11.22</v>
      </c>
      <c r="AK38" s="42">
        <v>11.1</v>
      </c>
      <c r="AL38" s="42">
        <v>10.98</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18.79</v>
      </c>
      <c r="Q39" s="42">
        <v>17.940000000000001</v>
      </c>
      <c r="R39" s="42">
        <v>17.190000000000001</v>
      </c>
      <c r="S39" s="42">
        <v>16.53</v>
      </c>
      <c r="T39" s="42">
        <v>15.94</v>
      </c>
      <c r="U39" s="42">
        <v>15.42</v>
      </c>
      <c r="V39" s="42">
        <v>14.95</v>
      </c>
      <c r="W39" s="42">
        <v>14.52</v>
      </c>
      <c r="X39" s="42">
        <v>14.13</v>
      </c>
      <c r="Y39" s="42">
        <v>13.78</v>
      </c>
      <c r="Z39" s="42">
        <v>13.47</v>
      </c>
      <c r="AA39" s="42">
        <v>13.17</v>
      </c>
      <c r="AB39" s="42">
        <v>12.91</v>
      </c>
      <c r="AC39" s="42">
        <v>12.66</v>
      </c>
      <c r="AD39" s="42">
        <v>12.44</v>
      </c>
      <c r="AE39" s="42">
        <v>12.23</v>
      </c>
      <c r="AF39" s="42">
        <v>12.04</v>
      </c>
      <c r="AG39" s="42">
        <v>11.87</v>
      </c>
      <c r="AH39" s="42">
        <v>11.71</v>
      </c>
      <c r="AI39" s="42">
        <v>11.56</v>
      </c>
      <c r="AJ39" s="42">
        <v>11.43</v>
      </c>
      <c r="AK39" s="42">
        <v>11.3</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19.09</v>
      </c>
      <c r="Q40" s="42">
        <v>18.23</v>
      </c>
      <c r="R40" s="42">
        <v>17.47</v>
      </c>
      <c r="S40" s="42">
        <v>16.8</v>
      </c>
      <c r="T40" s="42">
        <v>16.21</v>
      </c>
      <c r="U40" s="42">
        <v>15.67</v>
      </c>
      <c r="V40" s="42">
        <v>15.19</v>
      </c>
      <c r="W40" s="42">
        <v>14.76</v>
      </c>
      <c r="X40" s="42">
        <v>14.37</v>
      </c>
      <c r="Y40" s="42">
        <v>14.02</v>
      </c>
      <c r="Z40" s="42">
        <v>13.69</v>
      </c>
      <c r="AA40" s="42">
        <v>13.4</v>
      </c>
      <c r="AB40" s="42">
        <v>13.13</v>
      </c>
      <c r="AC40" s="42">
        <v>12.88</v>
      </c>
      <c r="AD40" s="42">
        <v>12.66</v>
      </c>
      <c r="AE40" s="42">
        <v>12.45</v>
      </c>
      <c r="AF40" s="42">
        <v>12.26</v>
      </c>
      <c r="AG40" s="42">
        <v>12.09</v>
      </c>
      <c r="AH40" s="42">
        <v>11.92</v>
      </c>
      <c r="AI40" s="42">
        <v>11.78</v>
      </c>
      <c r="AJ40" s="42">
        <v>11.64</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19.399999999999999</v>
      </c>
      <c r="Q41" s="42">
        <v>18.53</v>
      </c>
      <c r="R41" s="42">
        <v>17.760000000000002</v>
      </c>
      <c r="S41" s="42">
        <v>17.079999999999998</v>
      </c>
      <c r="T41" s="42">
        <v>16.47</v>
      </c>
      <c r="U41" s="42">
        <v>15.93</v>
      </c>
      <c r="V41" s="42">
        <v>15.45</v>
      </c>
      <c r="W41" s="42">
        <v>15.01</v>
      </c>
      <c r="X41" s="42">
        <v>14.61</v>
      </c>
      <c r="Y41" s="42">
        <v>14.25</v>
      </c>
      <c r="Z41" s="42">
        <v>13.93</v>
      </c>
      <c r="AA41" s="42">
        <v>13.63</v>
      </c>
      <c r="AB41" s="42">
        <v>13.36</v>
      </c>
      <c r="AC41" s="42">
        <v>13.11</v>
      </c>
      <c r="AD41" s="42">
        <v>12.88</v>
      </c>
      <c r="AE41" s="42">
        <v>12.67</v>
      </c>
      <c r="AF41" s="42">
        <v>12.48</v>
      </c>
      <c r="AG41" s="42">
        <v>12.31</v>
      </c>
      <c r="AH41" s="42">
        <v>12.14</v>
      </c>
      <c r="AI41" s="42">
        <v>12</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19.72</v>
      </c>
      <c r="Q42" s="42">
        <v>18.829999999999998</v>
      </c>
      <c r="R42" s="42">
        <v>18.05</v>
      </c>
      <c r="S42" s="42">
        <v>17.36</v>
      </c>
      <c r="T42" s="42">
        <v>16.739999999999998</v>
      </c>
      <c r="U42" s="42">
        <v>16.2</v>
      </c>
      <c r="V42" s="42">
        <v>15.7</v>
      </c>
      <c r="W42" s="42">
        <v>15.26</v>
      </c>
      <c r="X42" s="42">
        <v>14.86</v>
      </c>
      <c r="Y42" s="42">
        <v>14.5</v>
      </c>
      <c r="Z42" s="42">
        <v>14.17</v>
      </c>
      <c r="AA42" s="42">
        <v>13.87</v>
      </c>
      <c r="AB42" s="42">
        <v>13.59</v>
      </c>
      <c r="AC42" s="42">
        <v>13.34</v>
      </c>
      <c r="AD42" s="42">
        <v>13.11</v>
      </c>
      <c r="AE42" s="42">
        <v>12.9</v>
      </c>
      <c r="AF42" s="42">
        <v>12.71</v>
      </c>
      <c r="AG42" s="42">
        <v>12.53</v>
      </c>
      <c r="AH42" s="42">
        <v>12.37</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20.04</v>
      </c>
      <c r="Q43" s="42">
        <v>19.14</v>
      </c>
      <c r="R43" s="42">
        <v>18.34</v>
      </c>
      <c r="S43" s="42">
        <v>17.64</v>
      </c>
      <c r="T43" s="42">
        <v>17.02</v>
      </c>
      <c r="U43" s="42">
        <v>16.47</v>
      </c>
      <c r="V43" s="42">
        <v>15.97</v>
      </c>
      <c r="W43" s="42">
        <v>15.52</v>
      </c>
      <c r="X43" s="42">
        <v>15.11</v>
      </c>
      <c r="Y43" s="42">
        <v>14.75</v>
      </c>
      <c r="Z43" s="42">
        <v>14.41</v>
      </c>
      <c r="AA43" s="42">
        <v>14.11</v>
      </c>
      <c r="AB43" s="42">
        <v>13.83</v>
      </c>
      <c r="AC43" s="42">
        <v>13.58</v>
      </c>
      <c r="AD43" s="42">
        <v>13.35</v>
      </c>
      <c r="AE43" s="42">
        <v>13.14</v>
      </c>
      <c r="AF43" s="42">
        <v>12.95</v>
      </c>
      <c r="AG43" s="42">
        <v>12.77</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20.37</v>
      </c>
      <c r="Q44" s="42">
        <v>19.45</v>
      </c>
      <c r="R44" s="42">
        <v>18.649999999999999</v>
      </c>
      <c r="S44" s="42">
        <v>17.940000000000001</v>
      </c>
      <c r="T44" s="42">
        <v>17.309999999999999</v>
      </c>
      <c r="U44" s="42">
        <v>16.739999999999998</v>
      </c>
      <c r="V44" s="42">
        <v>16.239999999999998</v>
      </c>
      <c r="W44" s="42">
        <v>15.79</v>
      </c>
      <c r="X44" s="42">
        <v>15.38</v>
      </c>
      <c r="Y44" s="42">
        <v>15</v>
      </c>
      <c r="Z44" s="42">
        <v>14.67</v>
      </c>
      <c r="AA44" s="42">
        <v>14.36</v>
      </c>
      <c r="AB44" s="42">
        <v>14.08</v>
      </c>
      <c r="AC44" s="42">
        <v>13.83</v>
      </c>
      <c r="AD44" s="42">
        <v>13.6</v>
      </c>
      <c r="AE44" s="42">
        <v>13.39</v>
      </c>
      <c r="AF44" s="42">
        <v>13.19</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20.7</v>
      </c>
      <c r="Q45" s="42">
        <v>19.77</v>
      </c>
      <c r="R45" s="42">
        <v>18.96</v>
      </c>
      <c r="S45" s="42">
        <v>18.239999999999998</v>
      </c>
      <c r="T45" s="42">
        <v>17.600000000000001</v>
      </c>
      <c r="U45" s="42">
        <v>17.03</v>
      </c>
      <c r="V45" s="42">
        <v>16.52</v>
      </c>
      <c r="W45" s="42">
        <v>16.059999999999999</v>
      </c>
      <c r="X45" s="42">
        <v>15.65</v>
      </c>
      <c r="Y45" s="42">
        <v>15.27</v>
      </c>
      <c r="Z45" s="42">
        <v>14.93</v>
      </c>
      <c r="AA45" s="42">
        <v>14.62</v>
      </c>
      <c r="AB45" s="42">
        <v>14.34</v>
      </c>
      <c r="AC45" s="42">
        <v>14.09</v>
      </c>
      <c r="AD45" s="42">
        <v>13.86</v>
      </c>
      <c r="AE45" s="42">
        <v>13.65</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21.05</v>
      </c>
      <c r="Q46" s="42">
        <v>20.100000000000001</v>
      </c>
      <c r="R46" s="42">
        <v>19.28</v>
      </c>
      <c r="S46" s="42">
        <v>18.55</v>
      </c>
      <c r="T46" s="42">
        <v>17.899999999999999</v>
      </c>
      <c r="U46" s="42">
        <v>17.32</v>
      </c>
      <c r="V46" s="42">
        <v>16.809999999999999</v>
      </c>
      <c r="W46" s="42">
        <v>16.34</v>
      </c>
      <c r="X46" s="42">
        <v>15.93</v>
      </c>
      <c r="Y46" s="42">
        <v>15.55</v>
      </c>
      <c r="Z46" s="42">
        <v>15.21</v>
      </c>
      <c r="AA46" s="42">
        <v>14.9</v>
      </c>
      <c r="AB46" s="42">
        <v>14.62</v>
      </c>
      <c r="AC46" s="42">
        <v>14.36</v>
      </c>
      <c r="AD46" s="42">
        <v>14.13</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21.4</v>
      </c>
      <c r="Q47" s="42">
        <v>20.440000000000001</v>
      </c>
      <c r="R47" s="42">
        <v>19.600000000000001</v>
      </c>
      <c r="S47" s="42">
        <v>18.86</v>
      </c>
      <c r="T47" s="42">
        <v>18.21</v>
      </c>
      <c r="U47" s="42">
        <v>17.63</v>
      </c>
      <c r="V47" s="42">
        <v>17.100000000000001</v>
      </c>
      <c r="W47" s="42">
        <v>16.64</v>
      </c>
      <c r="X47" s="42">
        <v>16.21</v>
      </c>
      <c r="Y47" s="42">
        <v>15.83</v>
      </c>
      <c r="Z47" s="42">
        <v>15.49</v>
      </c>
      <c r="AA47" s="42">
        <v>15.18</v>
      </c>
      <c r="AB47" s="42">
        <v>14.9</v>
      </c>
      <c r="AC47" s="42">
        <v>14.64</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21.76</v>
      </c>
      <c r="Q48" s="42">
        <v>20.79</v>
      </c>
      <c r="R48" s="42">
        <v>19.940000000000001</v>
      </c>
      <c r="S48" s="42">
        <v>19.190000000000001</v>
      </c>
      <c r="T48" s="42">
        <v>18.53</v>
      </c>
      <c r="U48" s="42">
        <v>17.940000000000001</v>
      </c>
      <c r="V48" s="42">
        <v>17.41</v>
      </c>
      <c r="W48" s="42">
        <v>16.940000000000001</v>
      </c>
      <c r="X48" s="42">
        <v>16.510000000000002</v>
      </c>
      <c r="Y48" s="42">
        <v>16.13</v>
      </c>
      <c r="Z48" s="42">
        <v>15.78</v>
      </c>
      <c r="AA48" s="42">
        <v>15.47</v>
      </c>
      <c r="AB48" s="42">
        <v>15.19</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22.12</v>
      </c>
      <c r="Q49" s="42">
        <v>21.14</v>
      </c>
      <c r="R49" s="42">
        <v>20.28</v>
      </c>
      <c r="S49" s="42">
        <v>19.53</v>
      </c>
      <c r="T49" s="42">
        <v>18.86</v>
      </c>
      <c r="U49" s="42">
        <v>18.260000000000002</v>
      </c>
      <c r="V49" s="42">
        <v>17.73</v>
      </c>
      <c r="W49" s="42">
        <v>17.25</v>
      </c>
      <c r="X49" s="42">
        <v>16.82</v>
      </c>
      <c r="Y49" s="42">
        <v>16.440000000000001</v>
      </c>
      <c r="Z49" s="42">
        <v>16.09</v>
      </c>
      <c r="AA49" s="42">
        <v>15.78</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22.5</v>
      </c>
      <c r="Q50" s="42">
        <v>21.51</v>
      </c>
      <c r="R50" s="42">
        <v>20.64</v>
      </c>
      <c r="S50" s="42">
        <v>19.87</v>
      </c>
      <c r="T50" s="42">
        <v>19.190000000000001</v>
      </c>
      <c r="U50" s="42">
        <v>18.59</v>
      </c>
      <c r="V50" s="42">
        <v>18.059999999999999</v>
      </c>
      <c r="W50" s="42">
        <v>17.579999999999998</v>
      </c>
      <c r="X50" s="42">
        <v>17.149999999999999</v>
      </c>
      <c r="Y50" s="42">
        <v>16.760000000000002</v>
      </c>
      <c r="Z50" s="42">
        <v>16.41</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22.89</v>
      </c>
      <c r="Q51" s="42">
        <v>21.88</v>
      </c>
      <c r="R51" s="42">
        <v>21</v>
      </c>
      <c r="S51" s="42">
        <v>20.23</v>
      </c>
      <c r="T51" s="42">
        <v>19.55</v>
      </c>
      <c r="U51" s="42">
        <v>18.940000000000001</v>
      </c>
      <c r="V51" s="42">
        <v>18.399999999999999</v>
      </c>
      <c r="W51" s="42">
        <v>17.920000000000002</v>
      </c>
      <c r="X51" s="42">
        <v>17.489999999999998</v>
      </c>
      <c r="Y51" s="42">
        <v>17.100000000000001</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23.3</v>
      </c>
      <c r="Q52" s="42">
        <v>22.28</v>
      </c>
      <c r="R52" s="42">
        <v>21.39</v>
      </c>
      <c r="S52" s="42">
        <v>20.61</v>
      </c>
      <c r="T52" s="42">
        <v>19.920000000000002</v>
      </c>
      <c r="U52" s="42">
        <v>19.309999999999999</v>
      </c>
      <c r="V52" s="42">
        <v>18.760000000000002</v>
      </c>
      <c r="W52" s="42">
        <v>18.28</v>
      </c>
      <c r="X52" s="42">
        <v>17.84</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23.72</v>
      </c>
      <c r="Q53" s="42">
        <v>22.69</v>
      </c>
      <c r="R53" s="42">
        <v>21.8</v>
      </c>
      <c r="S53" s="42">
        <v>21.01</v>
      </c>
      <c r="T53" s="42">
        <v>20.309999999999999</v>
      </c>
      <c r="U53" s="42">
        <v>19.7</v>
      </c>
      <c r="V53" s="42">
        <v>19.149999999999999</v>
      </c>
      <c r="W53" s="42">
        <v>18.66</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24.17</v>
      </c>
      <c r="Q54" s="42">
        <v>23.13</v>
      </c>
      <c r="R54" s="42">
        <v>22.22</v>
      </c>
      <c r="S54" s="42">
        <v>21.43</v>
      </c>
      <c r="T54" s="42">
        <v>20.73</v>
      </c>
      <c r="U54" s="42">
        <v>20.100000000000001</v>
      </c>
      <c r="V54" s="42">
        <v>19.55</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24.64</v>
      </c>
      <c r="Q55" s="42">
        <v>23.59</v>
      </c>
      <c r="R55" s="42">
        <v>22.67</v>
      </c>
      <c r="S55" s="42">
        <v>21.87</v>
      </c>
      <c r="T55" s="42">
        <v>21.16</v>
      </c>
      <c r="U55" s="42">
        <v>20.53</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25.13</v>
      </c>
      <c r="Q56" s="42">
        <v>24.07</v>
      </c>
      <c r="R56" s="42">
        <v>23.14</v>
      </c>
      <c r="S56" s="42">
        <v>22.33</v>
      </c>
      <c r="T56" s="42">
        <v>21.62</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25.65</v>
      </c>
      <c r="Q57" s="42">
        <v>24.58</v>
      </c>
      <c r="R57" s="42">
        <v>23.64</v>
      </c>
      <c r="S57" s="42">
        <v>22.82</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26.2</v>
      </c>
      <c r="Q58" s="42">
        <v>25.11</v>
      </c>
      <c r="R58" s="42">
        <v>24.17</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26.78</v>
      </c>
      <c r="Q59" s="42">
        <v>25.68</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27.38</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RQPiOSZLhtSJzME6zOYMP289YjtFsmEaAcDh9Y/TT7pVFoB0uCVTn3oPYDz6LlOSC0EsBAYgDQmcMZ7N69VdBw==" saltValue="cRzKQuIuar71Mkl2TP9KwQ==" spinCount="100000" sheet="1" objects="1" scenarios="1"/>
  <conditionalFormatting sqref="A6:A21">
    <cfRule type="expression" dxfId="229" priority="13" stopIfTrue="1">
      <formula>MOD(ROW(),2)=0</formula>
    </cfRule>
    <cfRule type="expression" dxfId="228" priority="14" stopIfTrue="1">
      <formula>MOD(ROW(),2)&lt;&gt;0</formula>
    </cfRule>
  </conditionalFormatting>
  <conditionalFormatting sqref="A26:A74">
    <cfRule type="expression" dxfId="227" priority="9" stopIfTrue="1">
      <formula>MOD(ROW(),2)=0</formula>
    </cfRule>
    <cfRule type="expression" dxfId="226" priority="10" stopIfTrue="1">
      <formula>MOD(ROW(),2)&lt;&gt;0</formula>
    </cfRule>
  </conditionalFormatting>
  <conditionalFormatting sqref="B6:AW21">
    <cfRule type="expression" dxfId="225" priority="15" stopIfTrue="1">
      <formula>MOD(ROW(),2)=0</formula>
    </cfRule>
    <cfRule type="expression" dxfId="224" priority="16" stopIfTrue="1">
      <formula>MOD(ROW(),2)&lt;&gt;0</formula>
    </cfRule>
  </conditionalFormatting>
  <conditionalFormatting sqref="B26:AW74">
    <cfRule type="expression" dxfId="223" priority="11" stopIfTrue="1">
      <formula>MOD(ROW(),2)=0</formula>
    </cfRule>
    <cfRule type="expression" dxfId="222" priority="12" stopIfTrue="1">
      <formula>MOD(ROW(),2)&lt;&gt;0</formula>
    </cfRule>
  </conditionalFormatting>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E896C-7A86-4C5D-97B9-16BC801A89D0}">
  <sheetPr codeName="Sheet58"/>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x-705</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322</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323</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705</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324</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279</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v>15.88</v>
      </c>
      <c r="N27" s="42">
        <v>14.93</v>
      </c>
      <c r="O27" s="42">
        <v>14.12</v>
      </c>
      <c r="P27" s="42">
        <v>13.42</v>
      </c>
      <c r="Q27" s="42">
        <v>12.81</v>
      </c>
      <c r="R27" s="42">
        <v>12.27</v>
      </c>
      <c r="S27" s="42">
        <v>11.79</v>
      </c>
      <c r="T27" s="42">
        <v>11.37</v>
      </c>
      <c r="U27" s="42">
        <v>10.99</v>
      </c>
      <c r="V27" s="42">
        <v>10.65</v>
      </c>
      <c r="W27" s="42">
        <v>10.34</v>
      </c>
      <c r="X27" s="42">
        <v>10.06</v>
      </c>
      <c r="Y27" s="42">
        <v>9.81</v>
      </c>
      <c r="Z27" s="42">
        <v>9.58</v>
      </c>
      <c r="AA27" s="42">
        <v>9.36</v>
      </c>
      <c r="AB27" s="42">
        <v>9.17</v>
      </c>
      <c r="AC27" s="42">
        <v>8.99</v>
      </c>
      <c r="AD27" s="42">
        <v>8.82</v>
      </c>
      <c r="AE27" s="42">
        <v>8.67</v>
      </c>
      <c r="AF27" s="42">
        <v>8.5299999999999994</v>
      </c>
      <c r="AG27" s="42">
        <v>8.39</v>
      </c>
      <c r="AH27" s="42">
        <v>8.27</v>
      </c>
      <c r="AI27" s="42">
        <v>8.16</v>
      </c>
      <c r="AJ27" s="42">
        <v>8.0500000000000007</v>
      </c>
      <c r="AK27" s="42">
        <v>7.95</v>
      </c>
      <c r="AL27" s="42">
        <v>7.86</v>
      </c>
      <c r="AM27" s="42">
        <v>7.77</v>
      </c>
      <c r="AN27" s="42">
        <v>7.69</v>
      </c>
      <c r="AO27" s="42">
        <v>7.61</v>
      </c>
      <c r="AP27" s="42">
        <v>7.54</v>
      </c>
      <c r="AQ27" s="42">
        <v>7.48</v>
      </c>
      <c r="AR27" s="42">
        <v>7.41</v>
      </c>
      <c r="AS27" s="42">
        <v>7.36</v>
      </c>
      <c r="AT27" s="42">
        <v>7.3</v>
      </c>
      <c r="AU27" s="42">
        <v>7.25</v>
      </c>
      <c r="AV27" s="42">
        <v>7.21</v>
      </c>
      <c r="AW27" s="42">
        <v>7.16</v>
      </c>
    </row>
    <row r="28" spans="1:49" x14ac:dyDescent="0.25">
      <c r="A28" s="41">
        <v>17</v>
      </c>
      <c r="B28" s="42"/>
      <c r="C28" s="42"/>
      <c r="D28" s="42"/>
      <c r="E28" s="42"/>
      <c r="F28" s="42"/>
      <c r="G28" s="42"/>
      <c r="H28" s="42"/>
      <c r="I28" s="42"/>
      <c r="J28" s="42"/>
      <c r="K28" s="42"/>
      <c r="L28" s="42"/>
      <c r="M28" s="42">
        <v>16.170000000000002</v>
      </c>
      <c r="N28" s="42">
        <v>15.2</v>
      </c>
      <c r="O28" s="42">
        <v>14.37</v>
      </c>
      <c r="P28" s="42">
        <v>13.66</v>
      </c>
      <c r="Q28" s="42">
        <v>13.04</v>
      </c>
      <c r="R28" s="42">
        <v>12.49</v>
      </c>
      <c r="S28" s="42">
        <v>12.01</v>
      </c>
      <c r="T28" s="42">
        <v>11.58</v>
      </c>
      <c r="U28" s="42">
        <v>11.19</v>
      </c>
      <c r="V28" s="42">
        <v>10.84</v>
      </c>
      <c r="W28" s="42">
        <v>10.53</v>
      </c>
      <c r="X28" s="42">
        <v>10.25</v>
      </c>
      <c r="Y28" s="42">
        <v>9.99</v>
      </c>
      <c r="Z28" s="42">
        <v>9.75</v>
      </c>
      <c r="AA28" s="42">
        <v>9.5299999999999994</v>
      </c>
      <c r="AB28" s="42">
        <v>9.34</v>
      </c>
      <c r="AC28" s="42">
        <v>9.15</v>
      </c>
      <c r="AD28" s="42">
        <v>8.98</v>
      </c>
      <c r="AE28" s="42">
        <v>8.83</v>
      </c>
      <c r="AF28" s="42">
        <v>8.68</v>
      </c>
      <c r="AG28" s="42">
        <v>8.5500000000000007</v>
      </c>
      <c r="AH28" s="42">
        <v>8.42</v>
      </c>
      <c r="AI28" s="42">
        <v>8.31</v>
      </c>
      <c r="AJ28" s="42">
        <v>8.1999999999999993</v>
      </c>
      <c r="AK28" s="42">
        <v>8.1</v>
      </c>
      <c r="AL28" s="42">
        <v>8</v>
      </c>
      <c r="AM28" s="42">
        <v>7.91</v>
      </c>
      <c r="AN28" s="42">
        <v>7.83</v>
      </c>
      <c r="AO28" s="42">
        <v>7.76</v>
      </c>
      <c r="AP28" s="42">
        <v>7.68</v>
      </c>
      <c r="AQ28" s="42">
        <v>7.62</v>
      </c>
      <c r="AR28" s="42">
        <v>7.56</v>
      </c>
      <c r="AS28" s="42">
        <v>7.5</v>
      </c>
      <c r="AT28" s="42">
        <v>7.44</v>
      </c>
      <c r="AU28" s="42">
        <v>7.39</v>
      </c>
      <c r="AV28" s="42">
        <v>7.35</v>
      </c>
      <c r="AW28" s="42"/>
    </row>
    <row r="29" spans="1:49" x14ac:dyDescent="0.25">
      <c r="A29" s="41">
        <v>18</v>
      </c>
      <c r="B29" s="42"/>
      <c r="C29" s="42"/>
      <c r="D29" s="42"/>
      <c r="E29" s="42"/>
      <c r="F29" s="42"/>
      <c r="G29" s="42"/>
      <c r="H29" s="42"/>
      <c r="I29" s="42"/>
      <c r="J29" s="42"/>
      <c r="K29" s="42"/>
      <c r="L29" s="42"/>
      <c r="M29" s="42">
        <v>16.46</v>
      </c>
      <c r="N29" s="42">
        <v>15.47</v>
      </c>
      <c r="O29" s="42">
        <v>14.63</v>
      </c>
      <c r="P29" s="42">
        <v>13.9</v>
      </c>
      <c r="Q29" s="42">
        <v>13.27</v>
      </c>
      <c r="R29" s="42">
        <v>12.71</v>
      </c>
      <c r="S29" s="42">
        <v>12.22</v>
      </c>
      <c r="T29" s="42">
        <v>11.78</v>
      </c>
      <c r="U29" s="42">
        <v>11.39</v>
      </c>
      <c r="V29" s="42">
        <v>11.04</v>
      </c>
      <c r="W29" s="42">
        <v>10.72</v>
      </c>
      <c r="X29" s="42">
        <v>10.43</v>
      </c>
      <c r="Y29" s="42">
        <v>10.17</v>
      </c>
      <c r="Z29" s="42">
        <v>9.93</v>
      </c>
      <c r="AA29" s="42">
        <v>9.7100000000000009</v>
      </c>
      <c r="AB29" s="42">
        <v>9.51</v>
      </c>
      <c r="AC29" s="42">
        <v>9.32</v>
      </c>
      <c r="AD29" s="42">
        <v>9.15</v>
      </c>
      <c r="AE29" s="42">
        <v>8.99</v>
      </c>
      <c r="AF29" s="42">
        <v>8.84</v>
      </c>
      <c r="AG29" s="42">
        <v>8.6999999999999993</v>
      </c>
      <c r="AH29" s="42">
        <v>8.58</v>
      </c>
      <c r="AI29" s="42">
        <v>8.4600000000000009</v>
      </c>
      <c r="AJ29" s="42">
        <v>8.35</v>
      </c>
      <c r="AK29" s="42">
        <v>8.25</v>
      </c>
      <c r="AL29" s="42">
        <v>8.15</v>
      </c>
      <c r="AM29" s="42">
        <v>8.06</v>
      </c>
      <c r="AN29" s="42">
        <v>7.98</v>
      </c>
      <c r="AO29" s="42">
        <v>7.9</v>
      </c>
      <c r="AP29" s="42">
        <v>7.83</v>
      </c>
      <c r="AQ29" s="42">
        <v>7.76</v>
      </c>
      <c r="AR29" s="42">
        <v>7.7</v>
      </c>
      <c r="AS29" s="42">
        <v>7.64</v>
      </c>
      <c r="AT29" s="42">
        <v>7.59</v>
      </c>
      <c r="AU29" s="42">
        <v>7.54</v>
      </c>
      <c r="AV29" s="42"/>
      <c r="AW29" s="42"/>
    </row>
    <row r="30" spans="1:49" x14ac:dyDescent="0.25">
      <c r="A30" s="41">
        <v>19</v>
      </c>
      <c r="B30" s="42"/>
      <c r="C30" s="42"/>
      <c r="D30" s="42"/>
      <c r="E30" s="42"/>
      <c r="F30" s="42"/>
      <c r="G30" s="42"/>
      <c r="H30" s="42"/>
      <c r="I30" s="42"/>
      <c r="J30" s="42"/>
      <c r="K30" s="42"/>
      <c r="L30" s="42"/>
      <c r="M30" s="42">
        <v>16.75</v>
      </c>
      <c r="N30" s="42">
        <v>15.75</v>
      </c>
      <c r="O30" s="42">
        <v>14.89</v>
      </c>
      <c r="P30" s="42">
        <v>14.15</v>
      </c>
      <c r="Q30" s="42">
        <v>13.51</v>
      </c>
      <c r="R30" s="42">
        <v>12.94</v>
      </c>
      <c r="S30" s="42">
        <v>12.44</v>
      </c>
      <c r="T30" s="42">
        <v>12</v>
      </c>
      <c r="U30" s="42">
        <v>11.6</v>
      </c>
      <c r="V30" s="42">
        <v>11.24</v>
      </c>
      <c r="W30" s="42">
        <v>10.91</v>
      </c>
      <c r="X30" s="42">
        <v>10.62</v>
      </c>
      <c r="Y30" s="42">
        <v>10.35</v>
      </c>
      <c r="Z30" s="42">
        <v>10.11</v>
      </c>
      <c r="AA30" s="42">
        <v>9.8800000000000008</v>
      </c>
      <c r="AB30" s="42">
        <v>9.68</v>
      </c>
      <c r="AC30" s="42">
        <v>9.49</v>
      </c>
      <c r="AD30" s="42">
        <v>9.31</v>
      </c>
      <c r="AE30" s="42">
        <v>9.15</v>
      </c>
      <c r="AF30" s="42">
        <v>9</v>
      </c>
      <c r="AG30" s="42">
        <v>8.86</v>
      </c>
      <c r="AH30" s="42">
        <v>8.74</v>
      </c>
      <c r="AI30" s="42">
        <v>8.6199999999999992</v>
      </c>
      <c r="AJ30" s="42">
        <v>8.5</v>
      </c>
      <c r="AK30" s="42">
        <v>8.4</v>
      </c>
      <c r="AL30" s="42">
        <v>8.3000000000000007</v>
      </c>
      <c r="AM30" s="42">
        <v>8.2100000000000009</v>
      </c>
      <c r="AN30" s="42">
        <v>8.1300000000000008</v>
      </c>
      <c r="AO30" s="42">
        <v>8.0500000000000007</v>
      </c>
      <c r="AP30" s="42">
        <v>7.98</v>
      </c>
      <c r="AQ30" s="42">
        <v>7.91</v>
      </c>
      <c r="AR30" s="42">
        <v>7.85</v>
      </c>
      <c r="AS30" s="42">
        <v>7.79</v>
      </c>
      <c r="AT30" s="42">
        <v>7.74</v>
      </c>
      <c r="AU30" s="42"/>
      <c r="AV30" s="42"/>
      <c r="AW30" s="42"/>
    </row>
    <row r="31" spans="1:49" x14ac:dyDescent="0.25">
      <c r="A31" s="41">
        <v>20</v>
      </c>
      <c r="B31" s="42"/>
      <c r="C31" s="42"/>
      <c r="D31" s="42"/>
      <c r="E31" s="42"/>
      <c r="F31" s="42"/>
      <c r="G31" s="42"/>
      <c r="H31" s="42"/>
      <c r="I31" s="42"/>
      <c r="J31" s="42"/>
      <c r="K31" s="42"/>
      <c r="L31" s="42"/>
      <c r="M31" s="42">
        <v>17.05</v>
      </c>
      <c r="N31" s="42">
        <v>16.03</v>
      </c>
      <c r="O31" s="42">
        <v>15.16</v>
      </c>
      <c r="P31" s="42">
        <v>14.41</v>
      </c>
      <c r="Q31" s="42">
        <v>13.75</v>
      </c>
      <c r="R31" s="42">
        <v>13.18</v>
      </c>
      <c r="S31" s="42">
        <v>12.67</v>
      </c>
      <c r="T31" s="42">
        <v>12.21</v>
      </c>
      <c r="U31" s="42">
        <v>11.81</v>
      </c>
      <c r="V31" s="42">
        <v>11.44</v>
      </c>
      <c r="W31" s="42">
        <v>11.11</v>
      </c>
      <c r="X31" s="42">
        <v>10.81</v>
      </c>
      <c r="Y31" s="42">
        <v>10.54</v>
      </c>
      <c r="Z31" s="42">
        <v>10.29</v>
      </c>
      <c r="AA31" s="42">
        <v>10.06</v>
      </c>
      <c r="AB31" s="42">
        <v>9.86</v>
      </c>
      <c r="AC31" s="42">
        <v>9.66</v>
      </c>
      <c r="AD31" s="42">
        <v>9.49</v>
      </c>
      <c r="AE31" s="42">
        <v>9.32</v>
      </c>
      <c r="AF31" s="42">
        <v>9.17</v>
      </c>
      <c r="AG31" s="42">
        <v>9.0299999999999994</v>
      </c>
      <c r="AH31" s="42">
        <v>8.9</v>
      </c>
      <c r="AI31" s="42">
        <v>8.7799999999999994</v>
      </c>
      <c r="AJ31" s="42">
        <v>8.66</v>
      </c>
      <c r="AK31" s="42">
        <v>8.56</v>
      </c>
      <c r="AL31" s="42">
        <v>8.4600000000000009</v>
      </c>
      <c r="AM31" s="42">
        <v>8.3699999999999992</v>
      </c>
      <c r="AN31" s="42">
        <v>8.2899999999999991</v>
      </c>
      <c r="AO31" s="42">
        <v>8.2100000000000009</v>
      </c>
      <c r="AP31" s="42">
        <v>8.14</v>
      </c>
      <c r="AQ31" s="42">
        <v>8.07</v>
      </c>
      <c r="AR31" s="42">
        <v>8.01</v>
      </c>
      <c r="AS31" s="42">
        <v>7.95</v>
      </c>
      <c r="AT31" s="42"/>
      <c r="AU31" s="42"/>
      <c r="AV31" s="42"/>
      <c r="AW31" s="42"/>
    </row>
    <row r="32" spans="1:49" x14ac:dyDescent="0.25">
      <c r="A32" s="41">
        <v>21</v>
      </c>
      <c r="B32" s="42"/>
      <c r="C32" s="42"/>
      <c r="D32" s="42"/>
      <c r="E32" s="42"/>
      <c r="F32" s="42"/>
      <c r="G32" s="42"/>
      <c r="H32" s="42"/>
      <c r="I32" s="42"/>
      <c r="J32" s="42"/>
      <c r="K32" s="42"/>
      <c r="L32" s="42"/>
      <c r="M32" s="42">
        <v>17.36</v>
      </c>
      <c r="N32" s="42">
        <v>16.32</v>
      </c>
      <c r="O32" s="42">
        <v>15.43</v>
      </c>
      <c r="P32" s="42">
        <v>14.66</v>
      </c>
      <c r="Q32" s="42">
        <v>14</v>
      </c>
      <c r="R32" s="42">
        <v>13.41</v>
      </c>
      <c r="S32" s="42">
        <v>12.89</v>
      </c>
      <c r="T32" s="42">
        <v>12.43</v>
      </c>
      <c r="U32" s="42">
        <v>12.02</v>
      </c>
      <c r="V32" s="42">
        <v>11.65</v>
      </c>
      <c r="W32" s="42">
        <v>11.31</v>
      </c>
      <c r="X32" s="42">
        <v>11.01</v>
      </c>
      <c r="Y32" s="42">
        <v>10.73</v>
      </c>
      <c r="Z32" s="42">
        <v>10.48</v>
      </c>
      <c r="AA32" s="42">
        <v>10.25</v>
      </c>
      <c r="AB32" s="42">
        <v>10.039999999999999</v>
      </c>
      <c r="AC32" s="42">
        <v>9.84</v>
      </c>
      <c r="AD32" s="42">
        <v>9.66</v>
      </c>
      <c r="AE32" s="42">
        <v>9.49</v>
      </c>
      <c r="AF32" s="42">
        <v>9.34</v>
      </c>
      <c r="AG32" s="42">
        <v>9.1999999999999993</v>
      </c>
      <c r="AH32" s="42">
        <v>9.06</v>
      </c>
      <c r="AI32" s="42">
        <v>8.94</v>
      </c>
      <c r="AJ32" s="42">
        <v>8.83</v>
      </c>
      <c r="AK32" s="42">
        <v>8.7200000000000006</v>
      </c>
      <c r="AL32" s="42">
        <v>8.6199999999999992</v>
      </c>
      <c r="AM32" s="42">
        <v>8.5299999999999994</v>
      </c>
      <c r="AN32" s="42">
        <v>8.4499999999999993</v>
      </c>
      <c r="AO32" s="42">
        <v>8.3699999999999992</v>
      </c>
      <c r="AP32" s="42">
        <v>8.2899999999999991</v>
      </c>
      <c r="AQ32" s="42">
        <v>8.23</v>
      </c>
      <c r="AR32" s="42">
        <v>8.16</v>
      </c>
      <c r="AS32" s="42"/>
      <c r="AT32" s="42"/>
      <c r="AU32" s="42"/>
      <c r="AV32" s="42"/>
      <c r="AW32" s="42"/>
    </row>
    <row r="33" spans="1:49" x14ac:dyDescent="0.25">
      <c r="A33" s="41">
        <v>22</v>
      </c>
      <c r="B33" s="42"/>
      <c r="C33" s="42"/>
      <c r="D33" s="42"/>
      <c r="E33" s="42"/>
      <c r="F33" s="42"/>
      <c r="G33" s="42"/>
      <c r="H33" s="42"/>
      <c r="I33" s="42"/>
      <c r="J33" s="42"/>
      <c r="K33" s="42"/>
      <c r="L33" s="42"/>
      <c r="M33" s="42">
        <v>17.66</v>
      </c>
      <c r="N33" s="42">
        <v>16.61</v>
      </c>
      <c r="O33" s="42">
        <v>15.7</v>
      </c>
      <c r="P33" s="42">
        <v>14.93</v>
      </c>
      <c r="Q33" s="42">
        <v>14.25</v>
      </c>
      <c r="R33" s="42">
        <v>13.65</v>
      </c>
      <c r="S33" s="42">
        <v>13.12</v>
      </c>
      <c r="T33" s="42">
        <v>12.65</v>
      </c>
      <c r="U33" s="42">
        <v>12.23</v>
      </c>
      <c r="V33" s="42">
        <v>11.86</v>
      </c>
      <c r="W33" s="42">
        <v>11.52</v>
      </c>
      <c r="X33" s="42">
        <v>11.21</v>
      </c>
      <c r="Y33" s="42">
        <v>10.93</v>
      </c>
      <c r="Z33" s="42">
        <v>10.67</v>
      </c>
      <c r="AA33" s="42">
        <v>10.43</v>
      </c>
      <c r="AB33" s="42">
        <v>10.220000000000001</v>
      </c>
      <c r="AC33" s="42">
        <v>10.02</v>
      </c>
      <c r="AD33" s="42">
        <v>9.84</v>
      </c>
      <c r="AE33" s="42">
        <v>9.67</v>
      </c>
      <c r="AF33" s="42">
        <v>9.51</v>
      </c>
      <c r="AG33" s="42">
        <v>9.3699999999999992</v>
      </c>
      <c r="AH33" s="42">
        <v>9.23</v>
      </c>
      <c r="AI33" s="42">
        <v>9.11</v>
      </c>
      <c r="AJ33" s="42">
        <v>8.99</v>
      </c>
      <c r="AK33" s="42">
        <v>8.89</v>
      </c>
      <c r="AL33" s="42">
        <v>8.7899999999999991</v>
      </c>
      <c r="AM33" s="42">
        <v>8.69</v>
      </c>
      <c r="AN33" s="42">
        <v>8.61</v>
      </c>
      <c r="AO33" s="42">
        <v>8.5299999999999994</v>
      </c>
      <c r="AP33" s="42">
        <v>8.4600000000000009</v>
      </c>
      <c r="AQ33" s="42">
        <v>8.39</v>
      </c>
      <c r="AR33" s="42"/>
      <c r="AS33" s="42"/>
      <c r="AT33" s="42"/>
      <c r="AU33" s="42"/>
      <c r="AV33" s="42"/>
      <c r="AW33" s="42"/>
    </row>
    <row r="34" spans="1:49" x14ac:dyDescent="0.25">
      <c r="A34" s="41">
        <v>23</v>
      </c>
      <c r="B34" s="42"/>
      <c r="C34" s="42"/>
      <c r="D34" s="42"/>
      <c r="E34" s="42"/>
      <c r="F34" s="42"/>
      <c r="G34" s="42"/>
      <c r="H34" s="42"/>
      <c r="I34" s="42"/>
      <c r="J34" s="42"/>
      <c r="K34" s="42"/>
      <c r="L34" s="42"/>
      <c r="M34" s="42">
        <v>17.97</v>
      </c>
      <c r="N34" s="42">
        <v>16.899999999999999</v>
      </c>
      <c r="O34" s="42">
        <v>15.98</v>
      </c>
      <c r="P34" s="42">
        <v>15.19</v>
      </c>
      <c r="Q34" s="42">
        <v>14.5</v>
      </c>
      <c r="R34" s="42">
        <v>13.89</v>
      </c>
      <c r="S34" s="42">
        <v>13.36</v>
      </c>
      <c r="T34" s="42">
        <v>12.88</v>
      </c>
      <c r="U34" s="42">
        <v>12.45</v>
      </c>
      <c r="V34" s="42">
        <v>12.07</v>
      </c>
      <c r="W34" s="42">
        <v>11.72</v>
      </c>
      <c r="X34" s="42">
        <v>11.41</v>
      </c>
      <c r="Y34" s="42">
        <v>11.12</v>
      </c>
      <c r="Z34" s="42">
        <v>10.86</v>
      </c>
      <c r="AA34" s="42">
        <v>10.62</v>
      </c>
      <c r="AB34" s="42">
        <v>10.4</v>
      </c>
      <c r="AC34" s="42">
        <v>10.199999999999999</v>
      </c>
      <c r="AD34" s="42">
        <v>10.01</v>
      </c>
      <c r="AE34" s="42">
        <v>9.84</v>
      </c>
      <c r="AF34" s="42">
        <v>9.68</v>
      </c>
      <c r="AG34" s="42">
        <v>9.5399999999999991</v>
      </c>
      <c r="AH34" s="42">
        <v>9.4</v>
      </c>
      <c r="AI34" s="42">
        <v>9.2799999999999994</v>
      </c>
      <c r="AJ34" s="42">
        <v>9.16</v>
      </c>
      <c r="AK34" s="42">
        <v>9.0500000000000007</v>
      </c>
      <c r="AL34" s="42">
        <v>8.9499999999999993</v>
      </c>
      <c r="AM34" s="42">
        <v>8.86</v>
      </c>
      <c r="AN34" s="42">
        <v>8.7799999999999994</v>
      </c>
      <c r="AO34" s="42">
        <v>8.6999999999999993</v>
      </c>
      <c r="AP34" s="42">
        <v>8.6199999999999992</v>
      </c>
      <c r="AQ34" s="42"/>
      <c r="AR34" s="42"/>
      <c r="AS34" s="42"/>
      <c r="AT34" s="42"/>
      <c r="AU34" s="42"/>
      <c r="AV34" s="42"/>
      <c r="AW34" s="42"/>
    </row>
    <row r="35" spans="1:49" x14ac:dyDescent="0.25">
      <c r="A35" s="41">
        <v>24</v>
      </c>
      <c r="B35" s="42"/>
      <c r="C35" s="42"/>
      <c r="D35" s="42"/>
      <c r="E35" s="42"/>
      <c r="F35" s="42"/>
      <c r="G35" s="42"/>
      <c r="H35" s="42"/>
      <c r="I35" s="42"/>
      <c r="J35" s="42"/>
      <c r="K35" s="42"/>
      <c r="L35" s="42"/>
      <c r="M35" s="42">
        <v>18.29</v>
      </c>
      <c r="N35" s="42">
        <v>17.2</v>
      </c>
      <c r="O35" s="42">
        <v>16.260000000000002</v>
      </c>
      <c r="P35" s="42">
        <v>15.46</v>
      </c>
      <c r="Q35" s="42">
        <v>14.76</v>
      </c>
      <c r="R35" s="42">
        <v>14.14</v>
      </c>
      <c r="S35" s="42">
        <v>13.59</v>
      </c>
      <c r="T35" s="42">
        <v>13.11</v>
      </c>
      <c r="U35" s="42">
        <v>12.67</v>
      </c>
      <c r="V35" s="42">
        <v>12.28</v>
      </c>
      <c r="W35" s="42">
        <v>11.93</v>
      </c>
      <c r="X35" s="42">
        <v>11.61</v>
      </c>
      <c r="Y35" s="42">
        <v>11.32</v>
      </c>
      <c r="Z35" s="42">
        <v>11.06</v>
      </c>
      <c r="AA35" s="42">
        <v>10.81</v>
      </c>
      <c r="AB35" s="42">
        <v>10.59</v>
      </c>
      <c r="AC35" s="42">
        <v>10.39</v>
      </c>
      <c r="AD35" s="42">
        <v>10.199999999999999</v>
      </c>
      <c r="AE35" s="42">
        <v>10.02</v>
      </c>
      <c r="AF35" s="42">
        <v>9.86</v>
      </c>
      <c r="AG35" s="42">
        <v>9.7200000000000006</v>
      </c>
      <c r="AH35" s="42">
        <v>9.58</v>
      </c>
      <c r="AI35" s="42">
        <v>9.4499999999999993</v>
      </c>
      <c r="AJ35" s="42">
        <v>9.33</v>
      </c>
      <c r="AK35" s="42">
        <v>9.23</v>
      </c>
      <c r="AL35" s="42">
        <v>9.1300000000000008</v>
      </c>
      <c r="AM35" s="42">
        <v>9.0299999999999994</v>
      </c>
      <c r="AN35" s="42">
        <v>8.9499999999999993</v>
      </c>
      <c r="AO35" s="42">
        <v>8.8699999999999992</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18.61</v>
      </c>
      <c r="N36" s="42">
        <v>17.5</v>
      </c>
      <c r="O36" s="42">
        <v>16.55</v>
      </c>
      <c r="P36" s="42">
        <v>15.73</v>
      </c>
      <c r="Q36" s="42">
        <v>15.02</v>
      </c>
      <c r="R36" s="42">
        <v>14.39</v>
      </c>
      <c r="S36" s="42">
        <v>13.84</v>
      </c>
      <c r="T36" s="42">
        <v>13.34</v>
      </c>
      <c r="U36" s="42">
        <v>12.9</v>
      </c>
      <c r="V36" s="42">
        <v>12.51</v>
      </c>
      <c r="W36" s="42">
        <v>12.15</v>
      </c>
      <c r="X36" s="42">
        <v>11.82</v>
      </c>
      <c r="Y36" s="42">
        <v>11.53</v>
      </c>
      <c r="Z36" s="42">
        <v>11.26</v>
      </c>
      <c r="AA36" s="42">
        <v>11.01</v>
      </c>
      <c r="AB36" s="42">
        <v>10.78</v>
      </c>
      <c r="AC36" s="42">
        <v>10.58</v>
      </c>
      <c r="AD36" s="42">
        <v>10.39</v>
      </c>
      <c r="AE36" s="42">
        <v>10.210000000000001</v>
      </c>
      <c r="AF36" s="42">
        <v>10.050000000000001</v>
      </c>
      <c r="AG36" s="42">
        <v>9.9</v>
      </c>
      <c r="AH36" s="42">
        <v>9.76</v>
      </c>
      <c r="AI36" s="42">
        <v>9.6300000000000008</v>
      </c>
      <c r="AJ36" s="42">
        <v>9.51</v>
      </c>
      <c r="AK36" s="42">
        <v>9.41</v>
      </c>
      <c r="AL36" s="42">
        <v>9.3000000000000007</v>
      </c>
      <c r="AM36" s="42">
        <v>9.2100000000000009</v>
      </c>
      <c r="AN36" s="42">
        <v>9.1300000000000008</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18.940000000000001</v>
      </c>
      <c r="N37" s="42">
        <v>17.809999999999999</v>
      </c>
      <c r="O37" s="42">
        <v>16.850000000000001</v>
      </c>
      <c r="P37" s="42">
        <v>16.010000000000002</v>
      </c>
      <c r="Q37" s="42">
        <v>15.29</v>
      </c>
      <c r="R37" s="42">
        <v>14.65</v>
      </c>
      <c r="S37" s="42">
        <v>14.08</v>
      </c>
      <c r="T37" s="42">
        <v>13.58</v>
      </c>
      <c r="U37" s="42">
        <v>13.13</v>
      </c>
      <c r="V37" s="42">
        <v>12.73</v>
      </c>
      <c r="W37" s="42">
        <v>12.37</v>
      </c>
      <c r="X37" s="42">
        <v>12.04</v>
      </c>
      <c r="Y37" s="42">
        <v>11.74</v>
      </c>
      <c r="Z37" s="42">
        <v>11.46</v>
      </c>
      <c r="AA37" s="42">
        <v>11.21</v>
      </c>
      <c r="AB37" s="42">
        <v>10.98</v>
      </c>
      <c r="AC37" s="42">
        <v>10.77</v>
      </c>
      <c r="AD37" s="42">
        <v>10.58</v>
      </c>
      <c r="AE37" s="42">
        <v>10.4</v>
      </c>
      <c r="AF37" s="42">
        <v>10.24</v>
      </c>
      <c r="AG37" s="42">
        <v>10.09</v>
      </c>
      <c r="AH37" s="42">
        <v>9.9499999999999993</v>
      </c>
      <c r="AI37" s="42">
        <v>9.82</v>
      </c>
      <c r="AJ37" s="42">
        <v>9.6999999999999993</v>
      </c>
      <c r="AK37" s="42">
        <v>9.59</v>
      </c>
      <c r="AL37" s="42">
        <v>9.49</v>
      </c>
      <c r="AM37" s="42">
        <v>9.4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19.28</v>
      </c>
      <c r="N38" s="42">
        <v>18.13</v>
      </c>
      <c r="O38" s="42">
        <v>17.149999999999999</v>
      </c>
      <c r="P38" s="42">
        <v>16.3</v>
      </c>
      <c r="Q38" s="42">
        <v>15.56</v>
      </c>
      <c r="R38" s="42">
        <v>14.91</v>
      </c>
      <c r="S38" s="42">
        <v>14.34</v>
      </c>
      <c r="T38" s="42">
        <v>13.83</v>
      </c>
      <c r="U38" s="42">
        <v>13.37</v>
      </c>
      <c r="V38" s="42">
        <v>12.96</v>
      </c>
      <c r="W38" s="42">
        <v>12.59</v>
      </c>
      <c r="X38" s="42">
        <v>12.26</v>
      </c>
      <c r="Y38" s="42">
        <v>11.95</v>
      </c>
      <c r="Z38" s="42">
        <v>11.67</v>
      </c>
      <c r="AA38" s="42">
        <v>11.42</v>
      </c>
      <c r="AB38" s="42">
        <v>11.19</v>
      </c>
      <c r="AC38" s="42">
        <v>10.98</v>
      </c>
      <c r="AD38" s="42">
        <v>10.78</v>
      </c>
      <c r="AE38" s="42">
        <v>10.6</v>
      </c>
      <c r="AF38" s="42">
        <v>10.43</v>
      </c>
      <c r="AG38" s="42">
        <v>10.28</v>
      </c>
      <c r="AH38" s="42">
        <v>10.14</v>
      </c>
      <c r="AI38" s="42">
        <v>10.01</v>
      </c>
      <c r="AJ38" s="42">
        <v>9.89</v>
      </c>
      <c r="AK38" s="42">
        <v>9.7799999999999994</v>
      </c>
      <c r="AL38" s="42">
        <v>9.68</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19.62</v>
      </c>
      <c r="N39" s="42">
        <v>18.45</v>
      </c>
      <c r="O39" s="42">
        <v>17.45</v>
      </c>
      <c r="P39" s="42">
        <v>16.59</v>
      </c>
      <c r="Q39" s="42">
        <v>15.84</v>
      </c>
      <c r="R39" s="42">
        <v>15.18</v>
      </c>
      <c r="S39" s="42">
        <v>14.6</v>
      </c>
      <c r="T39" s="42">
        <v>14.08</v>
      </c>
      <c r="U39" s="42">
        <v>13.61</v>
      </c>
      <c r="V39" s="42">
        <v>13.2</v>
      </c>
      <c r="W39" s="42">
        <v>12.82</v>
      </c>
      <c r="X39" s="42">
        <v>12.48</v>
      </c>
      <c r="Y39" s="42">
        <v>12.17</v>
      </c>
      <c r="Z39" s="42">
        <v>11.89</v>
      </c>
      <c r="AA39" s="42">
        <v>11.63</v>
      </c>
      <c r="AB39" s="42">
        <v>11.4</v>
      </c>
      <c r="AC39" s="42">
        <v>11.18</v>
      </c>
      <c r="AD39" s="42">
        <v>10.98</v>
      </c>
      <c r="AE39" s="42">
        <v>10.8</v>
      </c>
      <c r="AF39" s="42">
        <v>10.63</v>
      </c>
      <c r="AG39" s="42">
        <v>10.48</v>
      </c>
      <c r="AH39" s="42">
        <v>10.34</v>
      </c>
      <c r="AI39" s="42">
        <v>10.210000000000001</v>
      </c>
      <c r="AJ39" s="42">
        <v>10.09</v>
      </c>
      <c r="AK39" s="42">
        <v>9.98</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19.97</v>
      </c>
      <c r="N40" s="42">
        <v>18.78</v>
      </c>
      <c r="O40" s="42">
        <v>17.760000000000002</v>
      </c>
      <c r="P40" s="42">
        <v>16.89</v>
      </c>
      <c r="Q40" s="42">
        <v>16.12</v>
      </c>
      <c r="R40" s="42">
        <v>15.45</v>
      </c>
      <c r="S40" s="42">
        <v>14.86</v>
      </c>
      <c r="T40" s="42">
        <v>14.33</v>
      </c>
      <c r="U40" s="42">
        <v>13.86</v>
      </c>
      <c r="V40" s="42">
        <v>13.44</v>
      </c>
      <c r="W40" s="42">
        <v>13.05</v>
      </c>
      <c r="X40" s="42">
        <v>12.71</v>
      </c>
      <c r="Y40" s="42">
        <v>12.4</v>
      </c>
      <c r="Z40" s="42">
        <v>12.11</v>
      </c>
      <c r="AA40" s="42">
        <v>11.85</v>
      </c>
      <c r="AB40" s="42">
        <v>11.61</v>
      </c>
      <c r="AC40" s="42">
        <v>11.39</v>
      </c>
      <c r="AD40" s="42">
        <v>11.19</v>
      </c>
      <c r="AE40" s="42">
        <v>11.01</v>
      </c>
      <c r="AF40" s="42">
        <v>10.84</v>
      </c>
      <c r="AG40" s="42">
        <v>10.69</v>
      </c>
      <c r="AH40" s="42">
        <v>10.54</v>
      </c>
      <c r="AI40" s="42">
        <v>10.41</v>
      </c>
      <c r="AJ40" s="42">
        <v>10.29</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20.32</v>
      </c>
      <c r="N41" s="42">
        <v>19.11</v>
      </c>
      <c r="O41" s="42">
        <v>18.079999999999998</v>
      </c>
      <c r="P41" s="42">
        <v>17.190000000000001</v>
      </c>
      <c r="Q41" s="42">
        <v>16.41</v>
      </c>
      <c r="R41" s="42">
        <v>15.73</v>
      </c>
      <c r="S41" s="42">
        <v>15.12</v>
      </c>
      <c r="T41" s="42">
        <v>14.59</v>
      </c>
      <c r="U41" s="42">
        <v>14.11</v>
      </c>
      <c r="V41" s="42">
        <v>13.68</v>
      </c>
      <c r="W41" s="42">
        <v>13.29</v>
      </c>
      <c r="X41" s="42">
        <v>12.94</v>
      </c>
      <c r="Y41" s="42">
        <v>12.62</v>
      </c>
      <c r="Z41" s="42">
        <v>12.34</v>
      </c>
      <c r="AA41" s="42">
        <v>12.07</v>
      </c>
      <c r="AB41" s="42">
        <v>11.83</v>
      </c>
      <c r="AC41" s="42">
        <v>11.61</v>
      </c>
      <c r="AD41" s="42">
        <v>11.41</v>
      </c>
      <c r="AE41" s="42">
        <v>11.22</v>
      </c>
      <c r="AF41" s="42">
        <v>11.05</v>
      </c>
      <c r="AG41" s="42">
        <v>10.9</v>
      </c>
      <c r="AH41" s="42">
        <v>10.76</v>
      </c>
      <c r="AI41" s="42">
        <v>10.63</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20.68</v>
      </c>
      <c r="N42" s="42">
        <v>19.45</v>
      </c>
      <c r="O42" s="42">
        <v>18.399999999999999</v>
      </c>
      <c r="P42" s="42">
        <v>17.489999999999998</v>
      </c>
      <c r="Q42" s="42">
        <v>16.7</v>
      </c>
      <c r="R42" s="42">
        <v>16.010000000000002</v>
      </c>
      <c r="S42" s="42">
        <v>15.4</v>
      </c>
      <c r="T42" s="42">
        <v>14.85</v>
      </c>
      <c r="U42" s="42">
        <v>14.37</v>
      </c>
      <c r="V42" s="42">
        <v>13.93</v>
      </c>
      <c r="W42" s="42">
        <v>13.54</v>
      </c>
      <c r="X42" s="42">
        <v>13.18</v>
      </c>
      <c r="Y42" s="42">
        <v>12.86</v>
      </c>
      <c r="Z42" s="42">
        <v>12.57</v>
      </c>
      <c r="AA42" s="42">
        <v>12.3</v>
      </c>
      <c r="AB42" s="42">
        <v>12.06</v>
      </c>
      <c r="AC42" s="42">
        <v>11.83</v>
      </c>
      <c r="AD42" s="42">
        <v>11.63</v>
      </c>
      <c r="AE42" s="42">
        <v>11.45</v>
      </c>
      <c r="AF42" s="42">
        <v>11.28</v>
      </c>
      <c r="AG42" s="42">
        <v>11.12</v>
      </c>
      <c r="AH42" s="42">
        <v>10.98</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21.05</v>
      </c>
      <c r="N43" s="42">
        <v>19.8</v>
      </c>
      <c r="O43" s="42">
        <v>18.73</v>
      </c>
      <c r="P43" s="42">
        <v>17.809999999999999</v>
      </c>
      <c r="Q43" s="42">
        <v>17</v>
      </c>
      <c r="R43" s="42">
        <v>16.3</v>
      </c>
      <c r="S43" s="42">
        <v>15.68</v>
      </c>
      <c r="T43" s="42">
        <v>15.12</v>
      </c>
      <c r="U43" s="42">
        <v>14.63</v>
      </c>
      <c r="V43" s="42">
        <v>14.19</v>
      </c>
      <c r="W43" s="42">
        <v>13.79</v>
      </c>
      <c r="X43" s="42">
        <v>13.43</v>
      </c>
      <c r="Y43" s="42">
        <v>13.1</v>
      </c>
      <c r="Z43" s="42">
        <v>12.81</v>
      </c>
      <c r="AA43" s="42">
        <v>12.54</v>
      </c>
      <c r="AB43" s="42">
        <v>12.29</v>
      </c>
      <c r="AC43" s="42">
        <v>12.07</v>
      </c>
      <c r="AD43" s="42">
        <v>11.86</v>
      </c>
      <c r="AE43" s="42">
        <v>11.68</v>
      </c>
      <c r="AF43" s="42">
        <v>11.5</v>
      </c>
      <c r="AG43" s="42">
        <v>11.35</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21.43</v>
      </c>
      <c r="N44" s="42">
        <v>20.149999999999999</v>
      </c>
      <c r="O44" s="42">
        <v>19.07</v>
      </c>
      <c r="P44" s="42">
        <v>18.13</v>
      </c>
      <c r="Q44" s="42">
        <v>17.309999999999999</v>
      </c>
      <c r="R44" s="42">
        <v>16.600000000000001</v>
      </c>
      <c r="S44" s="42">
        <v>15.96</v>
      </c>
      <c r="T44" s="42">
        <v>15.4</v>
      </c>
      <c r="U44" s="42">
        <v>14.9</v>
      </c>
      <c r="V44" s="42">
        <v>14.45</v>
      </c>
      <c r="W44" s="42">
        <v>14.05</v>
      </c>
      <c r="X44" s="42">
        <v>13.68</v>
      </c>
      <c r="Y44" s="42">
        <v>13.35</v>
      </c>
      <c r="Z44" s="42">
        <v>13.05</v>
      </c>
      <c r="AA44" s="42">
        <v>12.78</v>
      </c>
      <c r="AB44" s="42">
        <v>12.54</v>
      </c>
      <c r="AC44" s="42">
        <v>12.31</v>
      </c>
      <c r="AD44" s="42">
        <v>12.1</v>
      </c>
      <c r="AE44" s="42">
        <v>11.92</v>
      </c>
      <c r="AF44" s="42">
        <v>11.74</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21.81</v>
      </c>
      <c r="N45" s="42">
        <v>20.51</v>
      </c>
      <c r="O45" s="42">
        <v>19.41</v>
      </c>
      <c r="P45" s="42">
        <v>18.46</v>
      </c>
      <c r="Q45" s="42">
        <v>17.63</v>
      </c>
      <c r="R45" s="42">
        <v>16.899999999999999</v>
      </c>
      <c r="S45" s="42">
        <v>16.260000000000002</v>
      </c>
      <c r="T45" s="42">
        <v>15.69</v>
      </c>
      <c r="U45" s="42">
        <v>15.18</v>
      </c>
      <c r="V45" s="42">
        <v>14.73</v>
      </c>
      <c r="W45" s="42">
        <v>14.32</v>
      </c>
      <c r="X45" s="42">
        <v>13.95</v>
      </c>
      <c r="Y45" s="42">
        <v>13.61</v>
      </c>
      <c r="Z45" s="42">
        <v>13.31</v>
      </c>
      <c r="AA45" s="42">
        <v>13.04</v>
      </c>
      <c r="AB45" s="42">
        <v>12.79</v>
      </c>
      <c r="AC45" s="42">
        <v>12.56</v>
      </c>
      <c r="AD45" s="42">
        <v>12.35</v>
      </c>
      <c r="AE45" s="42">
        <v>12.16</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22.2</v>
      </c>
      <c r="N46" s="42">
        <v>20.88</v>
      </c>
      <c r="O46" s="42">
        <v>19.760000000000002</v>
      </c>
      <c r="P46" s="42">
        <v>18.79</v>
      </c>
      <c r="Q46" s="42">
        <v>17.95</v>
      </c>
      <c r="R46" s="42">
        <v>17.21</v>
      </c>
      <c r="S46" s="42">
        <v>16.559999999999999</v>
      </c>
      <c r="T46" s="42">
        <v>15.98</v>
      </c>
      <c r="U46" s="42">
        <v>15.47</v>
      </c>
      <c r="V46" s="42">
        <v>15</v>
      </c>
      <c r="W46" s="42">
        <v>14.59</v>
      </c>
      <c r="X46" s="42">
        <v>14.22</v>
      </c>
      <c r="Y46" s="42">
        <v>13.88</v>
      </c>
      <c r="Z46" s="42">
        <v>13.58</v>
      </c>
      <c r="AA46" s="42">
        <v>13.3</v>
      </c>
      <c r="AB46" s="42">
        <v>13.05</v>
      </c>
      <c r="AC46" s="42">
        <v>12.82</v>
      </c>
      <c r="AD46" s="42">
        <v>12.61</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22.59</v>
      </c>
      <c r="N47" s="42">
        <v>21.25</v>
      </c>
      <c r="O47" s="42">
        <v>20.11</v>
      </c>
      <c r="P47" s="42">
        <v>19.13</v>
      </c>
      <c r="Q47" s="42">
        <v>18.27</v>
      </c>
      <c r="R47" s="42">
        <v>17.53</v>
      </c>
      <c r="S47" s="42">
        <v>16.87</v>
      </c>
      <c r="T47" s="42">
        <v>16.28</v>
      </c>
      <c r="U47" s="42">
        <v>15.76</v>
      </c>
      <c r="V47" s="42">
        <v>15.29</v>
      </c>
      <c r="W47" s="42">
        <v>14.87</v>
      </c>
      <c r="X47" s="42">
        <v>14.5</v>
      </c>
      <c r="Y47" s="42">
        <v>14.16</v>
      </c>
      <c r="Z47" s="42">
        <v>13.85</v>
      </c>
      <c r="AA47" s="42">
        <v>13.57</v>
      </c>
      <c r="AB47" s="42">
        <v>13.32</v>
      </c>
      <c r="AC47" s="42">
        <v>13.09</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23</v>
      </c>
      <c r="N48" s="42">
        <v>21.64</v>
      </c>
      <c r="O48" s="42">
        <v>20.48</v>
      </c>
      <c r="P48" s="42">
        <v>19.48</v>
      </c>
      <c r="Q48" s="42">
        <v>18.61</v>
      </c>
      <c r="R48" s="42">
        <v>17.850000000000001</v>
      </c>
      <c r="S48" s="42">
        <v>17.18</v>
      </c>
      <c r="T48" s="42">
        <v>16.59</v>
      </c>
      <c r="U48" s="42">
        <v>16.059999999999999</v>
      </c>
      <c r="V48" s="42">
        <v>15.59</v>
      </c>
      <c r="W48" s="42">
        <v>15.16</v>
      </c>
      <c r="X48" s="42">
        <v>14.78</v>
      </c>
      <c r="Y48" s="42">
        <v>14.44</v>
      </c>
      <c r="Z48" s="42">
        <v>14.13</v>
      </c>
      <c r="AA48" s="42">
        <v>13.85</v>
      </c>
      <c r="AB48" s="42">
        <v>13.6</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23.41</v>
      </c>
      <c r="N49" s="42">
        <v>22.03</v>
      </c>
      <c r="O49" s="42">
        <v>20.85</v>
      </c>
      <c r="P49" s="42">
        <v>19.829999999999998</v>
      </c>
      <c r="Q49" s="42">
        <v>18.95</v>
      </c>
      <c r="R49" s="42">
        <v>18.18</v>
      </c>
      <c r="S49" s="42">
        <v>17.510000000000002</v>
      </c>
      <c r="T49" s="42">
        <v>16.899999999999999</v>
      </c>
      <c r="U49" s="42">
        <v>16.37</v>
      </c>
      <c r="V49" s="42">
        <v>15.89</v>
      </c>
      <c r="W49" s="42">
        <v>15.47</v>
      </c>
      <c r="X49" s="42">
        <v>15.08</v>
      </c>
      <c r="Y49" s="42">
        <v>14.74</v>
      </c>
      <c r="Z49" s="42">
        <v>14.43</v>
      </c>
      <c r="AA49" s="42">
        <v>14.14</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23.83</v>
      </c>
      <c r="N50" s="42">
        <v>22.43</v>
      </c>
      <c r="O50" s="42">
        <v>21.23</v>
      </c>
      <c r="P50" s="42">
        <v>20.21</v>
      </c>
      <c r="Q50" s="42">
        <v>19.309999999999999</v>
      </c>
      <c r="R50" s="42">
        <v>18.53</v>
      </c>
      <c r="S50" s="42">
        <v>17.84</v>
      </c>
      <c r="T50" s="42">
        <v>17.239999999999998</v>
      </c>
      <c r="U50" s="42">
        <v>16.7</v>
      </c>
      <c r="V50" s="42">
        <v>16.22</v>
      </c>
      <c r="W50" s="42">
        <v>15.78</v>
      </c>
      <c r="X50" s="42">
        <v>15.4</v>
      </c>
      <c r="Y50" s="42">
        <v>15.05</v>
      </c>
      <c r="Z50" s="42">
        <v>14.74</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24.28</v>
      </c>
      <c r="N51" s="42">
        <v>22.85</v>
      </c>
      <c r="O51" s="42">
        <v>21.64</v>
      </c>
      <c r="P51" s="42">
        <v>20.59</v>
      </c>
      <c r="Q51" s="42">
        <v>19.690000000000001</v>
      </c>
      <c r="R51" s="42">
        <v>18.899999999999999</v>
      </c>
      <c r="S51" s="42">
        <v>18.2</v>
      </c>
      <c r="T51" s="42">
        <v>17.59</v>
      </c>
      <c r="U51" s="42">
        <v>17.04</v>
      </c>
      <c r="V51" s="42">
        <v>16.55</v>
      </c>
      <c r="W51" s="42">
        <v>16.12</v>
      </c>
      <c r="X51" s="42">
        <v>15.73</v>
      </c>
      <c r="Y51" s="42">
        <v>15.38</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24.74</v>
      </c>
      <c r="N52" s="42">
        <v>23.29</v>
      </c>
      <c r="O52" s="42">
        <v>22.06</v>
      </c>
      <c r="P52" s="42">
        <v>21</v>
      </c>
      <c r="Q52" s="42">
        <v>20.079999999999998</v>
      </c>
      <c r="R52" s="42">
        <v>19.28</v>
      </c>
      <c r="S52" s="42">
        <v>18.579999999999998</v>
      </c>
      <c r="T52" s="42">
        <v>17.96</v>
      </c>
      <c r="U52" s="42">
        <v>17.399999999999999</v>
      </c>
      <c r="V52" s="42">
        <v>16.91</v>
      </c>
      <c r="W52" s="42">
        <v>16.48</v>
      </c>
      <c r="X52" s="42">
        <v>16.079999999999998</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25.22</v>
      </c>
      <c r="N53" s="42">
        <v>23.75</v>
      </c>
      <c r="O53" s="42">
        <v>22.5</v>
      </c>
      <c r="P53" s="42">
        <v>21.43</v>
      </c>
      <c r="Q53" s="42">
        <v>20.5</v>
      </c>
      <c r="R53" s="42">
        <v>19.68</v>
      </c>
      <c r="S53" s="42">
        <v>18.97</v>
      </c>
      <c r="T53" s="42">
        <v>18.34</v>
      </c>
      <c r="U53" s="42">
        <v>17.79</v>
      </c>
      <c r="V53" s="42">
        <v>17.29</v>
      </c>
      <c r="W53" s="42">
        <v>16.850000000000001</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25.72</v>
      </c>
      <c r="N54" s="42">
        <v>24.23</v>
      </c>
      <c r="O54" s="42">
        <v>22.96</v>
      </c>
      <c r="P54" s="42">
        <v>21.87</v>
      </c>
      <c r="Q54" s="42">
        <v>20.93</v>
      </c>
      <c r="R54" s="42">
        <v>20.11</v>
      </c>
      <c r="S54" s="42">
        <v>19.39</v>
      </c>
      <c r="T54" s="42">
        <v>18.75</v>
      </c>
      <c r="U54" s="42">
        <v>18.190000000000001</v>
      </c>
      <c r="V54" s="42">
        <v>17.690000000000001</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26.24</v>
      </c>
      <c r="N55" s="42">
        <v>24.73</v>
      </c>
      <c r="O55" s="42">
        <v>23.44</v>
      </c>
      <c r="P55" s="42">
        <v>22.34</v>
      </c>
      <c r="Q55" s="42">
        <v>21.38</v>
      </c>
      <c r="R55" s="42">
        <v>20.55</v>
      </c>
      <c r="S55" s="42">
        <v>19.82</v>
      </c>
      <c r="T55" s="42">
        <v>19.18</v>
      </c>
      <c r="U55" s="42">
        <v>18.61</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26.78</v>
      </c>
      <c r="N56" s="42">
        <v>25.25</v>
      </c>
      <c r="O56" s="42">
        <v>23.94</v>
      </c>
      <c r="P56" s="42">
        <v>22.82</v>
      </c>
      <c r="Q56" s="42">
        <v>21.86</v>
      </c>
      <c r="R56" s="42">
        <v>21.02</v>
      </c>
      <c r="S56" s="42">
        <v>20.28</v>
      </c>
      <c r="T56" s="42">
        <v>19.63</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27.35</v>
      </c>
      <c r="N57" s="42">
        <v>25.79</v>
      </c>
      <c r="O57" s="42">
        <v>24.47</v>
      </c>
      <c r="P57" s="42">
        <v>23.34</v>
      </c>
      <c r="Q57" s="42">
        <v>22.36</v>
      </c>
      <c r="R57" s="42">
        <v>21.51</v>
      </c>
      <c r="S57" s="42">
        <v>20.77</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27.95</v>
      </c>
      <c r="N58" s="42">
        <v>26.37</v>
      </c>
      <c r="O58" s="42">
        <v>25.03</v>
      </c>
      <c r="P58" s="42">
        <v>23.88</v>
      </c>
      <c r="Q58" s="42">
        <v>22.89</v>
      </c>
      <c r="R58" s="42">
        <v>22.03</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28.58</v>
      </c>
      <c r="N59" s="42">
        <v>26.98</v>
      </c>
      <c r="O59" s="42">
        <v>25.62</v>
      </c>
      <c r="P59" s="42">
        <v>24.46</v>
      </c>
      <c r="Q59" s="42">
        <v>23.45</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29.23</v>
      </c>
      <c r="N60" s="42">
        <v>27.6</v>
      </c>
      <c r="O60" s="42">
        <v>26.23</v>
      </c>
      <c r="P60" s="42">
        <v>25.05</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29.9</v>
      </c>
      <c r="N61" s="42">
        <v>28.26</v>
      </c>
      <c r="O61" s="42">
        <v>26.86</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30.61</v>
      </c>
      <c r="N62" s="42">
        <v>28.94</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31.35</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V2HELLt7nYZxaah1NuTfitV2iyU7WfIQCdfLbMBFfluYToIa6cmhGjCnyuOqdt8w4OtHlsa03G8K+93N6X5PUA==" saltValue="kC6zOUNk/+gWmPkPUkf+HQ==" spinCount="100000" sheet="1" objects="1" scenarios="1"/>
  <conditionalFormatting sqref="A6:A21">
    <cfRule type="expression" dxfId="219" priority="13" stopIfTrue="1">
      <formula>MOD(ROW(),2)=0</formula>
    </cfRule>
    <cfRule type="expression" dxfId="218" priority="14" stopIfTrue="1">
      <formula>MOD(ROW(),2)&lt;&gt;0</formula>
    </cfRule>
  </conditionalFormatting>
  <conditionalFormatting sqref="A26:A74">
    <cfRule type="expression" dxfId="217" priority="9" stopIfTrue="1">
      <formula>MOD(ROW(),2)=0</formula>
    </cfRule>
    <cfRule type="expression" dxfId="216" priority="10" stopIfTrue="1">
      <formula>MOD(ROW(),2)&lt;&gt;0</formula>
    </cfRule>
  </conditionalFormatting>
  <conditionalFormatting sqref="B6:AW21">
    <cfRule type="expression" dxfId="215" priority="15" stopIfTrue="1">
      <formula>MOD(ROW(),2)=0</formula>
    </cfRule>
    <cfRule type="expression" dxfId="214" priority="16" stopIfTrue="1">
      <formula>MOD(ROW(),2)&lt;&gt;0</formula>
    </cfRule>
  </conditionalFormatting>
  <conditionalFormatting sqref="B26:AW74">
    <cfRule type="expression" dxfId="213" priority="11" stopIfTrue="1">
      <formula>MOD(ROW(),2)=0</formula>
    </cfRule>
    <cfRule type="expression" dxfId="212" priority="12" stopIfTrue="1">
      <formula>MOD(ROW(),2)&lt;&gt;0</formula>
    </cfRule>
  </conditionalFormatting>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E555-2DBD-4C9B-8D7E-77FD6480BBDF}">
  <sheetPr codeName="Sheet59"/>
  <dimension ref="A1:AW74"/>
  <sheetViews>
    <sheetView showGridLines="0" topLeftCell="A2"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x-706</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322</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325</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706</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326</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327</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v>15.88</v>
      </c>
      <c r="N27" s="42">
        <v>14.93</v>
      </c>
      <c r="O27" s="42">
        <v>14.12</v>
      </c>
      <c r="P27" s="42">
        <v>13.42</v>
      </c>
      <c r="Q27" s="42">
        <v>12.81</v>
      </c>
      <c r="R27" s="42">
        <v>12.27</v>
      </c>
      <c r="S27" s="42">
        <v>11.79</v>
      </c>
      <c r="T27" s="42">
        <v>11.37</v>
      </c>
      <c r="U27" s="42">
        <v>10.99</v>
      </c>
      <c r="V27" s="42">
        <v>10.65</v>
      </c>
      <c r="W27" s="42">
        <v>10.34</v>
      </c>
      <c r="X27" s="42">
        <v>10.06</v>
      </c>
      <c r="Y27" s="42">
        <v>9.81</v>
      </c>
      <c r="Z27" s="42">
        <v>9.58</v>
      </c>
      <c r="AA27" s="42">
        <v>9.36</v>
      </c>
      <c r="AB27" s="42">
        <v>9.17</v>
      </c>
      <c r="AC27" s="42">
        <v>8.99</v>
      </c>
      <c r="AD27" s="42">
        <v>8.82</v>
      </c>
      <c r="AE27" s="42">
        <v>8.67</v>
      </c>
      <c r="AF27" s="42">
        <v>8.5299999999999994</v>
      </c>
      <c r="AG27" s="42">
        <v>8.39</v>
      </c>
      <c r="AH27" s="42">
        <v>8.27</v>
      </c>
      <c r="AI27" s="42">
        <v>8.16</v>
      </c>
      <c r="AJ27" s="42">
        <v>8.0500000000000007</v>
      </c>
      <c r="AK27" s="42">
        <v>7.95</v>
      </c>
      <c r="AL27" s="42">
        <v>7.86</v>
      </c>
      <c r="AM27" s="42">
        <v>7.77</v>
      </c>
      <c r="AN27" s="42">
        <v>7.69</v>
      </c>
      <c r="AO27" s="42">
        <v>7.61</v>
      </c>
      <c r="AP27" s="42">
        <v>7.54</v>
      </c>
      <c r="AQ27" s="42">
        <v>7.48</v>
      </c>
      <c r="AR27" s="42">
        <v>7.41</v>
      </c>
      <c r="AS27" s="42">
        <v>7.36</v>
      </c>
      <c r="AT27" s="42">
        <v>7.3</v>
      </c>
      <c r="AU27" s="42">
        <v>7.25</v>
      </c>
      <c r="AV27" s="42">
        <v>7.21</v>
      </c>
      <c r="AW27" s="42">
        <v>7.16</v>
      </c>
    </row>
    <row r="28" spans="1:49" x14ac:dyDescent="0.25">
      <c r="A28" s="41">
        <v>17</v>
      </c>
      <c r="B28" s="42"/>
      <c r="C28" s="42"/>
      <c r="D28" s="42"/>
      <c r="E28" s="42"/>
      <c r="F28" s="42"/>
      <c r="G28" s="42"/>
      <c r="H28" s="42"/>
      <c r="I28" s="42"/>
      <c r="J28" s="42"/>
      <c r="K28" s="42"/>
      <c r="L28" s="42"/>
      <c r="M28" s="42">
        <v>16.170000000000002</v>
      </c>
      <c r="N28" s="42">
        <v>15.2</v>
      </c>
      <c r="O28" s="42">
        <v>14.37</v>
      </c>
      <c r="P28" s="42">
        <v>13.66</v>
      </c>
      <c r="Q28" s="42">
        <v>13.04</v>
      </c>
      <c r="R28" s="42">
        <v>12.49</v>
      </c>
      <c r="S28" s="42">
        <v>12.01</v>
      </c>
      <c r="T28" s="42">
        <v>11.58</v>
      </c>
      <c r="U28" s="42">
        <v>11.19</v>
      </c>
      <c r="V28" s="42">
        <v>10.84</v>
      </c>
      <c r="W28" s="42">
        <v>10.53</v>
      </c>
      <c r="X28" s="42">
        <v>10.25</v>
      </c>
      <c r="Y28" s="42">
        <v>9.99</v>
      </c>
      <c r="Z28" s="42">
        <v>9.75</v>
      </c>
      <c r="AA28" s="42">
        <v>9.5299999999999994</v>
      </c>
      <c r="AB28" s="42">
        <v>9.34</v>
      </c>
      <c r="AC28" s="42">
        <v>9.15</v>
      </c>
      <c r="AD28" s="42">
        <v>8.98</v>
      </c>
      <c r="AE28" s="42">
        <v>8.83</v>
      </c>
      <c r="AF28" s="42">
        <v>8.68</v>
      </c>
      <c r="AG28" s="42">
        <v>8.5500000000000007</v>
      </c>
      <c r="AH28" s="42">
        <v>8.42</v>
      </c>
      <c r="AI28" s="42">
        <v>8.31</v>
      </c>
      <c r="AJ28" s="42">
        <v>8.1999999999999993</v>
      </c>
      <c r="AK28" s="42">
        <v>8.1</v>
      </c>
      <c r="AL28" s="42">
        <v>8</v>
      </c>
      <c r="AM28" s="42">
        <v>7.91</v>
      </c>
      <c r="AN28" s="42">
        <v>7.83</v>
      </c>
      <c r="AO28" s="42">
        <v>7.76</v>
      </c>
      <c r="AP28" s="42">
        <v>7.68</v>
      </c>
      <c r="AQ28" s="42">
        <v>7.62</v>
      </c>
      <c r="AR28" s="42">
        <v>7.56</v>
      </c>
      <c r="AS28" s="42">
        <v>7.5</v>
      </c>
      <c r="AT28" s="42">
        <v>7.44</v>
      </c>
      <c r="AU28" s="42">
        <v>7.39</v>
      </c>
      <c r="AV28" s="42">
        <v>7.35</v>
      </c>
      <c r="AW28" s="42"/>
    </row>
    <row r="29" spans="1:49" x14ac:dyDescent="0.25">
      <c r="A29" s="41">
        <v>18</v>
      </c>
      <c r="B29" s="42"/>
      <c r="C29" s="42"/>
      <c r="D29" s="42"/>
      <c r="E29" s="42"/>
      <c r="F29" s="42"/>
      <c r="G29" s="42"/>
      <c r="H29" s="42"/>
      <c r="I29" s="42"/>
      <c r="J29" s="42"/>
      <c r="K29" s="42"/>
      <c r="L29" s="42"/>
      <c r="M29" s="42">
        <v>16.46</v>
      </c>
      <c r="N29" s="42">
        <v>15.47</v>
      </c>
      <c r="O29" s="42">
        <v>14.63</v>
      </c>
      <c r="P29" s="42">
        <v>13.9</v>
      </c>
      <c r="Q29" s="42">
        <v>13.27</v>
      </c>
      <c r="R29" s="42">
        <v>12.71</v>
      </c>
      <c r="S29" s="42">
        <v>12.22</v>
      </c>
      <c r="T29" s="42">
        <v>11.78</v>
      </c>
      <c r="U29" s="42">
        <v>11.39</v>
      </c>
      <c r="V29" s="42">
        <v>11.04</v>
      </c>
      <c r="W29" s="42">
        <v>10.72</v>
      </c>
      <c r="X29" s="42">
        <v>10.43</v>
      </c>
      <c r="Y29" s="42">
        <v>10.17</v>
      </c>
      <c r="Z29" s="42">
        <v>9.93</v>
      </c>
      <c r="AA29" s="42">
        <v>9.7100000000000009</v>
      </c>
      <c r="AB29" s="42">
        <v>9.51</v>
      </c>
      <c r="AC29" s="42">
        <v>9.32</v>
      </c>
      <c r="AD29" s="42">
        <v>9.15</v>
      </c>
      <c r="AE29" s="42">
        <v>8.99</v>
      </c>
      <c r="AF29" s="42">
        <v>8.84</v>
      </c>
      <c r="AG29" s="42">
        <v>8.6999999999999993</v>
      </c>
      <c r="AH29" s="42">
        <v>8.58</v>
      </c>
      <c r="AI29" s="42">
        <v>8.4600000000000009</v>
      </c>
      <c r="AJ29" s="42">
        <v>8.35</v>
      </c>
      <c r="AK29" s="42">
        <v>8.25</v>
      </c>
      <c r="AL29" s="42">
        <v>8.15</v>
      </c>
      <c r="AM29" s="42">
        <v>8.06</v>
      </c>
      <c r="AN29" s="42">
        <v>7.98</v>
      </c>
      <c r="AO29" s="42">
        <v>7.9</v>
      </c>
      <c r="AP29" s="42">
        <v>7.83</v>
      </c>
      <c r="AQ29" s="42">
        <v>7.76</v>
      </c>
      <c r="AR29" s="42">
        <v>7.7</v>
      </c>
      <c r="AS29" s="42">
        <v>7.64</v>
      </c>
      <c r="AT29" s="42">
        <v>7.59</v>
      </c>
      <c r="AU29" s="42">
        <v>7.54</v>
      </c>
      <c r="AV29" s="42"/>
      <c r="AW29" s="42"/>
    </row>
    <row r="30" spans="1:49" x14ac:dyDescent="0.25">
      <c r="A30" s="41">
        <v>19</v>
      </c>
      <c r="B30" s="42"/>
      <c r="C30" s="42"/>
      <c r="D30" s="42"/>
      <c r="E30" s="42"/>
      <c r="F30" s="42"/>
      <c r="G30" s="42"/>
      <c r="H30" s="42"/>
      <c r="I30" s="42"/>
      <c r="J30" s="42"/>
      <c r="K30" s="42"/>
      <c r="L30" s="42"/>
      <c r="M30" s="42">
        <v>16.75</v>
      </c>
      <c r="N30" s="42">
        <v>15.75</v>
      </c>
      <c r="O30" s="42">
        <v>14.89</v>
      </c>
      <c r="P30" s="42">
        <v>14.15</v>
      </c>
      <c r="Q30" s="42">
        <v>13.51</v>
      </c>
      <c r="R30" s="42">
        <v>12.94</v>
      </c>
      <c r="S30" s="42">
        <v>12.44</v>
      </c>
      <c r="T30" s="42">
        <v>12</v>
      </c>
      <c r="U30" s="42">
        <v>11.6</v>
      </c>
      <c r="V30" s="42">
        <v>11.24</v>
      </c>
      <c r="W30" s="42">
        <v>10.91</v>
      </c>
      <c r="X30" s="42">
        <v>10.62</v>
      </c>
      <c r="Y30" s="42">
        <v>10.35</v>
      </c>
      <c r="Z30" s="42">
        <v>10.11</v>
      </c>
      <c r="AA30" s="42">
        <v>9.8800000000000008</v>
      </c>
      <c r="AB30" s="42">
        <v>9.68</v>
      </c>
      <c r="AC30" s="42">
        <v>9.49</v>
      </c>
      <c r="AD30" s="42">
        <v>9.31</v>
      </c>
      <c r="AE30" s="42">
        <v>9.15</v>
      </c>
      <c r="AF30" s="42">
        <v>9</v>
      </c>
      <c r="AG30" s="42">
        <v>8.86</v>
      </c>
      <c r="AH30" s="42">
        <v>8.74</v>
      </c>
      <c r="AI30" s="42">
        <v>8.6199999999999992</v>
      </c>
      <c r="AJ30" s="42">
        <v>8.5</v>
      </c>
      <c r="AK30" s="42">
        <v>8.4</v>
      </c>
      <c r="AL30" s="42">
        <v>8.3000000000000007</v>
      </c>
      <c r="AM30" s="42">
        <v>8.2100000000000009</v>
      </c>
      <c r="AN30" s="42">
        <v>8.1300000000000008</v>
      </c>
      <c r="AO30" s="42">
        <v>8.0500000000000007</v>
      </c>
      <c r="AP30" s="42">
        <v>7.98</v>
      </c>
      <c r="AQ30" s="42">
        <v>7.91</v>
      </c>
      <c r="AR30" s="42">
        <v>7.85</v>
      </c>
      <c r="AS30" s="42">
        <v>7.79</v>
      </c>
      <c r="AT30" s="42">
        <v>7.74</v>
      </c>
      <c r="AU30" s="42"/>
      <c r="AV30" s="42"/>
      <c r="AW30" s="42"/>
    </row>
    <row r="31" spans="1:49" x14ac:dyDescent="0.25">
      <c r="A31" s="41">
        <v>20</v>
      </c>
      <c r="B31" s="42"/>
      <c r="C31" s="42"/>
      <c r="D31" s="42"/>
      <c r="E31" s="42"/>
      <c r="F31" s="42"/>
      <c r="G31" s="42"/>
      <c r="H31" s="42"/>
      <c r="I31" s="42"/>
      <c r="J31" s="42"/>
      <c r="K31" s="42"/>
      <c r="L31" s="42"/>
      <c r="M31" s="42">
        <v>17.05</v>
      </c>
      <c r="N31" s="42">
        <v>16.03</v>
      </c>
      <c r="O31" s="42">
        <v>15.16</v>
      </c>
      <c r="P31" s="42">
        <v>14.41</v>
      </c>
      <c r="Q31" s="42">
        <v>13.75</v>
      </c>
      <c r="R31" s="42">
        <v>13.18</v>
      </c>
      <c r="S31" s="42">
        <v>12.67</v>
      </c>
      <c r="T31" s="42">
        <v>12.21</v>
      </c>
      <c r="U31" s="42">
        <v>11.81</v>
      </c>
      <c r="V31" s="42">
        <v>11.44</v>
      </c>
      <c r="W31" s="42">
        <v>11.11</v>
      </c>
      <c r="X31" s="42">
        <v>10.81</v>
      </c>
      <c r="Y31" s="42">
        <v>10.54</v>
      </c>
      <c r="Z31" s="42">
        <v>10.29</v>
      </c>
      <c r="AA31" s="42">
        <v>10.06</v>
      </c>
      <c r="AB31" s="42">
        <v>9.86</v>
      </c>
      <c r="AC31" s="42">
        <v>9.66</v>
      </c>
      <c r="AD31" s="42">
        <v>9.49</v>
      </c>
      <c r="AE31" s="42">
        <v>9.32</v>
      </c>
      <c r="AF31" s="42">
        <v>9.17</v>
      </c>
      <c r="AG31" s="42">
        <v>9.0299999999999994</v>
      </c>
      <c r="AH31" s="42">
        <v>8.9</v>
      </c>
      <c r="AI31" s="42">
        <v>8.7799999999999994</v>
      </c>
      <c r="AJ31" s="42">
        <v>8.66</v>
      </c>
      <c r="AK31" s="42">
        <v>8.56</v>
      </c>
      <c r="AL31" s="42">
        <v>8.4600000000000009</v>
      </c>
      <c r="AM31" s="42">
        <v>8.3699999999999992</v>
      </c>
      <c r="AN31" s="42">
        <v>8.2899999999999991</v>
      </c>
      <c r="AO31" s="42">
        <v>8.2100000000000009</v>
      </c>
      <c r="AP31" s="42">
        <v>8.14</v>
      </c>
      <c r="AQ31" s="42">
        <v>8.07</v>
      </c>
      <c r="AR31" s="42">
        <v>8.01</v>
      </c>
      <c r="AS31" s="42">
        <v>7.95</v>
      </c>
      <c r="AT31" s="42"/>
      <c r="AU31" s="42"/>
      <c r="AV31" s="42"/>
      <c r="AW31" s="42"/>
    </row>
    <row r="32" spans="1:49" x14ac:dyDescent="0.25">
      <c r="A32" s="41">
        <v>21</v>
      </c>
      <c r="B32" s="42"/>
      <c r="C32" s="42"/>
      <c r="D32" s="42"/>
      <c r="E32" s="42"/>
      <c r="F32" s="42"/>
      <c r="G32" s="42"/>
      <c r="H32" s="42"/>
      <c r="I32" s="42"/>
      <c r="J32" s="42"/>
      <c r="K32" s="42"/>
      <c r="L32" s="42"/>
      <c r="M32" s="42">
        <v>17.36</v>
      </c>
      <c r="N32" s="42">
        <v>16.32</v>
      </c>
      <c r="O32" s="42">
        <v>15.43</v>
      </c>
      <c r="P32" s="42">
        <v>14.66</v>
      </c>
      <c r="Q32" s="42">
        <v>14</v>
      </c>
      <c r="R32" s="42">
        <v>13.41</v>
      </c>
      <c r="S32" s="42">
        <v>12.89</v>
      </c>
      <c r="T32" s="42">
        <v>12.43</v>
      </c>
      <c r="U32" s="42">
        <v>12.02</v>
      </c>
      <c r="V32" s="42">
        <v>11.65</v>
      </c>
      <c r="W32" s="42">
        <v>11.31</v>
      </c>
      <c r="X32" s="42">
        <v>11.01</v>
      </c>
      <c r="Y32" s="42">
        <v>10.73</v>
      </c>
      <c r="Z32" s="42">
        <v>10.48</v>
      </c>
      <c r="AA32" s="42">
        <v>10.25</v>
      </c>
      <c r="AB32" s="42">
        <v>10.039999999999999</v>
      </c>
      <c r="AC32" s="42">
        <v>9.84</v>
      </c>
      <c r="AD32" s="42">
        <v>9.66</v>
      </c>
      <c r="AE32" s="42">
        <v>9.49</v>
      </c>
      <c r="AF32" s="42">
        <v>9.34</v>
      </c>
      <c r="AG32" s="42">
        <v>9.1999999999999993</v>
      </c>
      <c r="AH32" s="42">
        <v>9.06</v>
      </c>
      <c r="AI32" s="42">
        <v>8.94</v>
      </c>
      <c r="AJ32" s="42">
        <v>8.83</v>
      </c>
      <c r="AK32" s="42">
        <v>8.7200000000000006</v>
      </c>
      <c r="AL32" s="42">
        <v>8.6199999999999992</v>
      </c>
      <c r="AM32" s="42">
        <v>8.5299999999999994</v>
      </c>
      <c r="AN32" s="42">
        <v>8.4499999999999993</v>
      </c>
      <c r="AO32" s="42">
        <v>8.3699999999999992</v>
      </c>
      <c r="AP32" s="42">
        <v>8.2899999999999991</v>
      </c>
      <c r="AQ32" s="42">
        <v>8.23</v>
      </c>
      <c r="AR32" s="42">
        <v>8.16</v>
      </c>
      <c r="AS32" s="42"/>
      <c r="AT32" s="42"/>
      <c r="AU32" s="42"/>
      <c r="AV32" s="42"/>
      <c r="AW32" s="42"/>
    </row>
    <row r="33" spans="1:49" x14ac:dyDescent="0.25">
      <c r="A33" s="41">
        <v>22</v>
      </c>
      <c r="B33" s="42"/>
      <c r="C33" s="42"/>
      <c r="D33" s="42"/>
      <c r="E33" s="42"/>
      <c r="F33" s="42"/>
      <c r="G33" s="42"/>
      <c r="H33" s="42"/>
      <c r="I33" s="42"/>
      <c r="J33" s="42"/>
      <c r="K33" s="42"/>
      <c r="L33" s="42"/>
      <c r="M33" s="42">
        <v>17.66</v>
      </c>
      <c r="N33" s="42">
        <v>16.61</v>
      </c>
      <c r="O33" s="42">
        <v>15.7</v>
      </c>
      <c r="P33" s="42">
        <v>14.93</v>
      </c>
      <c r="Q33" s="42">
        <v>14.25</v>
      </c>
      <c r="R33" s="42">
        <v>13.65</v>
      </c>
      <c r="S33" s="42">
        <v>13.12</v>
      </c>
      <c r="T33" s="42">
        <v>12.65</v>
      </c>
      <c r="U33" s="42">
        <v>12.23</v>
      </c>
      <c r="V33" s="42">
        <v>11.86</v>
      </c>
      <c r="W33" s="42">
        <v>11.52</v>
      </c>
      <c r="X33" s="42">
        <v>11.21</v>
      </c>
      <c r="Y33" s="42">
        <v>10.93</v>
      </c>
      <c r="Z33" s="42">
        <v>10.67</v>
      </c>
      <c r="AA33" s="42">
        <v>10.43</v>
      </c>
      <c r="AB33" s="42">
        <v>10.220000000000001</v>
      </c>
      <c r="AC33" s="42">
        <v>10.02</v>
      </c>
      <c r="AD33" s="42">
        <v>9.84</v>
      </c>
      <c r="AE33" s="42">
        <v>9.67</v>
      </c>
      <c r="AF33" s="42">
        <v>9.51</v>
      </c>
      <c r="AG33" s="42">
        <v>9.3699999999999992</v>
      </c>
      <c r="AH33" s="42">
        <v>9.23</v>
      </c>
      <c r="AI33" s="42">
        <v>9.11</v>
      </c>
      <c r="AJ33" s="42">
        <v>8.99</v>
      </c>
      <c r="AK33" s="42">
        <v>8.89</v>
      </c>
      <c r="AL33" s="42">
        <v>8.7899999999999991</v>
      </c>
      <c r="AM33" s="42">
        <v>8.69</v>
      </c>
      <c r="AN33" s="42">
        <v>8.61</v>
      </c>
      <c r="AO33" s="42">
        <v>8.5299999999999994</v>
      </c>
      <c r="AP33" s="42">
        <v>8.4600000000000009</v>
      </c>
      <c r="AQ33" s="42">
        <v>8.39</v>
      </c>
      <c r="AR33" s="42"/>
      <c r="AS33" s="42"/>
      <c r="AT33" s="42"/>
      <c r="AU33" s="42"/>
      <c r="AV33" s="42"/>
      <c r="AW33" s="42"/>
    </row>
    <row r="34" spans="1:49" x14ac:dyDescent="0.25">
      <c r="A34" s="41">
        <v>23</v>
      </c>
      <c r="B34" s="42"/>
      <c r="C34" s="42"/>
      <c r="D34" s="42"/>
      <c r="E34" s="42"/>
      <c r="F34" s="42"/>
      <c r="G34" s="42"/>
      <c r="H34" s="42"/>
      <c r="I34" s="42"/>
      <c r="J34" s="42"/>
      <c r="K34" s="42"/>
      <c r="L34" s="42"/>
      <c r="M34" s="42">
        <v>17.97</v>
      </c>
      <c r="N34" s="42">
        <v>16.899999999999999</v>
      </c>
      <c r="O34" s="42">
        <v>15.98</v>
      </c>
      <c r="P34" s="42">
        <v>15.19</v>
      </c>
      <c r="Q34" s="42">
        <v>14.5</v>
      </c>
      <c r="R34" s="42">
        <v>13.89</v>
      </c>
      <c r="S34" s="42">
        <v>13.36</v>
      </c>
      <c r="T34" s="42">
        <v>12.88</v>
      </c>
      <c r="U34" s="42">
        <v>12.45</v>
      </c>
      <c r="V34" s="42">
        <v>12.07</v>
      </c>
      <c r="W34" s="42">
        <v>11.72</v>
      </c>
      <c r="X34" s="42">
        <v>11.41</v>
      </c>
      <c r="Y34" s="42">
        <v>11.12</v>
      </c>
      <c r="Z34" s="42">
        <v>10.86</v>
      </c>
      <c r="AA34" s="42">
        <v>10.62</v>
      </c>
      <c r="AB34" s="42">
        <v>10.4</v>
      </c>
      <c r="AC34" s="42">
        <v>10.199999999999999</v>
      </c>
      <c r="AD34" s="42">
        <v>10.01</v>
      </c>
      <c r="AE34" s="42">
        <v>9.84</v>
      </c>
      <c r="AF34" s="42">
        <v>9.68</v>
      </c>
      <c r="AG34" s="42">
        <v>9.5399999999999991</v>
      </c>
      <c r="AH34" s="42">
        <v>9.4</v>
      </c>
      <c r="AI34" s="42">
        <v>9.2799999999999994</v>
      </c>
      <c r="AJ34" s="42">
        <v>9.16</v>
      </c>
      <c r="AK34" s="42">
        <v>9.0500000000000007</v>
      </c>
      <c r="AL34" s="42">
        <v>8.9499999999999993</v>
      </c>
      <c r="AM34" s="42">
        <v>8.86</v>
      </c>
      <c r="AN34" s="42">
        <v>8.7799999999999994</v>
      </c>
      <c r="AO34" s="42">
        <v>8.6999999999999993</v>
      </c>
      <c r="AP34" s="42">
        <v>8.6199999999999992</v>
      </c>
      <c r="AQ34" s="42"/>
      <c r="AR34" s="42"/>
      <c r="AS34" s="42"/>
      <c r="AT34" s="42"/>
      <c r="AU34" s="42"/>
      <c r="AV34" s="42"/>
      <c r="AW34" s="42"/>
    </row>
    <row r="35" spans="1:49" x14ac:dyDescent="0.25">
      <c r="A35" s="41">
        <v>24</v>
      </c>
      <c r="B35" s="42"/>
      <c r="C35" s="42"/>
      <c r="D35" s="42"/>
      <c r="E35" s="42"/>
      <c r="F35" s="42"/>
      <c r="G35" s="42"/>
      <c r="H35" s="42"/>
      <c r="I35" s="42"/>
      <c r="J35" s="42"/>
      <c r="K35" s="42"/>
      <c r="L35" s="42"/>
      <c r="M35" s="42">
        <v>18.29</v>
      </c>
      <c r="N35" s="42">
        <v>17.2</v>
      </c>
      <c r="O35" s="42">
        <v>16.260000000000002</v>
      </c>
      <c r="P35" s="42">
        <v>15.46</v>
      </c>
      <c r="Q35" s="42">
        <v>14.76</v>
      </c>
      <c r="R35" s="42">
        <v>14.14</v>
      </c>
      <c r="S35" s="42">
        <v>13.59</v>
      </c>
      <c r="T35" s="42">
        <v>13.11</v>
      </c>
      <c r="U35" s="42">
        <v>12.67</v>
      </c>
      <c r="V35" s="42">
        <v>12.28</v>
      </c>
      <c r="W35" s="42">
        <v>11.93</v>
      </c>
      <c r="X35" s="42">
        <v>11.61</v>
      </c>
      <c r="Y35" s="42">
        <v>11.32</v>
      </c>
      <c r="Z35" s="42">
        <v>11.06</v>
      </c>
      <c r="AA35" s="42">
        <v>10.81</v>
      </c>
      <c r="AB35" s="42">
        <v>10.59</v>
      </c>
      <c r="AC35" s="42">
        <v>10.39</v>
      </c>
      <c r="AD35" s="42">
        <v>10.199999999999999</v>
      </c>
      <c r="AE35" s="42">
        <v>10.02</v>
      </c>
      <c r="AF35" s="42">
        <v>9.86</v>
      </c>
      <c r="AG35" s="42">
        <v>9.7200000000000006</v>
      </c>
      <c r="AH35" s="42">
        <v>9.58</v>
      </c>
      <c r="AI35" s="42">
        <v>9.4499999999999993</v>
      </c>
      <c r="AJ35" s="42">
        <v>9.33</v>
      </c>
      <c r="AK35" s="42">
        <v>9.23</v>
      </c>
      <c r="AL35" s="42">
        <v>9.1300000000000008</v>
      </c>
      <c r="AM35" s="42">
        <v>9.0299999999999994</v>
      </c>
      <c r="AN35" s="42">
        <v>8.9499999999999993</v>
      </c>
      <c r="AO35" s="42">
        <v>8.8699999999999992</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18.61</v>
      </c>
      <c r="N36" s="42">
        <v>17.5</v>
      </c>
      <c r="O36" s="42">
        <v>16.55</v>
      </c>
      <c r="P36" s="42">
        <v>15.73</v>
      </c>
      <c r="Q36" s="42">
        <v>15.02</v>
      </c>
      <c r="R36" s="42">
        <v>14.39</v>
      </c>
      <c r="S36" s="42">
        <v>13.84</v>
      </c>
      <c r="T36" s="42">
        <v>13.34</v>
      </c>
      <c r="U36" s="42">
        <v>12.9</v>
      </c>
      <c r="V36" s="42">
        <v>12.51</v>
      </c>
      <c r="W36" s="42">
        <v>12.15</v>
      </c>
      <c r="X36" s="42">
        <v>11.82</v>
      </c>
      <c r="Y36" s="42">
        <v>11.53</v>
      </c>
      <c r="Z36" s="42">
        <v>11.26</v>
      </c>
      <c r="AA36" s="42">
        <v>11.01</v>
      </c>
      <c r="AB36" s="42">
        <v>10.78</v>
      </c>
      <c r="AC36" s="42">
        <v>10.58</v>
      </c>
      <c r="AD36" s="42">
        <v>10.39</v>
      </c>
      <c r="AE36" s="42">
        <v>10.210000000000001</v>
      </c>
      <c r="AF36" s="42">
        <v>10.050000000000001</v>
      </c>
      <c r="AG36" s="42">
        <v>9.9</v>
      </c>
      <c r="AH36" s="42">
        <v>9.76</v>
      </c>
      <c r="AI36" s="42">
        <v>9.6300000000000008</v>
      </c>
      <c r="AJ36" s="42">
        <v>9.51</v>
      </c>
      <c r="AK36" s="42">
        <v>9.41</v>
      </c>
      <c r="AL36" s="42">
        <v>9.3000000000000007</v>
      </c>
      <c r="AM36" s="42">
        <v>9.2100000000000009</v>
      </c>
      <c r="AN36" s="42">
        <v>9.1300000000000008</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18.940000000000001</v>
      </c>
      <c r="N37" s="42">
        <v>17.809999999999999</v>
      </c>
      <c r="O37" s="42">
        <v>16.850000000000001</v>
      </c>
      <c r="P37" s="42">
        <v>16.010000000000002</v>
      </c>
      <c r="Q37" s="42">
        <v>15.29</v>
      </c>
      <c r="R37" s="42">
        <v>14.65</v>
      </c>
      <c r="S37" s="42">
        <v>14.08</v>
      </c>
      <c r="T37" s="42">
        <v>13.58</v>
      </c>
      <c r="U37" s="42">
        <v>13.13</v>
      </c>
      <c r="V37" s="42">
        <v>12.73</v>
      </c>
      <c r="W37" s="42">
        <v>12.37</v>
      </c>
      <c r="X37" s="42">
        <v>12.04</v>
      </c>
      <c r="Y37" s="42">
        <v>11.74</v>
      </c>
      <c r="Z37" s="42">
        <v>11.46</v>
      </c>
      <c r="AA37" s="42">
        <v>11.21</v>
      </c>
      <c r="AB37" s="42">
        <v>10.98</v>
      </c>
      <c r="AC37" s="42">
        <v>10.77</v>
      </c>
      <c r="AD37" s="42">
        <v>10.58</v>
      </c>
      <c r="AE37" s="42">
        <v>10.4</v>
      </c>
      <c r="AF37" s="42">
        <v>10.24</v>
      </c>
      <c r="AG37" s="42">
        <v>10.09</v>
      </c>
      <c r="AH37" s="42">
        <v>9.9499999999999993</v>
      </c>
      <c r="AI37" s="42">
        <v>9.82</v>
      </c>
      <c r="AJ37" s="42">
        <v>9.6999999999999993</v>
      </c>
      <c r="AK37" s="42">
        <v>9.59</v>
      </c>
      <c r="AL37" s="42">
        <v>9.49</v>
      </c>
      <c r="AM37" s="42">
        <v>9.4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19.28</v>
      </c>
      <c r="N38" s="42">
        <v>18.13</v>
      </c>
      <c r="O38" s="42">
        <v>17.149999999999999</v>
      </c>
      <c r="P38" s="42">
        <v>16.3</v>
      </c>
      <c r="Q38" s="42">
        <v>15.56</v>
      </c>
      <c r="R38" s="42">
        <v>14.91</v>
      </c>
      <c r="S38" s="42">
        <v>14.34</v>
      </c>
      <c r="T38" s="42">
        <v>13.83</v>
      </c>
      <c r="U38" s="42">
        <v>13.37</v>
      </c>
      <c r="V38" s="42">
        <v>12.96</v>
      </c>
      <c r="W38" s="42">
        <v>12.59</v>
      </c>
      <c r="X38" s="42">
        <v>12.26</v>
      </c>
      <c r="Y38" s="42">
        <v>11.95</v>
      </c>
      <c r="Z38" s="42">
        <v>11.67</v>
      </c>
      <c r="AA38" s="42">
        <v>11.42</v>
      </c>
      <c r="AB38" s="42">
        <v>11.19</v>
      </c>
      <c r="AC38" s="42">
        <v>10.98</v>
      </c>
      <c r="AD38" s="42">
        <v>10.78</v>
      </c>
      <c r="AE38" s="42">
        <v>10.6</v>
      </c>
      <c r="AF38" s="42">
        <v>10.43</v>
      </c>
      <c r="AG38" s="42">
        <v>10.28</v>
      </c>
      <c r="AH38" s="42">
        <v>10.14</v>
      </c>
      <c r="AI38" s="42">
        <v>10.01</v>
      </c>
      <c r="AJ38" s="42">
        <v>9.89</v>
      </c>
      <c r="AK38" s="42">
        <v>9.7799999999999994</v>
      </c>
      <c r="AL38" s="42">
        <v>9.68</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19.62</v>
      </c>
      <c r="N39" s="42">
        <v>18.45</v>
      </c>
      <c r="O39" s="42">
        <v>17.45</v>
      </c>
      <c r="P39" s="42">
        <v>16.59</v>
      </c>
      <c r="Q39" s="42">
        <v>15.84</v>
      </c>
      <c r="R39" s="42">
        <v>15.18</v>
      </c>
      <c r="S39" s="42">
        <v>14.6</v>
      </c>
      <c r="T39" s="42">
        <v>14.08</v>
      </c>
      <c r="U39" s="42">
        <v>13.61</v>
      </c>
      <c r="V39" s="42">
        <v>13.2</v>
      </c>
      <c r="W39" s="42">
        <v>12.82</v>
      </c>
      <c r="X39" s="42">
        <v>12.48</v>
      </c>
      <c r="Y39" s="42">
        <v>12.17</v>
      </c>
      <c r="Z39" s="42">
        <v>11.89</v>
      </c>
      <c r="AA39" s="42">
        <v>11.63</v>
      </c>
      <c r="AB39" s="42">
        <v>11.4</v>
      </c>
      <c r="AC39" s="42">
        <v>11.18</v>
      </c>
      <c r="AD39" s="42">
        <v>10.98</v>
      </c>
      <c r="AE39" s="42">
        <v>10.8</v>
      </c>
      <c r="AF39" s="42">
        <v>10.63</v>
      </c>
      <c r="AG39" s="42">
        <v>10.48</v>
      </c>
      <c r="AH39" s="42">
        <v>10.34</v>
      </c>
      <c r="AI39" s="42">
        <v>10.210000000000001</v>
      </c>
      <c r="AJ39" s="42">
        <v>10.09</v>
      </c>
      <c r="AK39" s="42">
        <v>9.98</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19.97</v>
      </c>
      <c r="N40" s="42">
        <v>18.78</v>
      </c>
      <c r="O40" s="42">
        <v>17.760000000000002</v>
      </c>
      <c r="P40" s="42">
        <v>16.89</v>
      </c>
      <c r="Q40" s="42">
        <v>16.12</v>
      </c>
      <c r="R40" s="42">
        <v>15.45</v>
      </c>
      <c r="S40" s="42">
        <v>14.86</v>
      </c>
      <c r="T40" s="42">
        <v>14.33</v>
      </c>
      <c r="U40" s="42">
        <v>13.86</v>
      </c>
      <c r="V40" s="42">
        <v>13.44</v>
      </c>
      <c r="W40" s="42">
        <v>13.05</v>
      </c>
      <c r="X40" s="42">
        <v>12.71</v>
      </c>
      <c r="Y40" s="42">
        <v>12.4</v>
      </c>
      <c r="Z40" s="42">
        <v>12.11</v>
      </c>
      <c r="AA40" s="42">
        <v>11.85</v>
      </c>
      <c r="AB40" s="42">
        <v>11.61</v>
      </c>
      <c r="AC40" s="42">
        <v>11.39</v>
      </c>
      <c r="AD40" s="42">
        <v>11.19</v>
      </c>
      <c r="AE40" s="42">
        <v>11.01</v>
      </c>
      <c r="AF40" s="42">
        <v>10.84</v>
      </c>
      <c r="AG40" s="42">
        <v>10.69</v>
      </c>
      <c r="AH40" s="42">
        <v>10.54</v>
      </c>
      <c r="AI40" s="42">
        <v>10.41</v>
      </c>
      <c r="AJ40" s="42">
        <v>10.29</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20.32</v>
      </c>
      <c r="N41" s="42">
        <v>19.11</v>
      </c>
      <c r="O41" s="42">
        <v>18.079999999999998</v>
      </c>
      <c r="P41" s="42">
        <v>17.190000000000001</v>
      </c>
      <c r="Q41" s="42">
        <v>16.41</v>
      </c>
      <c r="R41" s="42">
        <v>15.73</v>
      </c>
      <c r="S41" s="42">
        <v>15.12</v>
      </c>
      <c r="T41" s="42">
        <v>14.59</v>
      </c>
      <c r="U41" s="42">
        <v>14.11</v>
      </c>
      <c r="V41" s="42">
        <v>13.68</v>
      </c>
      <c r="W41" s="42">
        <v>13.29</v>
      </c>
      <c r="X41" s="42">
        <v>12.94</v>
      </c>
      <c r="Y41" s="42">
        <v>12.62</v>
      </c>
      <c r="Z41" s="42">
        <v>12.34</v>
      </c>
      <c r="AA41" s="42">
        <v>12.07</v>
      </c>
      <c r="AB41" s="42">
        <v>11.83</v>
      </c>
      <c r="AC41" s="42">
        <v>11.61</v>
      </c>
      <c r="AD41" s="42">
        <v>11.41</v>
      </c>
      <c r="AE41" s="42">
        <v>11.22</v>
      </c>
      <c r="AF41" s="42">
        <v>11.05</v>
      </c>
      <c r="AG41" s="42">
        <v>10.9</v>
      </c>
      <c r="AH41" s="42">
        <v>10.76</v>
      </c>
      <c r="AI41" s="42">
        <v>10.63</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20.68</v>
      </c>
      <c r="N42" s="42">
        <v>19.45</v>
      </c>
      <c r="O42" s="42">
        <v>18.399999999999999</v>
      </c>
      <c r="P42" s="42">
        <v>17.489999999999998</v>
      </c>
      <c r="Q42" s="42">
        <v>16.7</v>
      </c>
      <c r="R42" s="42">
        <v>16.010000000000002</v>
      </c>
      <c r="S42" s="42">
        <v>15.4</v>
      </c>
      <c r="T42" s="42">
        <v>14.85</v>
      </c>
      <c r="U42" s="42">
        <v>14.37</v>
      </c>
      <c r="V42" s="42">
        <v>13.93</v>
      </c>
      <c r="W42" s="42">
        <v>13.54</v>
      </c>
      <c r="X42" s="42">
        <v>13.18</v>
      </c>
      <c r="Y42" s="42">
        <v>12.86</v>
      </c>
      <c r="Z42" s="42">
        <v>12.57</v>
      </c>
      <c r="AA42" s="42">
        <v>12.3</v>
      </c>
      <c r="AB42" s="42">
        <v>12.06</v>
      </c>
      <c r="AC42" s="42">
        <v>11.83</v>
      </c>
      <c r="AD42" s="42">
        <v>11.63</v>
      </c>
      <c r="AE42" s="42">
        <v>11.45</v>
      </c>
      <c r="AF42" s="42">
        <v>11.28</v>
      </c>
      <c r="AG42" s="42">
        <v>11.12</v>
      </c>
      <c r="AH42" s="42">
        <v>10.98</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21.05</v>
      </c>
      <c r="N43" s="42">
        <v>19.8</v>
      </c>
      <c r="O43" s="42">
        <v>18.73</v>
      </c>
      <c r="P43" s="42">
        <v>17.809999999999999</v>
      </c>
      <c r="Q43" s="42">
        <v>17</v>
      </c>
      <c r="R43" s="42">
        <v>16.3</v>
      </c>
      <c r="S43" s="42">
        <v>15.68</v>
      </c>
      <c r="T43" s="42">
        <v>15.12</v>
      </c>
      <c r="U43" s="42">
        <v>14.63</v>
      </c>
      <c r="V43" s="42">
        <v>14.19</v>
      </c>
      <c r="W43" s="42">
        <v>13.79</v>
      </c>
      <c r="X43" s="42">
        <v>13.43</v>
      </c>
      <c r="Y43" s="42">
        <v>13.1</v>
      </c>
      <c r="Z43" s="42">
        <v>12.81</v>
      </c>
      <c r="AA43" s="42">
        <v>12.54</v>
      </c>
      <c r="AB43" s="42">
        <v>12.29</v>
      </c>
      <c r="AC43" s="42">
        <v>12.07</v>
      </c>
      <c r="AD43" s="42">
        <v>11.86</v>
      </c>
      <c r="AE43" s="42">
        <v>11.68</v>
      </c>
      <c r="AF43" s="42">
        <v>11.5</v>
      </c>
      <c r="AG43" s="42">
        <v>11.35</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21.43</v>
      </c>
      <c r="N44" s="42">
        <v>20.149999999999999</v>
      </c>
      <c r="O44" s="42">
        <v>19.07</v>
      </c>
      <c r="P44" s="42">
        <v>18.13</v>
      </c>
      <c r="Q44" s="42">
        <v>17.309999999999999</v>
      </c>
      <c r="R44" s="42">
        <v>16.600000000000001</v>
      </c>
      <c r="S44" s="42">
        <v>15.96</v>
      </c>
      <c r="T44" s="42">
        <v>15.4</v>
      </c>
      <c r="U44" s="42">
        <v>14.9</v>
      </c>
      <c r="V44" s="42">
        <v>14.45</v>
      </c>
      <c r="W44" s="42">
        <v>14.05</v>
      </c>
      <c r="X44" s="42">
        <v>13.68</v>
      </c>
      <c r="Y44" s="42">
        <v>13.35</v>
      </c>
      <c r="Z44" s="42">
        <v>13.05</v>
      </c>
      <c r="AA44" s="42">
        <v>12.78</v>
      </c>
      <c r="AB44" s="42">
        <v>12.54</v>
      </c>
      <c r="AC44" s="42">
        <v>12.31</v>
      </c>
      <c r="AD44" s="42">
        <v>12.1</v>
      </c>
      <c r="AE44" s="42">
        <v>11.92</v>
      </c>
      <c r="AF44" s="42">
        <v>11.74</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21.81</v>
      </c>
      <c r="N45" s="42">
        <v>20.51</v>
      </c>
      <c r="O45" s="42">
        <v>19.41</v>
      </c>
      <c r="P45" s="42">
        <v>18.46</v>
      </c>
      <c r="Q45" s="42">
        <v>17.63</v>
      </c>
      <c r="R45" s="42">
        <v>16.899999999999999</v>
      </c>
      <c r="S45" s="42">
        <v>16.260000000000002</v>
      </c>
      <c r="T45" s="42">
        <v>15.69</v>
      </c>
      <c r="U45" s="42">
        <v>15.18</v>
      </c>
      <c r="V45" s="42">
        <v>14.73</v>
      </c>
      <c r="W45" s="42">
        <v>14.32</v>
      </c>
      <c r="X45" s="42">
        <v>13.95</v>
      </c>
      <c r="Y45" s="42">
        <v>13.61</v>
      </c>
      <c r="Z45" s="42">
        <v>13.31</v>
      </c>
      <c r="AA45" s="42">
        <v>13.04</v>
      </c>
      <c r="AB45" s="42">
        <v>12.79</v>
      </c>
      <c r="AC45" s="42">
        <v>12.56</v>
      </c>
      <c r="AD45" s="42">
        <v>12.35</v>
      </c>
      <c r="AE45" s="42">
        <v>12.16</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22.2</v>
      </c>
      <c r="N46" s="42">
        <v>20.88</v>
      </c>
      <c r="O46" s="42">
        <v>19.760000000000002</v>
      </c>
      <c r="P46" s="42">
        <v>18.79</v>
      </c>
      <c r="Q46" s="42">
        <v>17.95</v>
      </c>
      <c r="R46" s="42">
        <v>17.21</v>
      </c>
      <c r="S46" s="42">
        <v>16.559999999999999</v>
      </c>
      <c r="T46" s="42">
        <v>15.98</v>
      </c>
      <c r="U46" s="42">
        <v>15.47</v>
      </c>
      <c r="V46" s="42">
        <v>15</v>
      </c>
      <c r="W46" s="42">
        <v>14.59</v>
      </c>
      <c r="X46" s="42">
        <v>14.22</v>
      </c>
      <c r="Y46" s="42">
        <v>13.88</v>
      </c>
      <c r="Z46" s="42">
        <v>13.58</v>
      </c>
      <c r="AA46" s="42">
        <v>13.3</v>
      </c>
      <c r="AB46" s="42">
        <v>13.05</v>
      </c>
      <c r="AC46" s="42">
        <v>12.82</v>
      </c>
      <c r="AD46" s="42">
        <v>12.61</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22.59</v>
      </c>
      <c r="N47" s="42">
        <v>21.25</v>
      </c>
      <c r="O47" s="42">
        <v>20.11</v>
      </c>
      <c r="P47" s="42">
        <v>19.13</v>
      </c>
      <c r="Q47" s="42">
        <v>18.27</v>
      </c>
      <c r="R47" s="42">
        <v>17.53</v>
      </c>
      <c r="S47" s="42">
        <v>16.87</v>
      </c>
      <c r="T47" s="42">
        <v>16.28</v>
      </c>
      <c r="U47" s="42">
        <v>15.76</v>
      </c>
      <c r="V47" s="42">
        <v>15.29</v>
      </c>
      <c r="W47" s="42">
        <v>14.87</v>
      </c>
      <c r="X47" s="42">
        <v>14.5</v>
      </c>
      <c r="Y47" s="42">
        <v>14.16</v>
      </c>
      <c r="Z47" s="42">
        <v>13.85</v>
      </c>
      <c r="AA47" s="42">
        <v>13.57</v>
      </c>
      <c r="AB47" s="42">
        <v>13.32</v>
      </c>
      <c r="AC47" s="42">
        <v>13.09</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23</v>
      </c>
      <c r="N48" s="42">
        <v>21.64</v>
      </c>
      <c r="O48" s="42">
        <v>20.48</v>
      </c>
      <c r="P48" s="42">
        <v>19.48</v>
      </c>
      <c r="Q48" s="42">
        <v>18.61</v>
      </c>
      <c r="R48" s="42">
        <v>17.850000000000001</v>
      </c>
      <c r="S48" s="42">
        <v>17.18</v>
      </c>
      <c r="T48" s="42">
        <v>16.59</v>
      </c>
      <c r="U48" s="42">
        <v>16.059999999999999</v>
      </c>
      <c r="V48" s="42">
        <v>15.59</v>
      </c>
      <c r="W48" s="42">
        <v>15.16</v>
      </c>
      <c r="X48" s="42">
        <v>14.78</v>
      </c>
      <c r="Y48" s="42">
        <v>14.44</v>
      </c>
      <c r="Z48" s="42">
        <v>14.13</v>
      </c>
      <c r="AA48" s="42">
        <v>13.85</v>
      </c>
      <c r="AB48" s="42">
        <v>13.6</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23.41</v>
      </c>
      <c r="N49" s="42">
        <v>22.03</v>
      </c>
      <c r="O49" s="42">
        <v>20.85</v>
      </c>
      <c r="P49" s="42">
        <v>19.829999999999998</v>
      </c>
      <c r="Q49" s="42">
        <v>18.95</v>
      </c>
      <c r="R49" s="42">
        <v>18.18</v>
      </c>
      <c r="S49" s="42">
        <v>17.510000000000002</v>
      </c>
      <c r="T49" s="42">
        <v>16.899999999999999</v>
      </c>
      <c r="U49" s="42">
        <v>16.37</v>
      </c>
      <c r="V49" s="42">
        <v>15.89</v>
      </c>
      <c r="W49" s="42">
        <v>15.47</v>
      </c>
      <c r="X49" s="42">
        <v>15.08</v>
      </c>
      <c r="Y49" s="42">
        <v>14.74</v>
      </c>
      <c r="Z49" s="42">
        <v>14.43</v>
      </c>
      <c r="AA49" s="42">
        <v>14.14</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23.83</v>
      </c>
      <c r="N50" s="42">
        <v>22.43</v>
      </c>
      <c r="O50" s="42">
        <v>21.23</v>
      </c>
      <c r="P50" s="42">
        <v>20.21</v>
      </c>
      <c r="Q50" s="42">
        <v>19.309999999999999</v>
      </c>
      <c r="R50" s="42">
        <v>18.53</v>
      </c>
      <c r="S50" s="42">
        <v>17.84</v>
      </c>
      <c r="T50" s="42">
        <v>17.239999999999998</v>
      </c>
      <c r="U50" s="42">
        <v>16.7</v>
      </c>
      <c r="V50" s="42">
        <v>16.22</v>
      </c>
      <c r="W50" s="42">
        <v>15.78</v>
      </c>
      <c r="X50" s="42">
        <v>15.4</v>
      </c>
      <c r="Y50" s="42">
        <v>15.05</v>
      </c>
      <c r="Z50" s="42">
        <v>14.74</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24.28</v>
      </c>
      <c r="N51" s="42">
        <v>22.85</v>
      </c>
      <c r="O51" s="42">
        <v>21.64</v>
      </c>
      <c r="P51" s="42">
        <v>20.59</v>
      </c>
      <c r="Q51" s="42">
        <v>19.690000000000001</v>
      </c>
      <c r="R51" s="42">
        <v>18.899999999999999</v>
      </c>
      <c r="S51" s="42">
        <v>18.2</v>
      </c>
      <c r="T51" s="42">
        <v>17.59</v>
      </c>
      <c r="U51" s="42">
        <v>17.04</v>
      </c>
      <c r="V51" s="42">
        <v>16.55</v>
      </c>
      <c r="W51" s="42">
        <v>16.12</v>
      </c>
      <c r="X51" s="42">
        <v>15.73</v>
      </c>
      <c r="Y51" s="42">
        <v>15.38</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24.74</v>
      </c>
      <c r="N52" s="42">
        <v>23.29</v>
      </c>
      <c r="O52" s="42">
        <v>22.06</v>
      </c>
      <c r="P52" s="42">
        <v>21</v>
      </c>
      <c r="Q52" s="42">
        <v>20.079999999999998</v>
      </c>
      <c r="R52" s="42">
        <v>19.28</v>
      </c>
      <c r="S52" s="42">
        <v>18.579999999999998</v>
      </c>
      <c r="T52" s="42">
        <v>17.96</v>
      </c>
      <c r="U52" s="42">
        <v>17.399999999999999</v>
      </c>
      <c r="V52" s="42">
        <v>16.91</v>
      </c>
      <c r="W52" s="42">
        <v>16.48</v>
      </c>
      <c r="X52" s="42">
        <v>16.079999999999998</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25.22</v>
      </c>
      <c r="N53" s="42">
        <v>23.75</v>
      </c>
      <c r="O53" s="42">
        <v>22.5</v>
      </c>
      <c r="P53" s="42">
        <v>21.43</v>
      </c>
      <c r="Q53" s="42">
        <v>20.5</v>
      </c>
      <c r="R53" s="42">
        <v>19.68</v>
      </c>
      <c r="S53" s="42">
        <v>18.97</v>
      </c>
      <c r="T53" s="42">
        <v>18.34</v>
      </c>
      <c r="U53" s="42">
        <v>17.79</v>
      </c>
      <c r="V53" s="42">
        <v>17.29</v>
      </c>
      <c r="W53" s="42">
        <v>16.850000000000001</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25.72</v>
      </c>
      <c r="N54" s="42">
        <v>24.23</v>
      </c>
      <c r="O54" s="42">
        <v>22.96</v>
      </c>
      <c r="P54" s="42">
        <v>21.87</v>
      </c>
      <c r="Q54" s="42">
        <v>20.93</v>
      </c>
      <c r="R54" s="42">
        <v>20.11</v>
      </c>
      <c r="S54" s="42">
        <v>19.39</v>
      </c>
      <c r="T54" s="42">
        <v>18.75</v>
      </c>
      <c r="U54" s="42">
        <v>18.190000000000001</v>
      </c>
      <c r="V54" s="42">
        <v>17.690000000000001</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26.24</v>
      </c>
      <c r="N55" s="42">
        <v>24.73</v>
      </c>
      <c r="O55" s="42">
        <v>23.44</v>
      </c>
      <c r="P55" s="42">
        <v>22.34</v>
      </c>
      <c r="Q55" s="42">
        <v>21.38</v>
      </c>
      <c r="R55" s="42">
        <v>20.55</v>
      </c>
      <c r="S55" s="42">
        <v>19.82</v>
      </c>
      <c r="T55" s="42">
        <v>19.18</v>
      </c>
      <c r="U55" s="42">
        <v>18.61</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26.78</v>
      </c>
      <c r="N56" s="42">
        <v>25.25</v>
      </c>
      <c r="O56" s="42">
        <v>23.94</v>
      </c>
      <c r="P56" s="42">
        <v>22.82</v>
      </c>
      <c r="Q56" s="42">
        <v>21.86</v>
      </c>
      <c r="R56" s="42">
        <v>21.02</v>
      </c>
      <c r="S56" s="42">
        <v>20.28</v>
      </c>
      <c r="T56" s="42">
        <v>19.63</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27.35</v>
      </c>
      <c r="N57" s="42">
        <v>25.79</v>
      </c>
      <c r="O57" s="42">
        <v>24.47</v>
      </c>
      <c r="P57" s="42">
        <v>23.34</v>
      </c>
      <c r="Q57" s="42">
        <v>22.36</v>
      </c>
      <c r="R57" s="42">
        <v>21.51</v>
      </c>
      <c r="S57" s="42">
        <v>20.77</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27.95</v>
      </c>
      <c r="N58" s="42">
        <v>26.37</v>
      </c>
      <c r="O58" s="42">
        <v>25.03</v>
      </c>
      <c r="P58" s="42">
        <v>23.88</v>
      </c>
      <c r="Q58" s="42">
        <v>22.89</v>
      </c>
      <c r="R58" s="42">
        <v>22.03</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28.58</v>
      </c>
      <c r="N59" s="42">
        <v>26.98</v>
      </c>
      <c r="O59" s="42">
        <v>25.62</v>
      </c>
      <c r="P59" s="42">
        <v>24.46</v>
      </c>
      <c r="Q59" s="42">
        <v>23.45</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29.23</v>
      </c>
      <c r="N60" s="42">
        <v>27.6</v>
      </c>
      <c r="O60" s="42">
        <v>26.23</v>
      </c>
      <c r="P60" s="42">
        <v>25.05</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29.9</v>
      </c>
      <c r="N61" s="42">
        <v>28.26</v>
      </c>
      <c r="O61" s="42">
        <v>26.86</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30.61</v>
      </c>
      <c r="N62" s="42">
        <v>28.94</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31.35</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FZTF+491xzLD/bHYXgzO98+6v8NEmpHaxQk1jGgcP0MFUW+8kpw/Jnsl/9cdaAsWlZ+oMrQh7rYZ0ZlmcLRlrQ==" saltValue="aPFwVP6Xn9WBFxmZmn2xcQ==" spinCount="100000" sheet="1" objects="1" scenarios="1"/>
  <conditionalFormatting sqref="A6:A21">
    <cfRule type="expression" dxfId="209" priority="13" stopIfTrue="1">
      <formula>MOD(ROW(),2)=0</formula>
    </cfRule>
    <cfRule type="expression" dxfId="208" priority="14" stopIfTrue="1">
      <formula>MOD(ROW(),2)&lt;&gt;0</formula>
    </cfRule>
  </conditionalFormatting>
  <conditionalFormatting sqref="A26:A74">
    <cfRule type="expression" dxfId="207" priority="9" stopIfTrue="1">
      <formula>MOD(ROW(),2)=0</formula>
    </cfRule>
    <cfRule type="expression" dxfId="206" priority="10" stopIfTrue="1">
      <formula>MOD(ROW(),2)&lt;&gt;0</formula>
    </cfRule>
  </conditionalFormatting>
  <conditionalFormatting sqref="B6:AW21">
    <cfRule type="expression" dxfId="205" priority="15" stopIfTrue="1">
      <formula>MOD(ROW(),2)=0</formula>
    </cfRule>
    <cfRule type="expression" dxfId="204" priority="16" stopIfTrue="1">
      <formula>MOD(ROW(),2)&lt;&gt;0</formula>
    </cfRule>
  </conditionalFormatting>
  <conditionalFormatting sqref="B26:AW74">
    <cfRule type="expression" dxfId="203" priority="11" stopIfTrue="1">
      <formula>MOD(ROW(),2)=0</formula>
    </cfRule>
    <cfRule type="expression" dxfId="202" priority="12" stopIfTrue="1">
      <formula>MOD(ROW(),2)&lt;&gt;0</formula>
    </cfRule>
  </conditionalFormatting>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F765-A0B3-41CF-A215-0D8944BA3292}">
  <sheetPr codeName="Sheet60"/>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x-707</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322</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328</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707</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329</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330</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v>16.850000000000001</v>
      </c>
      <c r="N27" s="42">
        <v>15.84</v>
      </c>
      <c r="O27" s="42">
        <v>14.98</v>
      </c>
      <c r="P27" s="42">
        <v>14.23</v>
      </c>
      <c r="Q27" s="42">
        <v>13.59</v>
      </c>
      <c r="R27" s="42">
        <v>13.02</v>
      </c>
      <c r="S27" s="42">
        <v>12.51</v>
      </c>
      <c r="T27" s="42">
        <v>12.06</v>
      </c>
      <c r="U27" s="42">
        <v>11.66</v>
      </c>
      <c r="V27" s="42">
        <v>11.3</v>
      </c>
      <c r="W27" s="42">
        <v>10.97</v>
      </c>
      <c r="X27" s="42">
        <v>10.68</v>
      </c>
      <c r="Y27" s="42">
        <v>10.41</v>
      </c>
      <c r="Z27" s="42">
        <v>10.16</v>
      </c>
      <c r="AA27" s="42">
        <v>9.94</v>
      </c>
      <c r="AB27" s="42">
        <v>9.73</v>
      </c>
      <c r="AC27" s="42">
        <v>9.5399999999999991</v>
      </c>
      <c r="AD27" s="42">
        <v>9.36</v>
      </c>
      <c r="AE27" s="42">
        <v>9.1999999999999993</v>
      </c>
      <c r="AF27" s="42">
        <v>9.0500000000000007</v>
      </c>
      <c r="AG27" s="42">
        <v>8.91</v>
      </c>
      <c r="AH27" s="42">
        <v>8.77</v>
      </c>
      <c r="AI27" s="42">
        <v>8.65</v>
      </c>
      <c r="AJ27" s="42">
        <v>8.5399999999999991</v>
      </c>
      <c r="AK27" s="42">
        <v>8.43</v>
      </c>
      <c r="AL27" s="42">
        <v>8.34</v>
      </c>
      <c r="AM27" s="42">
        <v>8.24</v>
      </c>
      <c r="AN27" s="42">
        <v>8.16</v>
      </c>
      <c r="AO27" s="42">
        <v>8.08</v>
      </c>
      <c r="AP27" s="42">
        <v>8</v>
      </c>
      <c r="AQ27" s="42">
        <v>7.93</v>
      </c>
      <c r="AR27" s="42">
        <v>7.87</v>
      </c>
      <c r="AS27" s="42">
        <v>7.81</v>
      </c>
      <c r="AT27" s="42">
        <v>7.75</v>
      </c>
      <c r="AU27" s="42">
        <v>7.7</v>
      </c>
      <c r="AV27" s="42">
        <v>7.65</v>
      </c>
      <c r="AW27" s="42">
        <v>7.6</v>
      </c>
    </row>
    <row r="28" spans="1:49" x14ac:dyDescent="0.25">
      <c r="A28" s="41">
        <v>17</v>
      </c>
      <c r="B28" s="42"/>
      <c r="C28" s="42"/>
      <c r="D28" s="42"/>
      <c r="E28" s="42"/>
      <c r="F28" s="42"/>
      <c r="G28" s="42"/>
      <c r="H28" s="42"/>
      <c r="I28" s="42"/>
      <c r="J28" s="42"/>
      <c r="K28" s="42"/>
      <c r="L28" s="42"/>
      <c r="M28" s="42">
        <v>17.18</v>
      </c>
      <c r="N28" s="42">
        <v>16.149999999999999</v>
      </c>
      <c r="O28" s="42">
        <v>15.27</v>
      </c>
      <c r="P28" s="42">
        <v>14.51</v>
      </c>
      <c r="Q28" s="42">
        <v>13.85</v>
      </c>
      <c r="R28" s="42">
        <v>13.27</v>
      </c>
      <c r="S28" s="42">
        <v>12.76</v>
      </c>
      <c r="T28" s="42">
        <v>12.3</v>
      </c>
      <c r="U28" s="42">
        <v>11.89</v>
      </c>
      <c r="V28" s="42">
        <v>11.52</v>
      </c>
      <c r="W28" s="42">
        <v>11.19</v>
      </c>
      <c r="X28" s="42">
        <v>10.89</v>
      </c>
      <c r="Y28" s="42">
        <v>10.61</v>
      </c>
      <c r="Z28" s="42">
        <v>10.36</v>
      </c>
      <c r="AA28" s="42">
        <v>10.130000000000001</v>
      </c>
      <c r="AB28" s="42">
        <v>9.92</v>
      </c>
      <c r="AC28" s="42">
        <v>9.73</v>
      </c>
      <c r="AD28" s="42">
        <v>9.5500000000000007</v>
      </c>
      <c r="AE28" s="42">
        <v>9.3800000000000008</v>
      </c>
      <c r="AF28" s="42">
        <v>9.23</v>
      </c>
      <c r="AG28" s="42">
        <v>9.08</v>
      </c>
      <c r="AH28" s="42">
        <v>8.9499999999999993</v>
      </c>
      <c r="AI28" s="42">
        <v>8.83</v>
      </c>
      <c r="AJ28" s="42">
        <v>8.7100000000000009</v>
      </c>
      <c r="AK28" s="42">
        <v>8.6</v>
      </c>
      <c r="AL28" s="42">
        <v>8.5</v>
      </c>
      <c r="AM28" s="42">
        <v>8.41</v>
      </c>
      <c r="AN28" s="42">
        <v>8.32</v>
      </c>
      <c r="AO28" s="42">
        <v>8.24</v>
      </c>
      <c r="AP28" s="42">
        <v>8.17</v>
      </c>
      <c r="AQ28" s="42">
        <v>8.09</v>
      </c>
      <c r="AR28" s="42">
        <v>8.0299999999999994</v>
      </c>
      <c r="AS28" s="42">
        <v>7.97</v>
      </c>
      <c r="AT28" s="42">
        <v>7.91</v>
      </c>
      <c r="AU28" s="42">
        <v>7.86</v>
      </c>
      <c r="AV28" s="42">
        <v>7.81</v>
      </c>
      <c r="AW28" s="42"/>
    </row>
    <row r="29" spans="1:49" x14ac:dyDescent="0.25">
      <c r="A29" s="41">
        <v>18</v>
      </c>
      <c r="B29" s="42"/>
      <c r="C29" s="42"/>
      <c r="D29" s="42"/>
      <c r="E29" s="42"/>
      <c r="F29" s="42"/>
      <c r="G29" s="42"/>
      <c r="H29" s="42"/>
      <c r="I29" s="42"/>
      <c r="J29" s="42"/>
      <c r="K29" s="42"/>
      <c r="L29" s="42"/>
      <c r="M29" s="42">
        <v>17.53</v>
      </c>
      <c r="N29" s="42">
        <v>16.48</v>
      </c>
      <c r="O29" s="42">
        <v>15.58</v>
      </c>
      <c r="P29" s="42">
        <v>14.81</v>
      </c>
      <c r="Q29" s="42">
        <v>14.14</v>
      </c>
      <c r="R29" s="42">
        <v>13.54</v>
      </c>
      <c r="S29" s="42">
        <v>13.02</v>
      </c>
      <c r="T29" s="42">
        <v>12.55</v>
      </c>
      <c r="U29" s="42">
        <v>12.14</v>
      </c>
      <c r="V29" s="42">
        <v>11.76</v>
      </c>
      <c r="W29" s="42">
        <v>11.42</v>
      </c>
      <c r="X29" s="42">
        <v>11.11</v>
      </c>
      <c r="Y29" s="42">
        <v>10.83</v>
      </c>
      <c r="Z29" s="42">
        <v>10.58</v>
      </c>
      <c r="AA29" s="42">
        <v>10.34</v>
      </c>
      <c r="AB29" s="42">
        <v>10.130000000000001</v>
      </c>
      <c r="AC29" s="42">
        <v>9.93</v>
      </c>
      <c r="AD29" s="42">
        <v>9.74</v>
      </c>
      <c r="AE29" s="42">
        <v>9.57</v>
      </c>
      <c r="AF29" s="42">
        <v>9.42</v>
      </c>
      <c r="AG29" s="42">
        <v>9.27</v>
      </c>
      <c r="AH29" s="42">
        <v>9.14</v>
      </c>
      <c r="AI29" s="42">
        <v>9.01</v>
      </c>
      <c r="AJ29" s="42">
        <v>8.89</v>
      </c>
      <c r="AK29" s="42">
        <v>8.7899999999999991</v>
      </c>
      <c r="AL29" s="42">
        <v>8.68</v>
      </c>
      <c r="AM29" s="42">
        <v>8.59</v>
      </c>
      <c r="AN29" s="42">
        <v>8.5</v>
      </c>
      <c r="AO29" s="42">
        <v>8.42</v>
      </c>
      <c r="AP29" s="42">
        <v>8.34</v>
      </c>
      <c r="AQ29" s="42">
        <v>8.27</v>
      </c>
      <c r="AR29" s="42">
        <v>8.1999999999999993</v>
      </c>
      <c r="AS29" s="42">
        <v>8.14</v>
      </c>
      <c r="AT29" s="42">
        <v>8.08</v>
      </c>
      <c r="AU29" s="42">
        <v>8.0299999999999994</v>
      </c>
      <c r="AV29" s="42"/>
      <c r="AW29" s="42"/>
    </row>
    <row r="30" spans="1:49" x14ac:dyDescent="0.25">
      <c r="A30" s="41">
        <v>19</v>
      </c>
      <c r="B30" s="42"/>
      <c r="C30" s="42"/>
      <c r="D30" s="42"/>
      <c r="E30" s="42"/>
      <c r="F30" s="42"/>
      <c r="G30" s="42"/>
      <c r="H30" s="42"/>
      <c r="I30" s="42"/>
      <c r="J30" s="42"/>
      <c r="K30" s="42"/>
      <c r="L30" s="42"/>
      <c r="M30" s="42">
        <v>17.87</v>
      </c>
      <c r="N30" s="42">
        <v>16.8</v>
      </c>
      <c r="O30" s="42">
        <v>15.89</v>
      </c>
      <c r="P30" s="42">
        <v>15.1</v>
      </c>
      <c r="Q30" s="42">
        <v>14.41</v>
      </c>
      <c r="R30" s="42">
        <v>13.81</v>
      </c>
      <c r="S30" s="42">
        <v>13.28</v>
      </c>
      <c r="T30" s="42">
        <v>12.8</v>
      </c>
      <c r="U30" s="42">
        <v>12.38</v>
      </c>
      <c r="V30" s="42">
        <v>11.99</v>
      </c>
      <c r="W30" s="42">
        <v>11.65</v>
      </c>
      <c r="X30" s="42">
        <v>11.33</v>
      </c>
      <c r="Y30" s="42">
        <v>11.05</v>
      </c>
      <c r="Z30" s="42">
        <v>10.79</v>
      </c>
      <c r="AA30" s="42">
        <v>10.55</v>
      </c>
      <c r="AB30" s="42">
        <v>10.33</v>
      </c>
      <c r="AC30" s="42">
        <v>10.130000000000001</v>
      </c>
      <c r="AD30" s="42">
        <v>9.94</v>
      </c>
      <c r="AE30" s="42">
        <v>9.77</v>
      </c>
      <c r="AF30" s="42">
        <v>9.61</v>
      </c>
      <c r="AG30" s="42">
        <v>9.4600000000000009</v>
      </c>
      <c r="AH30" s="42">
        <v>9.32</v>
      </c>
      <c r="AI30" s="42">
        <v>9.19</v>
      </c>
      <c r="AJ30" s="42">
        <v>9.08</v>
      </c>
      <c r="AK30" s="42">
        <v>8.9600000000000009</v>
      </c>
      <c r="AL30" s="42">
        <v>8.86</v>
      </c>
      <c r="AM30" s="42">
        <v>8.77</v>
      </c>
      <c r="AN30" s="42">
        <v>8.68</v>
      </c>
      <c r="AO30" s="42">
        <v>8.59</v>
      </c>
      <c r="AP30" s="42">
        <v>8.52</v>
      </c>
      <c r="AQ30" s="42">
        <v>8.44</v>
      </c>
      <c r="AR30" s="42">
        <v>8.3800000000000008</v>
      </c>
      <c r="AS30" s="42">
        <v>8.32</v>
      </c>
      <c r="AT30" s="42">
        <v>8.26</v>
      </c>
      <c r="AU30" s="42"/>
      <c r="AV30" s="42"/>
      <c r="AW30" s="42"/>
    </row>
    <row r="31" spans="1:49" x14ac:dyDescent="0.25">
      <c r="A31" s="41">
        <v>20</v>
      </c>
      <c r="B31" s="42"/>
      <c r="C31" s="42"/>
      <c r="D31" s="42"/>
      <c r="E31" s="42"/>
      <c r="F31" s="42"/>
      <c r="G31" s="42"/>
      <c r="H31" s="42"/>
      <c r="I31" s="42"/>
      <c r="J31" s="42"/>
      <c r="K31" s="42"/>
      <c r="L31" s="42"/>
      <c r="M31" s="42">
        <v>18.190000000000001</v>
      </c>
      <c r="N31" s="42">
        <v>17.11</v>
      </c>
      <c r="O31" s="42">
        <v>16.18</v>
      </c>
      <c r="P31" s="42">
        <v>15.37</v>
      </c>
      <c r="Q31" s="42">
        <v>14.67</v>
      </c>
      <c r="R31" s="42">
        <v>14.06</v>
      </c>
      <c r="S31" s="42">
        <v>13.52</v>
      </c>
      <c r="T31" s="42">
        <v>13.03</v>
      </c>
      <c r="U31" s="42">
        <v>12.6</v>
      </c>
      <c r="V31" s="42">
        <v>12.21</v>
      </c>
      <c r="W31" s="42">
        <v>11.86</v>
      </c>
      <c r="X31" s="42">
        <v>11.54</v>
      </c>
      <c r="Y31" s="42">
        <v>11.25</v>
      </c>
      <c r="Z31" s="42">
        <v>10.98</v>
      </c>
      <c r="AA31" s="42">
        <v>10.74</v>
      </c>
      <c r="AB31" s="42">
        <v>10.52</v>
      </c>
      <c r="AC31" s="42">
        <v>10.31</v>
      </c>
      <c r="AD31" s="42">
        <v>10.119999999999999</v>
      </c>
      <c r="AE31" s="42">
        <v>9.9499999999999993</v>
      </c>
      <c r="AF31" s="42">
        <v>9.7799999999999994</v>
      </c>
      <c r="AG31" s="42">
        <v>9.6300000000000008</v>
      </c>
      <c r="AH31" s="42">
        <v>9.49</v>
      </c>
      <c r="AI31" s="42">
        <v>9.3699999999999992</v>
      </c>
      <c r="AJ31" s="42">
        <v>9.24</v>
      </c>
      <c r="AK31" s="42">
        <v>9.1300000000000008</v>
      </c>
      <c r="AL31" s="42">
        <v>9.0299999999999994</v>
      </c>
      <c r="AM31" s="42">
        <v>8.93</v>
      </c>
      <c r="AN31" s="42">
        <v>8.84</v>
      </c>
      <c r="AO31" s="42">
        <v>8.76</v>
      </c>
      <c r="AP31" s="42">
        <v>8.68</v>
      </c>
      <c r="AQ31" s="42">
        <v>8.61</v>
      </c>
      <c r="AR31" s="42">
        <v>8.5399999999999991</v>
      </c>
      <c r="AS31" s="42">
        <v>8.48</v>
      </c>
      <c r="AT31" s="42"/>
      <c r="AU31" s="42"/>
      <c r="AV31" s="42"/>
      <c r="AW31" s="42"/>
    </row>
    <row r="32" spans="1:49" x14ac:dyDescent="0.25">
      <c r="A32" s="41">
        <v>21</v>
      </c>
      <c r="B32" s="42"/>
      <c r="C32" s="42"/>
      <c r="D32" s="42"/>
      <c r="E32" s="42"/>
      <c r="F32" s="42"/>
      <c r="G32" s="42"/>
      <c r="H32" s="42"/>
      <c r="I32" s="42"/>
      <c r="J32" s="42"/>
      <c r="K32" s="42"/>
      <c r="L32" s="42"/>
      <c r="M32" s="42">
        <v>18.52</v>
      </c>
      <c r="N32" s="42">
        <v>17.41</v>
      </c>
      <c r="O32" s="42">
        <v>16.46</v>
      </c>
      <c r="P32" s="42">
        <v>15.65</v>
      </c>
      <c r="Q32" s="42">
        <v>14.94</v>
      </c>
      <c r="R32" s="42">
        <v>14.31</v>
      </c>
      <c r="S32" s="42">
        <v>13.76</v>
      </c>
      <c r="T32" s="42">
        <v>13.27</v>
      </c>
      <c r="U32" s="42">
        <v>12.83</v>
      </c>
      <c r="V32" s="42">
        <v>12.43</v>
      </c>
      <c r="W32" s="42">
        <v>12.07</v>
      </c>
      <c r="X32" s="42">
        <v>11.75</v>
      </c>
      <c r="Y32" s="42">
        <v>11.45</v>
      </c>
      <c r="Z32" s="42">
        <v>11.18</v>
      </c>
      <c r="AA32" s="42">
        <v>10.93</v>
      </c>
      <c r="AB32" s="42">
        <v>10.71</v>
      </c>
      <c r="AC32" s="42">
        <v>10.5</v>
      </c>
      <c r="AD32" s="42">
        <v>10.31</v>
      </c>
      <c r="AE32" s="42">
        <v>10.130000000000001</v>
      </c>
      <c r="AF32" s="42">
        <v>9.9600000000000009</v>
      </c>
      <c r="AG32" s="42">
        <v>9.81</v>
      </c>
      <c r="AH32" s="42">
        <v>9.67</v>
      </c>
      <c r="AI32" s="42">
        <v>9.5399999999999991</v>
      </c>
      <c r="AJ32" s="42">
        <v>9.42</v>
      </c>
      <c r="AK32" s="42">
        <v>9.31</v>
      </c>
      <c r="AL32" s="42">
        <v>9.1999999999999993</v>
      </c>
      <c r="AM32" s="42">
        <v>9.1</v>
      </c>
      <c r="AN32" s="42">
        <v>9.01</v>
      </c>
      <c r="AO32" s="42">
        <v>8.93</v>
      </c>
      <c r="AP32" s="42">
        <v>8.85</v>
      </c>
      <c r="AQ32" s="42">
        <v>8.7799999999999994</v>
      </c>
      <c r="AR32" s="42">
        <v>8.7100000000000009</v>
      </c>
      <c r="AS32" s="42"/>
      <c r="AT32" s="42"/>
      <c r="AU32" s="42"/>
      <c r="AV32" s="42"/>
      <c r="AW32" s="42"/>
    </row>
    <row r="33" spans="1:49" x14ac:dyDescent="0.25">
      <c r="A33" s="41">
        <v>22</v>
      </c>
      <c r="B33" s="42"/>
      <c r="C33" s="42"/>
      <c r="D33" s="42"/>
      <c r="E33" s="42"/>
      <c r="F33" s="42"/>
      <c r="G33" s="42"/>
      <c r="H33" s="42"/>
      <c r="I33" s="42"/>
      <c r="J33" s="42"/>
      <c r="K33" s="42"/>
      <c r="L33" s="42"/>
      <c r="M33" s="42">
        <v>18.850000000000001</v>
      </c>
      <c r="N33" s="42">
        <v>17.72</v>
      </c>
      <c r="O33" s="42">
        <v>16.760000000000002</v>
      </c>
      <c r="P33" s="42">
        <v>15.93</v>
      </c>
      <c r="Q33" s="42">
        <v>15.2</v>
      </c>
      <c r="R33" s="42">
        <v>14.57</v>
      </c>
      <c r="S33" s="42">
        <v>14</v>
      </c>
      <c r="T33" s="42">
        <v>13.5</v>
      </c>
      <c r="U33" s="42">
        <v>13.06</v>
      </c>
      <c r="V33" s="42">
        <v>12.65</v>
      </c>
      <c r="W33" s="42">
        <v>12.29</v>
      </c>
      <c r="X33" s="42">
        <v>11.96</v>
      </c>
      <c r="Y33" s="42">
        <v>11.66</v>
      </c>
      <c r="Z33" s="42">
        <v>11.38</v>
      </c>
      <c r="AA33" s="42">
        <v>11.13</v>
      </c>
      <c r="AB33" s="42">
        <v>10.9</v>
      </c>
      <c r="AC33" s="42">
        <v>10.69</v>
      </c>
      <c r="AD33" s="42">
        <v>10.49</v>
      </c>
      <c r="AE33" s="42">
        <v>10.31</v>
      </c>
      <c r="AF33" s="42">
        <v>10.15</v>
      </c>
      <c r="AG33" s="42">
        <v>9.99</v>
      </c>
      <c r="AH33" s="42">
        <v>9.85</v>
      </c>
      <c r="AI33" s="42">
        <v>9.7200000000000006</v>
      </c>
      <c r="AJ33" s="42">
        <v>9.59</v>
      </c>
      <c r="AK33" s="42">
        <v>9.48</v>
      </c>
      <c r="AL33" s="42">
        <v>9.3699999999999992</v>
      </c>
      <c r="AM33" s="42">
        <v>9.2799999999999994</v>
      </c>
      <c r="AN33" s="42">
        <v>9.19</v>
      </c>
      <c r="AO33" s="42">
        <v>9.1</v>
      </c>
      <c r="AP33" s="42">
        <v>9.02</v>
      </c>
      <c r="AQ33" s="42">
        <v>8.9499999999999993</v>
      </c>
      <c r="AR33" s="42"/>
      <c r="AS33" s="42"/>
      <c r="AT33" s="42"/>
      <c r="AU33" s="42"/>
      <c r="AV33" s="42"/>
      <c r="AW33" s="42"/>
    </row>
    <row r="34" spans="1:49" x14ac:dyDescent="0.25">
      <c r="A34" s="41">
        <v>23</v>
      </c>
      <c r="B34" s="42"/>
      <c r="C34" s="42"/>
      <c r="D34" s="42"/>
      <c r="E34" s="42"/>
      <c r="F34" s="42"/>
      <c r="G34" s="42"/>
      <c r="H34" s="42"/>
      <c r="I34" s="42"/>
      <c r="J34" s="42"/>
      <c r="K34" s="42"/>
      <c r="L34" s="42"/>
      <c r="M34" s="42">
        <v>19.18</v>
      </c>
      <c r="N34" s="42">
        <v>18.03</v>
      </c>
      <c r="O34" s="42">
        <v>17.05</v>
      </c>
      <c r="P34" s="42">
        <v>16.21</v>
      </c>
      <c r="Q34" s="42">
        <v>15.47</v>
      </c>
      <c r="R34" s="42">
        <v>14.82</v>
      </c>
      <c r="S34" s="42">
        <v>14.25</v>
      </c>
      <c r="T34" s="42">
        <v>13.74</v>
      </c>
      <c r="U34" s="42">
        <v>13.29</v>
      </c>
      <c r="V34" s="42">
        <v>12.88</v>
      </c>
      <c r="W34" s="42">
        <v>12.51</v>
      </c>
      <c r="X34" s="42">
        <v>12.17</v>
      </c>
      <c r="Y34" s="42">
        <v>11.87</v>
      </c>
      <c r="Z34" s="42">
        <v>11.59</v>
      </c>
      <c r="AA34" s="42">
        <v>11.33</v>
      </c>
      <c r="AB34" s="42">
        <v>11.1</v>
      </c>
      <c r="AC34" s="42">
        <v>10.88</v>
      </c>
      <c r="AD34" s="42">
        <v>10.69</v>
      </c>
      <c r="AE34" s="42">
        <v>10.5</v>
      </c>
      <c r="AF34" s="42">
        <v>10.33</v>
      </c>
      <c r="AG34" s="42">
        <v>10.18</v>
      </c>
      <c r="AH34" s="42">
        <v>10.029999999999999</v>
      </c>
      <c r="AI34" s="42">
        <v>9.9</v>
      </c>
      <c r="AJ34" s="42">
        <v>9.77</v>
      </c>
      <c r="AK34" s="42">
        <v>9.66</v>
      </c>
      <c r="AL34" s="42">
        <v>9.5500000000000007</v>
      </c>
      <c r="AM34" s="42">
        <v>9.4499999999999993</v>
      </c>
      <c r="AN34" s="42">
        <v>9.36</v>
      </c>
      <c r="AO34" s="42">
        <v>9.2799999999999994</v>
      </c>
      <c r="AP34" s="42">
        <v>9.1999999999999993</v>
      </c>
      <c r="AQ34" s="42"/>
      <c r="AR34" s="42"/>
      <c r="AS34" s="42"/>
      <c r="AT34" s="42"/>
      <c r="AU34" s="42"/>
      <c r="AV34" s="42"/>
      <c r="AW34" s="42"/>
    </row>
    <row r="35" spans="1:49" x14ac:dyDescent="0.25">
      <c r="A35" s="41">
        <v>24</v>
      </c>
      <c r="B35" s="42"/>
      <c r="C35" s="42"/>
      <c r="D35" s="42"/>
      <c r="E35" s="42"/>
      <c r="F35" s="42"/>
      <c r="G35" s="42"/>
      <c r="H35" s="42"/>
      <c r="I35" s="42"/>
      <c r="J35" s="42"/>
      <c r="K35" s="42"/>
      <c r="L35" s="42"/>
      <c r="M35" s="42">
        <v>19.52</v>
      </c>
      <c r="N35" s="42">
        <v>18.350000000000001</v>
      </c>
      <c r="O35" s="42">
        <v>17.350000000000001</v>
      </c>
      <c r="P35" s="42">
        <v>16.489999999999998</v>
      </c>
      <c r="Q35" s="42">
        <v>15.74</v>
      </c>
      <c r="R35" s="42">
        <v>15.09</v>
      </c>
      <c r="S35" s="42">
        <v>14.5</v>
      </c>
      <c r="T35" s="42">
        <v>13.99</v>
      </c>
      <c r="U35" s="42">
        <v>13.52</v>
      </c>
      <c r="V35" s="42">
        <v>13.11</v>
      </c>
      <c r="W35" s="42">
        <v>12.73</v>
      </c>
      <c r="X35" s="42">
        <v>12.39</v>
      </c>
      <c r="Y35" s="42">
        <v>12.08</v>
      </c>
      <c r="Z35" s="42">
        <v>11.8</v>
      </c>
      <c r="AA35" s="42">
        <v>11.54</v>
      </c>
      <c r="AB35" s="42">
        <v>11.3</v>
      </c>
      <c r="AC35" s="42">
        <v>11.08</v>
      </c>
      <c r="AD35" s="42">
        <v>10.88</v>
      </c>
      <c r="AE35" s="42">
        <v>10.7</v>
      </c>
      <c r="AF35" s="42">
        <v>10.52</v>
      </c>
      <c r="AG35" s="42">
        <v>10.37</v>
      </c>
      <c r="AH35" s="42">
        <v>10.220000000000001</v>
      </c>
      <c r="AI35" s="42">
        <v>10.09</v>
      </c>
      <c r="AJ35" s="42">
        <v>9.9600000000000009</v>
      </c>
      <c r="AK35" s="42">
        <v>9.84</v>
      </c>
      <c r="AL35" s="42">
        <v>9.74</v>
      </c>
      <c r="AM35" s="42">
        <v>9.64</v>
      </c>
      <c r="AN35" s="42">
        <v>9.5500000000000007</v>
      </c>
      <c r="AO35" s="42">
        <v>9.4600000000000009</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19.86</v>
      </c>
      <c r="N36" s="42">
        <v>18.670000000000002</v>
      </c>
      <c r="O36" s="42">
        <v>17.66</v>
      </c>
      <c r="P36" s="42">
        <v>16.79</v>
      </c>
      <c r="Q36" s="42">
        <v>16.02</v>
      </c>
      <c r="R36" s="42">
        <v>15.36</v>
      </c>
      <c r="S36" s="42">
        <v>14.76</v>
      </c>
      <c r="T36" s="42">
        <v>14.24</v>
      </c>
      <c r="U36" s="42">
        <v>13.77</v>
      </c>
      <c r="V36" s="42">
        <v>13.34</v>
      </c>
      <c r="W36" s="42">
        <v>12.96</v>
      </c>
      <c r="X36" s="42">
        <v>12.61</v>
      </c>
      <c r="Y36" s="42">
        <v>12.3</v>
      </c>
      <c r="Z36" s="42">
        <v>12.01</v>
      </c>
      <c r="AA36" s="42">
        <v>11.75</v>
      </c>
      <c r="AB36" s="42">
        <v>11.51</v>
      </c>
      <c r="AC36" s="42">
        <v>11.29</v>
      </c>
      <c r="AD36" s="42">
        <v>11.08</v>
      </c>
      <c r="AE36" s="42">
        <v>10.89</v>
      </c>
      <c r="AF36" s="42">
        <v>10.72</v>
      </c>
      <c r="AG36" s="42">
        <v>10.56</v>
      </c>
      <c r="AH36" s="42">
        <v>10.41</v>
      </c>
      <c r="AI36" s="42">
        <v>10.28</v>
      </c>
      <c r="AJ36" s="42">
        <v>10.15</v>
      </c>
      <c r="AK36" s="42">
        <v>10.039999999999999</v>
      </c>
      <c r="AL36" s="42">
        <v>9.93</v>
      </c>
      <c r="AM36" s="42">
        <v>9.83</v>
      </c>
      <c r="AN36" s="42">
        <v>9.74</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20.21</v>
      </c>
      <c r="N37" s="42">
        <v>19.010000000000002</v>
      </c>
      <c r="O37" s="42">
        <v>17.98</v>
      </c>
      <c r="P37" s="42">
        <v>17.09</v>
      </c>
      <c r="Q37" s="42">
        <v>16.309999999999999</v>
      </c>
      <c r="R37" s="42">
        <v>15.63</v>
      </c>
      <c r="S37" s="42">
        <v>15.03</v>
      </c>
      <c r="T37" s="42">
        <v>14.49</v>
      </c>
      <c r="U37" s="42">
        <v>14.01</v>
      </c>
      <c r="V37" s="42">
        <v>13.58</v>
      </c>
      <c r="W37" s="42">
        <v>13.2</v>
      </c>
      <c r="X37" s="42">
        <v>12.84</v>
      </c>
      <c r="Y37" s="42">
        <v>12.52</v>
      </c>
      <c r="Z37" s="42">
        <v>12.23</v>
      </c>
      <c r="AA37" s="42">
        <v>11.96</v>
      </c>
      <c r="AB37" s="42">
        <v>11.72</v>
      </c>
      <c r="AC37" s="42">
        <v>11.5</v>
      </c>
      <c r="AD37" s="42">
        <v>11.29</v>
      </c>
      <c r="AE37" s="42">
        <v>11.1</v>
      </c>
      <c r="AF37" s="42">
        <v>10.92</v>
      </c>
      <c r="AG37" s="42">
        <v>10.76</v>
      </c>
      <c r="AH37" s="42">
        <v>10.61</v>
      </c>
      <c r="AI37" s="42">
        <v>10.48</v>
      </c>
      <c r="AJ37" s="42">
        <v>10.35</v>
      </c>
      <c r="AK37" s="42">
        <v>10.23</v>
      </c>
      <c r="AL37" s="42">
        <v>10.130000000000001</v>
      </c>
      <c r="AM37" s="42">
        <v>10.029999999999999</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20.57</v>
      </c>
      <c r="N38" s="42">
        <v>19.350000000000001</v>
      </c>
      <c r="O38" s="42">
        <v>18.3</v>
      </c>
      <c r="P38" s="42">
        <v>17.39</v>
      </c>
      <c r="Q38" s="42">
        <v>16.600000000000001</v>
      </c>
      <c r="R38" s="42">
        <v>15.91</v>
      </c>
      <c r="S38" s="42">
        <v>15.3</v>
      </c>
      <c r="T38" s="42">
        <v>14.75</v>
      </c>
      <c r="U38" s="42">
        <v>14.27</v>
      </c>
      <c r="V38" s="42">
        <v>13.83</v>
      </c>
      <c r="W38" s="42">
        <v>13.44</v>
      </c>
      <c r="X38" s="42">
        <v>13.08</v>
      </c>
      <c r="Y38" s="42">
        <v>12.75</v>
      </c>
      <c r="Z38" s="42">
        <v>12.46</v>
      </c>
      <c r="AA38" s="42">
        <v>12.19</v>
      </c>
      <c r="AB38" s="42">
        <v>11.94</v>
      </c>
      <c r="AC38" s="42">
        <v>11.71</v>
      </c>
      <c r="AD38" s="42">
        <v>11.5</v>
      </c>
      <c r="AE38" s="42">
        <v>11.31</v>
      </c>
      <c r="AF38" s="42">
        <v>11.13</v>
      </c>
      <c r="AG38" s="42">
        <v>10.97</v>
      </c>
      <c r="AH38" s="42">
        <v>10.82</v>
      </c>
      <c r="AI38" s="42">
        <v>10.68</v>
      </c>
      <c r="AJ38" s="42">
        <v>10.55</v>
      </c>
      <c r="AK38" s="42">
        <v>10.44</v>
      </c>
      <c r="AL38" s="42">
        <v>10.33</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20.94</v>
      </c>
      <c r="N39" s="42">
        <v>19.690000000000001</v>
      </c>
      <c r="O39" s="42">
        <v>18.62</v>
      </c>
      <c r="P39" s="42">
        <v>17.7</v>
      </c>
      <c r="Q39" s="42">
        <v>16.899999999999999</v>
      </c>
      <c r="R39" s="42">
        <v>16.2</v>
      </c>
      <c r="S39" s="42">
        <v>15.57</v>
      </c>
      <c r="T39" s="42">
        <v>15.02</v>
      </c>
      <c r="U39" s="42">
        <v>14.53</v>
      </c>
      <c r="V39" s="42">
        <v>14.08</v>
      </c>
      <c r="W39" s="42">
        <v>13.68</v>
      </c>
      <c r="X39" s="42">
        <v>13.32</v>
      </c>
      <c r="Y39" s="42">
        <v>12.99</v>
      </c>
      <c r="Z39" s="42">
        <v>12.69</v>
      </c>
      <c r="AA39" s="42">
        <v>12.41</v>
      </c>
      <c r="AB39" s="42">
        <v>12.16</v>
      </c>
      <c r="AC39" s="42">
        <v>11.93</v>
      </c>
      <c r="AD39" s="42">
        <v>11.72</v>
      </c>
      <c r="AE39" s="42">
        <v>11.53</v>
      </c>
      <c r="AF39" s="42">
        <v>11.35</v>
      </c>
      <c r="AG39" s="42">
        <v>11.18</v>
      </c>
      <c r="AH39" s="42">
        <v>11.03</v>
      </c>
      <c r="AI39" s="42">
        <v>10.89</v>
      </c>
      <c r="AJ39" s="42">
        <v>10.77</v>
      </c>
      <c r="AK39" s="42">
        <v>10.65</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21.31</v>
      </c>
      <c r="N40" s="42">
        <v>20.04</v>
      </c>
      <c r="O40" s="42">
        <v>18.95</v>
      </c>
      <c r="P40" s="42">
        <v>18.02</v>
      </c>
      <c r="Q40" s="42">
        <v>17.2</v>
      </c>
      <c r="R40" s="42">
        <v>16.489999999999998</v>
      </c>
      <c r="S40" s="42">
        <v>15.85</v>
      </c>
      <c r="T40" s="42">
        <v>15.29</v>
      </c>
      <c r="U40" s="42">
        <v>14.79</v>
      </c>
      <c r="V40" s="42">
        <v>14.34</v>
      </c>
      <c r="W40" s="42">
        <v>13.93</v>
      </c>
      <c r="X40" s="42">
        <v>13.56</v>
      </c>
      <c r="Y40" s="42">
        <v>13.23</v>
      </c>
      <c r="Z40" s="42">
        <v>12.92</v>
      </c>
      <c r="AA40" s="42">
        <v>12.64</v>
      </c>
      <c r="AB40" s="42">
        <v>12.39</v>
      </c>
      <c r="AC40" s="42">
        <v>12.16</v>
      </c>
      <c r="AD40" s="42">
        <v>11.94</v>
      </c>
      <c r="AE40" s="42">
        <v>11.75</v>
      </c>
      <c r="AF40" s="42">
        <v>11.57</v>
      </c>
      <c r="AG40" s="42">
        <v>11.4</v>
      </c>
      <c r="AH40" s="42">
        <v>11.25</v>
      </c>
      <c r="AI40" s="42">
        <v>11.11</v>
      </c>
      <c r="AJ40" s="42">
        <v>10.98</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21.69</v>
      </c>
      <c r="N41" s="42">
        <v>20.39</v>
      </c>
      <c r="O41" s="42">
        <v>19.29</v>
      </c>
      <c r="P41" s="42">
        <v>18.34</v>
      </c>
      <c r="Q41" s="42">
        <v>17.510000000000002</v>
      </c>
      <c r="R41" s="42">
        <v>16.78</v>
      </c>
      <c r="S41" s="42">
        <v>16.14</v>
      </c>
      <c r="T41" s="42">
        <v>15.57</v>
      </c>
      <c r="U41" s="42">
        <v>15.06</v>
      </c>
      <c r="V41" s="42">
        <v>14.6</v>
      </c>
      <c r="W41" s="42">
        <v>14.18</v>
      </c>
      <c r="X41" s="42">
        <v>13.81</v>
      </c>
      <c r="Y41" s="42">
        <v>13.47</v>
      </c>
      <c r="Z41" s="42">
        <v>13.16</v>
      </c>
      <c r="AA41" s="42">
        <v>12.88</v>
      </c>
      <c r="AB41" s="42">
        <v>12.62</v>
      </c>
      <c r="AC41" s="42">
        <v>12.39</v>
      </c>
      <c r="AD41" s="42">
        <v>12.17</v>
      </c>
      <c r="AE41" s="42">
        <v>11.98</v>
      </c>
      <c r="AF41" s="42">
        <v>11.8</v>
      </c>
      <c r="AG41" s="42">
        <v>11.63</v>
      </c>
      <c r="AH41" s="42">
        <v>11.48</v>
      </c>
      <c r="AI41" s="42">
        <v>11.34</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22.07</v>
      </c>
      <c r="N42" s="42">
        <v>20.75</v>
      </c>
      <c r="O42" s="42">
        <v>19.63</v>
      </c>
      <c r="P42" s="42">
        <v>18.66</v>
      </c>
      <c r="Q42" s="42">
        <v>17.82</v>
      </c>
      <c r="R42" s="42">
        <v>17.079999999999998</v>
      </c>
      <c r="S42" s="42">
        <v>16.43</v>
      </c>
      <c r="T42" s="42">
        <v>15.85</v>
      </c>
      <c r="U42" s="42">
        <v>15.33</v>
      </c>
      <c r="V42" s="42">
        <v>14.86</v>
      </c>
      <c r="W42" s="42">
        <v>14.44</v>
      </c>
      <c r="X42" s="42">
        <v>14.07</v>
      </c>
      <c r="Y42" s="42">
        <v>13.72</v>
      </c>
      <c r="Z42" s="42">
        <v>13.41</v>
      </c>
      <c r="AA42" s="42">
        <v>13.12</v>
      </c>
      <c r="AB42" s="42">
        <v>12.86</v>
      </c>
      <c r="AC42" s="42">
        <v>12.63</v>
      </c>
      <c r="AD42" s="42">
        <v>12.41</v>
      </c>
      <c r="AE42" s="42">
        <v>12.21</v>
      </c>
      <c r="AF42" s="42">
        <v>12.03</v>
      </c>
      <c r="AG42" s="42">
        <v>11.86</v>
      </c>
      <c r="AH42" s="42">
        <v>11.71</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22.46</v>
      </c>
      <c r="N43" s="42">
        <v>21.12</v>
      </c>
      <c r="O43" s="42">
        <v>19.98</v>
      </c>
      <c r="P43" s="42">
        <v>19</v>
      </c>
      <c r="Q43" s="42">
        <v>18.14</v>
      </c>
      <c r="R43" s="42">
        <v>17.39</v>
      </c>
      <c r="S43" s="42">
        <v>16.73</v>
      </c>
      <c r="T43" s="42">
        <v>16.14</v>
      </c>
      <c r="U43" s="42">
        <v>15.61</v>
      </c>
      <c r="V43" s="42">
        <v>15.14</v>
      </c>
      <c r="W43" s="42">
        <v>14.71</v>
      </c>
      <c r="X43" s="42">
        <v>14.33</v>
      </c>
      <c r="Y43" s="42">
        <v>13.98</v>
      </c>
      <c r="Z43" s="42">
        <v>13.66</v>
      </c>
      <c r="AA43" s="42">
        <v>13.38</v>
      </c>
      <c r="AB43" s="42">
        <v>13.11</v>
      </c>
      <c r="AC43" s="42">
        <v>12.88</v>
      </c>
      <c r="AD43" s="42">
        <v>12.66</v>
      </c>
      <c r="AE43" s="42">
        <v>12.46</v>
      </c>
      <c r="AF43" s="42">
        <v>12.28</v>
      </c>
      <c r="AG43" s="42">
        <v>12.11</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22.86</v>
      </c>
      <c r="N44" s="42">
        <v>21.5</v>
      </c>
      <c r="O44" s="42">
        <v>20.34</v>
      </c>
      <c r="P44" s="42">
        <v>19.34</v>
      </c>
      <c r="Q44" s="42">
        <v>18.47</v>
      </c>
      <c r="R44" s="42">
        <v>17.71</v>
      </c>
      <c r="S44" s="42">
        <v>17.03</v>
      </c>
      <c r="T44" s="42">
        <v>16.43</v>
      </c>
      <c r="U44" s="42">
        <v>15.9</v>
      </c>
      <c r="V44" s="42">
        <v>15.42</v>
      </c>
      <c r="W44" s="42">
        <v>14.99</v>
      </c>
      <c r="X44" s="42">
        <v>14.6</v>
      </c>
      <c r="Y44" s="42">
        <v>14.25</v>
      </c>
      <c r="Z44" s="42">
        <v>13.93</v>
      </c>
      <c r="AA44" s="42">
        <v>13.64</v>
      </c>
      <c r="AB44" s="42">
        <v>13.37</v>
      </c>
      <c r="AC44" s="42">
        <v>13.13</v>
      </c>
      <c r="AD44" s="42">
        <v>12.91</v>
      </c>
      <c r="AE44" s="42">
        <v>12.71</v>
      </c>
      <c r="AF44" s="42">
        <v>12.53</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23.27</v>
      </c>
      <c r="N45" s="42">
        <v>21.89</v>
      </c>
      <c r="O45" s="42">
        <v>20.71</v>
      </c>
      <c r="P45" s="42">
        <v>19.690000000000001</v>
      </c>
      <c r="Q45" s="42">
        <v>18.8</v>
      </c>
      <c r="R45" s="42">
        <v>18.03</v>
      </c>
      <c r="S45" s="42">
        <v>17.34</v>
      </c>
      <c r="T45" s="42">
        <v>16.739999999999998</v>
      </c>
      <c r="U45" s="42">
        <v>16.2</v>
      </c>
      <c r="V45" s="42">
        <v>15.71</v>
      </c>
      <c r="W45" s="42">
        <v>15.27</v>
      </c>
      <c r="X45" s="42">
        <v>14.88</v>
      </c>
      <c r="Y45" s="42">
        <v>14.52</v>
      </c>
      <c r="Z45" s="42">
        <v>14.2</v>
      </c>
      <c r="AA45" s="42">
        <v>13.91</v>
      </c>
      <c r="AB45" s="42">
        <v>13.64</v>
      </c>
      <c r="AC45" s="42">
        <v>13.4</v>
      </c>
      <c r="AD45" s="42">
        <v>13.18</v>
      </c>
      <c r="AE45" s="42">
        <v>12.98</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23.68</v>
      </c>
      <c r="N46" s="42">
        <v>22.28</v>
      </c>
      <c r="O46" s="42">
        <v>21.08</v>
      </c>
      <c r="P46" s="42">
        <v>20.04</v>
      </c>
      <c r="Q46" s="42">
        <v>19.149999999999999</v>
      </c>
      <c r="R46" s="42">
        <v>18.36</v>
      </c>
      <c r="S46" s="42">
        <v>17.66</v>
      </c>
      <c r="T46" s="42">
        <v>17.05</v>
      </c>
      <c r="U46" s="42">
        <v>16.5</v>
      </c>
      <c r="V46" s="42">
        <v>16.010000000000002</v>
      </c>
      <c r="W46" s="42">
        <v>15.56</v>
      </c>
      <c r="X46" s="42">
        <v>15.17</v>
      </c>
      <c r="Y46" s="42">
        <v>14.81</v>
      </c>
      <c r="Z46" s="42">
        <v>14.48</v>
      </c>
      <c r="AA46" s="42">
        <v>14.19</v>
      </c>
      <c r="AB46" s="42">
        <v>13.92</v>
      </c>
      <c r="AC46" s="42">
        <v>13.68</v>
      </c>
      <c r="AD46" s="42">
        <v>13.45</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24.1</v>
      </c>
      <c r="N47" s="42">
        <v>22.67</v>
      </c>
      <c r="O47" s="42">
        <v>21.46</v>
      </c>
      <c r="P47" s="42">
        <v>20.41</v>
      </c>
      <c r="Q47" s="42">
        <v>19.489999999999998</v>
      </c>
      <c r="R47" s="42">
        <v>18.690000000000001</v>
      </c>
      <c r="S47" s="42">
        <v>17.989999999999998</v>
      </c>
      <c r="T47" s="42">
        <v>17.37</v>
      </c>
      <c r="U47" s="42">
        <v>16.809999999999999</v>
      </c>
      <c r="V47" s="42">
        <v>16.309999999999999</v>
      </c>
      <c r="W47" s="42">
        <v>15.86</v>
      </c>
      <c r="X47" s="42">
        <v>15.46</v>
      </c>
      <c r="Y47" s="42">
        <v>15.1</v>
      </c>
      <c r="Z47" s="42">
        <v>14.77</v>
      </c>
      <c r="AA47" s="42">
        <v>14.48</v>
      </c>
      <c r="AB47" s="42">
        <v>14.21</v>
      </c>
      <c r="AC47" s="42">
        <v>13.96</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24.53</v>
      </c>
      <c r="N48" s="42">
        <v>23.08</v>
      </c>
      <c r="O48" s="42">
        <v>21.84</v>
      </c>
      <c r="P48" s="42">
        <v>20.77</v>
      </c>
      <c r="Q48" s="42">
        <v>19.850000000000001</v>
      </c>
      <c r="R48" s="42">
        <v>19.04</v>
      </c>
      <c r="S48" s="42">
        <v>18.32</v>
      </c>
      <c r="T48" s="42">
        <v>17.690000000000001</v>
      </c>
      <c r="U48" s="42">
        <v>17.13</v>
      </c>
      <c r="V48" s="42">
        <v>16.63</v>
      </c>
      <c r="W48" s="42">
        <v>16.170000000000002</v>
      </c>
      <c r="X48" s="42">
        <v>15.77</v>
      </c>
      <c r="Y48" s="42">
        <v>15.4</v>
      </c>
      <c r="Z48" s="42">
        <v>15.07</v>
      </c>
      <c r="AA48" s="42">
        <v>14.77</v>
      </c>
      <c r="AB48" s="42">
        <v>14.5</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24.96</v>
      </c>
      <c r="N49" s="42">
        <v>23.49</v>
      </c>
      <c r="O49" s="42">
        <v>22.24</v>
      </c>
      <c r="P49" s="42">
        <v>21.15</v>
      </c>
      <c r="Q49" s="42">
        <v>20.21</v>
      </c>
      <c r="R49" s="42">
        <v>19.39</v>
      </c>
      <c r="S49" s="42">
        <v>18.670000000000002</v>
      </c>
      <c r="T49" s="42">
        <v>18.03</v>
      </c>
      <c r="U49" s="42">
        <v>17.46</v>
      </c>
      <c r="V49" s="42">
        <v>16.95</v>
      </c>
      <c r="W49" s="42">
        <v>16.5</v>
      </c>
      <c r="X49" s="42">
        <v>16.09</v>
      </c>
      <c r="Y49" s="42">
        <v>15.72</v>
      </c>
      <c r="Z49" s="42">
        <v>15.39</v>
      </c>
      <c r="AA49" s="42">
        <v>15.09</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25.41</v>
      </c>
      <c r="N50" s="42">
        <v>23.92</v>
      </c>
      <c r="O50" s="42">
        <v>22.64</v>
      </c>
      <c r="P50" s="42">
        <v>21.55</v>
      </c>
      <c r="Q50" s="42">
        <v>20.59</v>
      </c>
      <c r="R50" s="42">
        <v>19.760000000000002</v>
      </c>
      <c r="S50" s="42">
        <v>19.03</v>
      </c>
      <c r="T50" s="42">
        <v>18.38</v>
      </c>
      <c r="U50" s="42">
        <v>17.8</v>
      </c>
      <c r="V50" s="42">
        <v>17.29</v>
      </c>
      <c r="W50" s="42">
        <v>16.829999999999998</v>
      </c>
      <c r="X50" s="42">
        <v>16.420000000000002</v>
      </c>
      <c r="Y50" s="42">
        <v>16.05</v>
      </c>
      <c r="Z50" s="42">
        <v>15.71</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25.88</v>
      </c>
      <c r="N51" s="42">
        <v>24.36</v>
      </c>
      <c r="O51" s="42">
        <v>23.07</v>
      </c>
      <c r="P51" s="42">
        <v>21.96</v>
      </c>
      <c r="Q51" s="42">
        <v>20.99</v>
      </c>
      <c r="R51" s="42">
        <v>20.149999999999999</v>
      </c>
      <c r="S51" s="42">
        <v>19.399999999999999</v>
      </c>
      <c r="T51" s="42">
        <v>18.75</v>
      </c>
      <c r="U51" s="42">
        <v>18.170000000000002</v>
      </c>
      <c r="V51" s="42">
        <v>17.649999999999999</v>
      </c>
      <c r="W51" s="42">
        <v>17.190000000000001</v>
      </c>
      <c r="X51" s="42">
        <v>16.77</v>
      </c>
      <c r="Y51" s="42">
        <v>16.399999999999999</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26.37</v>
      </c>
      <c r="N52" s="42">
        <v>24.83</v>
      </c>
      <c r="O52" s="42">
        <v>23.51</v>
      </c>
      <c r="P52" s="42">
        <v>22.39</v>
      </c>
      <c r="Q52" s="42">
        <v>21.41</v>
      </c>
      <c r="R52" s="42">
        <v>20.55</v>
      </c>
      <c r="S52" s="42">
        <v>19.8</v>
      </c>
      <c r="T52" s="42">
        <v>19.14</v>
      </c>
      <c r="U52" s="42">
        <v>18.55</v>
      </c>
      <c r="V52" s="42">
        <v>18.03</v>
      </c>
      <c r="W52" s="42">
        <v>17.559999999999999</v>
      </c>
      <c r="X52" s="42">
        <v>17.14</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26.88</v>
      </c>
      <c r="N53" s="42">
        <v>25.31</v>
      </c>
      <c r="O53" s="42">
        <v>23.98</v>
      </c>
      <c r="P53" s="42">
        <v>22.83</v>
      </c>
      <c r="Q53" s="42">
        <v>21.84</v>
      </c>
      <c r="R53" s="42">
        <v>20.98</v>
      </c>
      <c r="S53" s="42">
        <v>20.22</v>
      </c>
      <c r="T53" s="42">
        <v>19.55</v>
      </c>
      <c r="U53" s="42">
        <v>18.96</v>
      </c>
      <c r="V53" s="42">
        <v>18.43</v>
      </c>
      <c r="W53" s="42">
        <v>17.96</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27.4</v>
      </c>
      <c r="N54" s="42">
        <v>25.81</v>
      </c>
      <c r="O54" s="42">
        <v>24.46</v>
      </c>
      <c r="P54" s="42">
        <v>23.3</v>
      </c>
      <c r="Q54" s="42">
        <v>22.3</v>
      </c>
      <c r="R54" s="42">
        <v>21.42</v>
      </c>
      <c r="S54" s="42">
        <v>20.66</v>
      </c>
      <c r="T54" s="42">
        <v>19.98</v>
      </c>
      <c r="U54" s="42">
        <v>19.38</v>
      </c>
      <c r="V54" s="42">
        <v>18.850000000000001</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27.95</v>
      </c>
      <c r="N55" s="42">
        <v>26.34</v>
      </c>
      <c r="O55" s="42">
        <v>24.96</v>
      </c>
      <c r="P55" s="42">
        <v>23.79</v>
      </c>
      <c r="Q55" s="42">
        <v>22.77</v>
      </c>
      <c r="R55" s="42">
        <v>21.89</v>
      </c>
      <c r="S55" s="42">
        <v>21.11</v>
      </c>
      <c r="T55" s="42">
        <v>20.43</v>
      </c>
      <c r="U55" s="42">
        <v>19.829999999999998</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28.52</v>
      </c>
      <c r="N56" s="42">
        <v>26.88</v>
      </c>
      <c r="O56" s="42">
        <v>25.49</v>
      </c>
      <c r="P56" s="42">
        <v>24.3</v>
      </c>
      <c r="Q56" s="42">
        <v>23.27</v>
      </c>
      <c r="R56" s="42">
        <v>22.38</v>
      </c>
      <c r="S56" s="42">
        <v>21.6</v>
      </c>
      <c r="T56" s="42">
        <v>20.91</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29.11</v>
      </c>
      <c r="N57" s="42">
        <v>27.45</v>
      </c>
      <c r="O57" s="42">
        <v>26.05</v>
      </c>
      <c r="P57" s="42">
        <v>24.84</v>
      </c>
      <c r="Q57" s="42">
        <v>23.8</v>
      </c>
      <c r="R57" s="42">
        <v>22.9</v>
      </c>
      <c r="S57" s="42">
        <v>22.1</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29.74</v>
      </c>
      <c r="N58" s="42">
        <v>28.06</v>
      </c>
      <c r="O58" s="42">
        <v>26.63</v>
      </c>
      <c r="P58" s="42">
        <v>25.41</v>
      </c>
      <c r="Q58" s="42">
        <v>24.36</v>
      </c>
      <c r="R58" s="42">
        <v>23.44</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30.39</v>
      </c>
      <c r="N59" s="42">
        <v>28.69</v>
      </c>
      <c r="O59" s="42">
        <v>27.25</v>
      </c>
      <c r="P59" s="42">
        <v>26.01</v>
      </c>
      <c r="Q59" s="42">
        <v>24.94</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31.07</v>
      </c>
      <c r="N60" s="42">
        <v>29.34</v>
      </c>
      <c r="O60" s="42">
        <v>27.88</v>
      </c>
      <c r="P60" s="42">
        <v>26.63</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31.78</v>
      </c>
      <c r="N61" s="42">
        <v>30.02</v>
      </c>
      <c r="O61" s="42">
        <v>28.54</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32.51</v>
      </c>
      <c r="N62" s="42">
        <v>30.73</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33.28</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V9iaAoKep5hmDYbRa5C5sRQWRBfPp8Ilqran+wyAOXz90iu03qOZjKQsBImE+3oTxkInoCPrxQ2XJuIVI8d2gw==" saltValue="aPgPwkYKaejXs39i73V5cw==" spinCount="100000" sheet="1" objects="1" scenarios="1"/>
  <conditionalFormatting sqref="A6:A21">
    <cfRule type="expression" dxfId="199" priority="13" stopIfTrue="1">
      <formula>MOD(ROW(),2)=0</formula>
    </cfRule>
    <cfRule type="expression" dxfId="198" priority="14" stopIfTrue="1">
      <formula>MOD(ROW(),2)&lt;&gt;0</formula>
    </cfRule>
  </conditionalFormatting>
  <conditionalFormatting sqref="A26:A74">
    <cfRule type="expression" dxfId="197" priority="9" stopIfTrue="1">
      <formula>MOD(ROW(),2)=0</formula>
    </cfRule>
    <cfRule type="expression" dxfId="196" priority="10" stopIfTrue="1">
      <formula>MOD(ROW(),2)&lt;&gt;0</formula>
    </cfRule>
  </conditionalFormatting>
  <conditionalFormatting sqref="B6:AW21">
    <cfRule type="expression" dxfId="195" priority="15" stopIfTrue="1">
      <formula>MOD(ROW(),2)=0</formula>
    </cfRule>
    <cfRule type="expression" dxfId="194" priority="16" stopIfTrue="1">
      <formula>MOD(ROW(),2)&lt;&gt;0</formula>
    </cfRule>
  </conditionalFormatting>
  <conditionalFormatting sqref="B26:AW74">
    <cfRule type="expression" dxfId="193" priority="11" stopIfTrue="1">
      <formula>MOD(ROW(),2)=0</formula>
    </cfRule>
    <cfRule type="expression" dxfId="192" priority="12" stopIfTrue="1">
      <formula>MOD(ROW(),2)&lt;&gt;0</formula>
    </cfRule>
  </conditionalFormatting>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BA10-7421-450B-A9B1-267DE9C26E40}">
  <sheetPr codeName="Sheet61"/>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9" t="s">
        <v>1</v>
      </c>
      <c r="B2" s="3" t="str">
        <f>wb_title</f>
        <v>LGPS_S - Consolidated Factor Spreadsheet</v>
      </c>
    </row>
    <row r="3" spans="1:49" s="1" customFormat="1" ht="15.5" x14ac:dyDescent="0.35">
      <c r="A3" s="29" t="s">
        <v>2</v>
      </c>
      <c r="B3" s="3" t="str">
        <f>TABLE_FACTOR_TYPE_1 &amp; " - x-" &amp; TABLE_SERIES_NUMBER_1</f>
        <v>Added pension - x-708</v>
      </c>
    </row>
    <row r="6" spans="1:49"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row>
    <row r="7" spans="1:49"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row>
    <row r="8" spans="1:49" x14ac:dyDescent="0.25">
      <c r="A8" s="39" t="s">
        <v>152</v>
      </c>
      <c r="B8" s="45" t="s">
        <v>322</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row>
    <row r="9" spans="1:49"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row>
    <row r="10" spans="1:49" x14ac:dyDescent="0.25">
      <c r="A10" s="39" t="s">
        <v>6</v>
      </c>
      <c r="B10" s="45" t="s">
        <v>331</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row>
    <row r="11" spans="1:49"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row>
    <row r="12" spans="1:49"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row>
    <row r="13" spans="1:49"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row>
    <row r="14" spans="1:49" x14ac:dyDescent="0.25">
      <c r="A14" s="39" t="s">
        <v>157</v>
      </c>
      <c r="B14" s="45">
        <v>708</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row>
    <row r="15" spans="1:49" x14ac:dyDescent="0.25">
      <c r="A15" s="39" t="s">
        <v>382</v>
      </c>
      <c r="B15" s="45" t="s">
        <v>332</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row>
    <row r="16" spans="1:49" x14ac:dyDescent="0.25">
      <c r="A16" s="39" t="s">
        <v>159</v>
      </c>
      <c r="B16" s="45" t="s">
        <v>333</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row>
    <row r="17" spans="1:49"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row>
    <row r="18" spans="1:49"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row>
    <row r="20" spans="1:49"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row>
    <row r="21" spans="1:49"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row>
    <row r="23" spans="1:49" x14ac:dyDescent="0.25">
      <c r="A23" s="22" t="str">
        <f>HYPERLINK("#'Factor List'!A1", "Back to Factor List")</f>
        <v>Back to Factor List</v>
      </c>
      <c r="B23" s="22" t="str">
        <f>HYPERLINK("#'Assumptions'!A1", "Assumptions")</f>
        <v>Assumptions</v>
      </c>
    </row>
    <row r="26" spans="1:49" s="53" customFormat="1" ht="26" x14ac:dyDescent="0.25">
      <c r="A26" s="52" t="s">
        <v>385</v>
      </c>
      <c r="B26" s="52" t="s">
        <v>433</v>
      </c>
      <c r="C26" s="52" t="s">
        <v>434</v>
      </c>
      <c r="D26" s="52" t="s">
        <v>435</v>
      </c>
      <c r="E26" s="52" t="s">
        <v>436</v>
      </c>
      <c r="F26" s="52" t="s">
        <v>437</v>
      </c>
      <c r="G26" s="52" t="s">
        <v>438</v>
      </c>
      <c r="H26" s="52" t="s">
        <v>439</v>
      </c>
      <c r="I26" s="52" t="s">
        <v>440</v>
      </c>
      <c r="J26" s="52" t="s">
        <v>441</v>
      </c>
      <c r="K26" s="52" t="s">
        <v>442</v>
      </c>
      <c r="L26" s="52" t="s">
        <v>443</v>
      </c>
      <c r="M26" s="52" t="s">
        <v>444</v>
      </c>
      <c r="N26" s="52" t="s">
        <v>445</v>
      </c>
      <c r="O26" s="52" t="s">
        <v>446</v>
      </c>
      <c r="P26" s="52" t="s">
        <v>447</v>
      </c>
      <c r="Q26" s="52" t="s">
        <v>448</v>
      </c>
      <c r="R26" s="52" t="s">
        <v>449</v>
      </c>
      <c r="S26" s="52" t="s">
        <v>450</v>
      </c>
      <c r="T26" s="52" t="s">
        <v>451</v>
      </c>
      <c r="U26" s="52" t="s">
        <v>452</v>
      </c>
      <c r="V26" s="52" t="s">
        <v>453</v>
      </c>
      <c r="W26" s="52" t="s">
        <v>454</v>
      </c>
      <c r="X26" s="52" t="s">
        <v>455</v>
      </c>
      <c r="Y26" s="52" t="s">
        <v>456</v>
      </c>
      <c r="Z26" s="52" t="s">
        <v>457</v>
      </c>
      <c r="AA26" s="52" t="s">
        <v>458</v>
      </c>
      <c r="AB26" s="52" t="s">
        <v>459</v>
      </c>
      <c r="AC26" s="52" t="s">
        <v>460</v>
      </c>
      <c r="AD26" s="52" t="s">
        <v>461</v>
      </c>
      <c r="AE26" s="52" t="s">
        <v>462</v>
      </c>
      <c r="AF26" s="52" t="s">
        <v>463</v>
      </c>
      <c r="AG26" s="52" t="s">
        <v>464</v>
      </c>
      <c r="AH26" s="52" t="s">
        <v>465</v>
      </c>
      <c r="AI26" s="52" t="s">
        <v>466</v>
      </c>
      <c r="AJ26" s="52" t="s">
        <v>467</v>
      </c>
      <c r="AK26" s="52" t="s">
        <v>468</v>
      </c>
      <c r="AL26" s="52" t="s">
        <v>469</v>
      </c>
      <c r="AM26" s="52" t="s">
        <v>470</v>
      </c>
      <c r="AN26" s="52" t="s">
        <v>471</v>
      </c>
      <c r="AO26" s="52" t="s">
        <v>472</v>
      </c>
      <c r="AP26" s="52" t="s">
        <v>473</v>
      </c>
      <c r="AQ26" s="52" t="s">
        <v>474</v>
      </c>
      <c r="AR26" s="52" t="s">
        <v>475</v>
      </c>
      <c r="AS26" s="52" t="s">
        <v>476</v>
      </c>
      <c r="AT26" s="52" t="s">
        <v>477</v>
      </c>
      <c r="AU26" s="52" t="s">
        <v>478</v>
      </c>
      <c r="AV26" s="52" t="s">
        <v>479</v>
      </c>
      <c r="AW26" s="52" t="s">
        <v>480</v>
      </c>
    </row>
    <row r="27" spans="1:49" x14ac:dyDescent="0.25">
      <c r="A27" s="41">
        <v>16</v>
      </c>
      <c r="B27" s="42"/>
      <c r="C27" s="42"/>
      <c r="D27" s="42"/>
      <c r="E27" s="42"/>
      <c r="F27" s="42"/>
      <c r="G27" s="42"/>
      <c r="H27" s="42"/>
      <c r="I27" s="42"/>
      <c r="J27" s="42"/>
      <c r="K27" s="42"/>
      <c r="L27" s="42"/>
      <c r="M27" s="42">
        <v>16.850000000000001</v>
      </c>
      <c r="N27" s="42">
        <v>15.84</v>
      </c>
      <c r="O27" s="42">
        <v>14.98</v>
      </c>
      <c r="P27" s="42">
        <v>14.23</v>
      </c>
      <c r="Q27" s="42">
        <v>13.59</v>
      </c>
      <c r="R27" s="42">
        <v>13.02</v>
      </c>
      <c r="S27" s="42">
        <v>12.51</v>
      </c>
      <c r="T27" s="42">
        <v>12.06</v>
      </c>
      <c r="U27" s="42">
        <v>11.66</v>
      </c>
      <c r="V27" s="42">
        <v>11.3</v>
      </c>
      <c r="W27" s="42">
        <v>10.97</v>
      </c>
      <c r="X27" s="42">
        <v>10.68</v>
      </c>
      <c r="Y27" s="42">
        <v>10.41</v>
      </c>
      <c r="Z27" s="42">
        <v>10.16</v>
      </c>
      <c r="AA27" s="42">
        <v>9.94</v>
      </c>
      <c r="AB27" s="42">
        <v>9.73</v>
      </c>
      <c r="AC27" s="42">
        <v>9.5399999999999991</v>
      </c>
      <c r="AD27" s="42">
        <v>9.36</v>
      </c>
      <c r="AE27" s="42">
        <v>9.1999999999999993</v>
      </c>
      <c r="AF27" s="42">
        <v>9.0500000000000007</v>
      </c>
      <c r="AG27" s="42">
        <v>8.91</v>
      </c>
      <c r="AH27" s="42">
        <v>8.77</v>
      </c>
      <c r="AI27" s="42">
        <v>8.65</v>
      </c>
      <c r="AJ27" s="42">
        <v>8.5399999999999991</v>
      </c>
      <c r="AK27" s="42">
        <v>8.43</v>
      </c>
      <c r="AL27" s="42">
        <v>8.34</v>
      </c>
      <c r="AM27" s="42">
        <v>8.24</v>
      </c>
      <c r="AN27" s="42">
        <v>8.16</v>
      </c>
      <c r="AO27" s="42">
        <v>8.08</v>
      </c>
      <c r="AP27" s="42">
        <v>8</v>
      </c>
      <c r="AQ27" s="42">
        <v>7.93</v>
      </c>
      <c r="AR27" s="42">
        <v>7.87</v>
      </c>
      <c r="AS27" s="42">
        <v>7.81</v>
      </c>
      <c r="AT27" s="42">
        <v>7.75</v>
      </c>
      <c r="AU27" s="42">
        <v>7.7</v>
      </c>
      <c r="AV27" s="42">
        <v>7.65</v>
      </c>
      <c r="AW27" s="42">
        <v>7.6</v>
      </c>
    </row>
    <row r="28" spans="1:49" x14ac:dyDescent="0.25">
      <c r="A28" s="41">
        <v>17</v>
      </c>
      <c r="B28" s="42"/>
      <c r="C28" s="42"/>
      <c r="D28" s="42"/>
      <c r="E28" s="42"/>
      <c r="F28" s="42"/>
      <c r="G28" s="42"/>
      <c r="H28" s="42"/>
      <c r="I28" s="42"/>
      <c r="J28" s="42"/>
      <c r="K28" s="42"/>
      <c r="L28" s="42"/>
      <c r="M28" s="42">
        <v>17.18</v>
      </c>
      <c r="N28" s="42">
        <v>16.149999999999999</v>
      </c>
      <c r="O28" s="42">
        <v>15.27</v>
      </c>
      <c r="P28" s="42">
        <v>14.51</v>
      </c>
      <c r="Q28" s="42">
        <v>13.85</v>
      </c>
      <c r="R28" s="42">
        <v>13.27</v>
      </c>
      <c r="S28" s="42">
        <v>12.76</v>
      </c>
      <c r="T28" s="42">
        <v>12.3</v>
      </c>
      <c r="U28" s="42">
        <v>11.89</v>
      </c>
      <c r="V28" s="42">
        <v>11.52</v>
      </c>
      <c r="W28" s="42">
        <v>11.19</v>
      </c>
      <c r="X28" s="42">
        <v>10.89</v>
      </c>
      <c r="Y28" s="42">
        <v>10.61</v>
      </c>
      <c r="Z28" s="42">
        <v>10.36</v>
      </c>
      <c r="AA28" s="42">
        <v>10.130000000000001</v>
      </c>
      <c r="AB28" s="42">
        <v>9.92</v>
      </c>
      <c r="AC28" s="42">
        <v>9.73</v>
      </c>
      <c r="AD28" s="42">
        <v>9.5500000000000007</v>
      </c>
      <c r="AE28" s="42">
        <v>9.3800000000000008</v>
      </c>
      <c r="AF28" s="42">
        <v>9.23</v>
      </c>
      <c r="AG28" s="42">
        <v>9.08</v>
      </c>
      <c r="AH28" s="42">
        <v>8.9499999999999993</v>
      </c>
      <c r="AI28" s="42">
        <v>8.83</v>
      </c>
      <c r="AJ28" s="42">
        <v>8.7100000000000009</v>
      </c>
      <c r="AK28" s="42">
        <v>8.6</v>
      </c>
      <c r="AL28" s="42">
        <v>8.5</v>
      </c>
      <c r="AM28" s="42">
        <v>8.41</v>
      </c>
      <c r="AN28" s="42">
        <v>8.32</v>
      </c>
      <c r="AO28" s="42">
        <v>8.24</v>
      </c>
      <c r="AP28" s="42">
        <v>8.17</v>
      </c>
      <c r="AQ28" s="42">
        <v>8.09</v>
      </c>
      <c r="AR28" s="42">
        <v>8.0299999999999994</v>
      </c>
      <c r="AS28" s="42">
        <v>7.97</v>
      </c>
      <c r="AT28" s="42">
        <v>7.91</v>
      </c>
      <c r="AU28" s="42">
        <v>7.86</v>
      </c>
      <c r="AV28" s="42">
        <v>7.81</v>
      </c>
      <c r="AW28" s="42"/>
    </row>
    <row r="29" spans="1:49" x14ac:dyDescent="0.25">
      <c r="A29" s="41">
        <v>18</v>
      </c>
      <c r="B29" s="42"/>
      <c r="C29" s="42"/>
      <c r="D29" s="42"/>
      <c r="E29" s="42"/>
      <c r="F29" s="42"/>
      <c r="G29" s="42"/>
      <c r="H29" s="42"/>
      <c r="I29" s="42"/>
      <c r="J29" s="42"/>
      <c r="K29" s="42"/>
      <c r="L29" s="42"/>
      <c r="M29" s="42">
        <v>17.53</v>
      </c>
      <c r="N29" s="42">
        <v>16.48</v>
      </c>
      <c r="O29" s="42">
        <v>15.58</v>
      </c>
      <c r="P29" s="42">
        <v>14.81</v>
      </c>
      <c r="Q29" s="42">
        <v>14.14</v>
      </c>
      <c r="R29" s="42">
        <v>13.54</v>
      </c>
      <c r="S29" s="42">
        <v>13.02</v>
      </c>
      <c r="T29" s="42">
        <v>12.55</v>
      </c>
      <c r="U29" s="42">
        <v>12.14</v>
      </c>
      <c r="V29" s="42">
        <v>11.76</v>
      </c>
      <c r="W29" s="42">
        <v>11.42</v>
      </c>
      <c r="X29" s="42">
        <v>11.11</v>
      </c>
      <c r="Y29" s="42">
        <v>10.83</v>
      </c>
      <c r="Z29" s="42">
        <v>10.58</v>
      </c>
      <c r="AA29" s="42">
        <v>10.34</v>
      </c>
      <c r="AB29" s="42">
        <v>10.130000000000001</v>
      </c>
      <c r="AC29" s="42">
        <v>9.93</v>
      </c>
      <c r="AD29" s="42">
        <v>9.74</v>
      </c>
      <c r="AE29" s="42">
        <v>9.57</v>
      </c>
      <c r="AF29" s="42">
        <v>9.42</v>
      </c>
      <c r="AG29" s="42">
        <v>9.27</v>
      </c>
      <c r="AH29" s="42">
        <v>9.14</v>
      </c>
      <c r="AI29" s="42">
        <v>9.01</v>
      </c>
      <c r="AJ29" s="42">
        <v>8.89</v>
      </c>
      <c r="AK29" s="42">
        <v>8.7899999999999991</v>
      </c>
      <c r="AL29" s="42">
        <v>8.68</v>
      </c>
      <c r="AM29" s="42">
        <v>8.59</v>
      </c>
      <c r="AN29" s="42">
        <v>8.5</v>
      </c>
      <c r="AO29" s="42">
        <v>8.42</v>
      </c>
      <c r="AP29" s="42">
        <v>8.34</v>
      </c>
      <c r="AQ29" s="42">
        <v>8.27</v>
      </c>
      <c r="AR29" s="42">
        <v>8.1999999999999993</v>
      </c>
      <c r="AS29" s="42">
        <v>8.14</v>
      </c>
      <c r="AT29" s="42">
        <v>8.08</v>
      </c>
      <c r="AU29" s="42">
        <v>8.0299999999999994</v>
      </c>
      <c r="AV29" s="42"/>
      <c r="AW29" s="42"/>
    </row>
    <row r="30" spans="1:49" x14ac:dyDescent="0.25">
      <c r="A30" s="41">
        <v>19</v>
      </c>
      <c r="B30" s="42"/>
      <c r="C30" s="42"/>
      <c r="D30" s="42"/>
      <c r="E30" s="42"/>
      <c r="F30" s="42"/>
      <c r="G30" s="42"/>
      <c r="H30" s="42"/>
      <c r="I30" s="42"/>
      <c r="J30" s="42"/>
      <c r="K30" s="42"/>
      <c r="L30" s="42"/>
      <c r="M30" s="42">
        <v>17.87</v>
      </c>
      <c r="N30" s="42">
        <v>16.8</v>
      </c>
      <c r="O30" s="42">
        <v>15.89</v>
      </c>
      <c r="P30" s="42">
        <v>15.1</v>
      </c>
      <c r="Q30" s="42">
        <v>14.41</v>
      </c>
      <c r="R30" s="42">
        <v>13.81</v>
      </c>
      <c r="S30" s="42">
        <v>13.28</v>
      </c>
      <c r="T30" s="42">
        <v>12.8</v>
      </c>
      <c r="U30" s="42">
        <v>12.38</v>
      </c>
      <c r="V30" s="42">
        <v>11.99</v>
      </c>
      <c r="W30" s="42">
        <v>11.65</v>
      </c>
      <c r="X30" s="42">
        <v>11.33</v>
      </c>
      <c r="Y30" s="42">
        <v>11.05</v>
      </c>
      <c r="Z30" s="42">
        <v>10.79</v>
      </c>
      <c r="AA30" s="42">
        <v>10.55</v>
      </c>
      <c r="AB30" s="42">
        <v>10.33</v>
      </c>
      <c r="AC30" s="42">
        <v>10.130000000000001</v>
      </c>
      <c r="AD30" s="42">
        <v>9.94</v>
      </c>
      <c r="AE30" s="42">
        <v>9.77</v>
      </c>
      <c r="AF30" s="42">
        <v>9.61</v>
      </c>
      <c r="AG30" s="42">
        <v>9.4600000000000009</v>
      </c>
      <c r="AH30" s="42">
        <v>9.32</v>
      </c>
      <c r="AI30" s="42">
        <v>9.19</v>
      </c>
      <c r="AJ30" s="42">
        <v>9.08</v>
      </c>
      <c r="AK30" s="42">
        <v>8.9600000000000009</v>
      </c>
      <c r="AL30" s="42">
        <v>8.86</v>
      </c>
      <c r="AM30" s="42">
        <v>8.77</v>
      </c>
      <c r="AN30" s="42">
        <v>8.68</v>
      </c>
      <c r="AO30" s="42">
        <v>8.59</v>
      </c>
      <c r="AP30" s="42">
        <v>8.52</v>
      </c>
      <c r="AQ30" s="42">
        <v>8.44</v>
      </c>
      <c r="AR30" s="42">
        <v>8.3800000000000008</v>
      </c>
      <c r="AS30" s="42">
        <v>8.32</v>
      </c>
      <c r="AT30" s="42">
        <v>8.26</v>
      </c>
      <c r="AU30" s="42"/>
      <c r="AV30" s="42"/>
      <c r="AW30" s="42"/>
    </row>
    <row r="31" spans="1:49" x14ac:dyDescent="0.25">
      <c r="A31" s="41">
        <v>20</v>
      </c>
      <c r="B31" s="42"/>
      <c r="C31" s="42"/>
      <c r="D31" s="42"/>
      <c r="E31" s="42"/>
      <c r="F31" s="42"/>
      <c r="G31" s="42"/>
      <c r="H31" s="42"/>
      <c r="I31" s="42"/>
      <c r="J31" s="42"/>
      <c r="K31" s="42"/>
      <c r="L31" s="42"/>
      <c r="M31" s="42">
        <v>18.190000000000001</v>
      </c>
      <c r="N31" s="42">
        <v>17.11</v>
      </c>
      <c r="O31" s="42">
        <v>16.18</v>
      </c>
      <c r="P31" s="42">
        <v>15.37</v>
      </c>
      <c r="Q31" s="42">
        <v>14.67</v>
      </c>
      <c r="R31" s="42">
        <v>14.06</v>
      </c>
      <c r="S31" s="42">
        <v>13.52</v>
      </c>
      <c r="T31" s="42">
        <v>13.03</v>
      </c>
      <c r="U31" s="42">
        <v>12.6</v>
      </c>
      <c r="V31" s="42">
        <v>12.21</v>
      </c>
      <c r="W31" s="42">
        <v>11.86</v>
      </c>
      <c r="X31" s="42">
        <v>11.54</v>
      </c>
      <c r="Y31" s="42">
        <v>11.25</v>
      </c>
      <c r="Z31" s="42">
        <v>10.98</v>
      </c>
      <c r="AA31" s="42">
        <v>10.74</v>
      </c>
      <c r="AB31" s="42">
        <v>10.52</v>
      </c>
      <c r="AC31" s="42">
        <v>10.31</v>
      </c>
      <c r="AD31" s="42">
        <v>10.119999999999999</v>
      </c>
      <c r="AE31" s="42">
        <v>9.9499999999999993</v>
      </c>
      <c r="AF31" s="42">
        <v>9.7799999999999994</v>
      </c>
      <c r="AG31" s="42">
        <v>9.6300000000000008</v>
      </c>
      <c r="AH31" s="42">
        <v>9.49</v>
      </c>
      <c r="AI31" s="42">
        <v>9.3699999999999992</v>
      </c>
      <c r="AJ31" s="42">
        <v>9.24</v>
      </c>
      <c r="AK31" s="42">
        <v>9.1300000000000008</v>
      </c>
      <c r="AL31" s="42">
        <v>9.0299999999999994</v>
      </c>
      <c r="AM31" s="42">
        <v>8.93</v>
      </c>
      <c r="AN31" s="42">
        <v>8.84</v>
      </c>
      <c r="AO31" s="42">
        <v>8.76</v>
      </c>
      <c r="AP31" s="42">
        <v>8.68</v>
      </c>
      <c r="AQ31" s="42">
        <v>8.61</v>
      </c>
      <c r="AR31" s="42">
        <v>8.5399999999999991</v>
      </c>
      <c r="AS31" s="42">
        <v>8.48</v>
      </c>
      <c r="AT31" s="42"/>
      <c r="AU31" s="42"/>
      <c r="AV31" s="42"/>
      <c r="AW31" s="42"/>
    </row>
    <row r="32" spans="1:49" x14ac:dyDescent="0.25">
      <c r="A32" s="41">
        <v>21</v>
      </c>
      <c r="B32" s="42"/>
      <c r="C32" s="42"/>
      <c r="D32" s="42"/>
      <c r="E32" s="42"/>
      <c r="F32" s="42"/>
      <c r="G32" s="42"/>
      <c r="H32" s="42"/>
      <c r="I32" s="42"/>
      <c r="J32" s="42"/>
      <c r="K32" s="42"/>
      <c r="L32" s="42"/>
      <c r="M32" s="42">
        <v>18.52</v>
      </c>
      <c r="N32" s="42">
        <v>17.41</v>
      </c>
      <c r="O32" s="42">
        <v>16.46</v>
      </c>
      <c r="P32" s="42">
        <v>15.65</v>
      </c>
      <c r="Q32" s="42">
        <v>14.94</v>
      </c>
      <c r="R32" s="42">
        <v>14.31</v>
      </c>
      <c r="S32" s="42">
        <v>13.76</v>
      </c>
      <c r="T32" s="42">
        <v>13.27</v>
      </c>
      <c r="U32" s="42">
        <v>12.83</v>
      </c>
      <c r="V32" s="42">
        <v>12.43</v>
      </c>
      <c r="W32" s="42">
        <v>12.07</v>
      </c>
      <c r="X32" s="42">
        <v>11.75</v>
      </c>
      <c r="Y32" s="42">
        <v>11.45</v>
      </c>
      <c r="Z32" s="42">
        <v>11.18</v>
      </c>
      <c r="AA32" s="42">
        <v>10.93</v>
      </c>
      <c r="AB32" s="42">
        <v>10.71</v>
      </c>
      <c r="AC32" s="42">
        <v>10.5</v>
      </c>
      <c r="AD32" s="42">
        <v>10.31</v>
      </c>
      <c r="AE32" s="42">
        <v>10.130000000000001</v>
      </c>
      <c r="AF32" s="42">
        <v>9.9600000000000009</v>
      </c>
      <c r="AG32" s="42">
        <v>9.81</v>
      </c>
      <c r="AH32" s="42">
        <v>9.67</v>
      </c>
      <c r="AI32" s="42">
        <v>9.5399999999999991</v>
      </c>
      <c r="AJ32" s="42">
        <v>9.42</v>
      </c>
      <c r="AK32" s="42">
        <v>9.31</v>
      </c>
      <c r="AL32" s="42">
        <v>9.1999999999999993</v>
      </c>
      <c r="AM32" s="42">
        <v>9.1</v>
      </c>
      <c r="AN32" s="42">
        <v>9.01</v>
      </c>
      <c r="AO32" s="42">
        <v>8.93</v>
      </c>
      <c r="AP32" s="42">
        <v>8.85</v>
      </c>
      <c r="AQ32" s="42">
        <v>8.7799999999999994</v>
      </c>
      <c r="AR32" s="42">
        <v>8.7100000000000009</v>
      </c>
      <c r="AS32" s="42"/>
      <c r="AT32" s="42"/>
      <c r="AU32" s="42"/>
      <c r="AV32" s="42"/>
      <c r="AW32" s="42"/>
    </row>
    <row r="33" spans="1:49" x14ac:dyDescent="0.25">
      <c r="A33" s="41">
        <v>22</v>
      </c>
      <c r="B33" s="42"/>
      <c r="C33" s="42"/>
      <c r="D33" s="42"/>
      <c r="E33" s="42"/>
      <c r="F33" s="42"/>
      <c r="G33" s="42"/>
      <c r="H33" s="42"/>
      <c r="I33" s="42"/>
      <c r="J33" s="42"/>
      <c r="K33" s="42"/>
      <c r="L33" s="42"/>
      <c r="M33" s="42">
        <v>18.850000000000001</v>
      </c>
      <c r="N33" s="42">
        <v>17.72</v>
      </c>
      <c r="O33" s="42">
        <v>16.760000000000002</v>
      </c>
      <c r="P33" s="42">
        <v>15.93</v>
      </c>
      <c r="Q33" s="42">
        <v>15.2</v>
      </c>
      <c r="R33" s="42">
        <v>14.57</v>
      </c>
      <c r="S33" s="42">
        <v>14</v>
      </c>
      <c r="T33" s="42">
        <v>13.5</v>
      </c>
      <c r="U33" s="42">
        <v>13.06</v>
      </c>
      <c r="V33" s="42">
        <v>12.65</v>
      </c>
      <c r="W33" s="42">
        <v>12.29</v>
      </c>
      <c r="X33" s="42">
        <v>11.96</v>
      </c>
      <c r="Y33" s="42">
        <v>11.66</v>
      </c>
      <c r="Z33" s="42">
        <v>11.38</v>
      </c>
      <c r="AA33" s="42">
        <v>11.13</v>
      </c>
      <c r="AB33" s="42">
        <v>10.9</v>
      </c>
      <c r="AC33" s="42">
        <v>10.69</v>
      </c>
      <c r="AD33" s="42">
        <v>10.49</v>
      </c>
      <c r="AE33" s="42">
        <v>10.31</v>
      </c>
      <c r="AF33" s="42">
        <v>10.15</v>
      </c>
      <c r="AG33" s="42">
        <v>9.99</v>
      </c>
      <c r="AH33" s="42">
        <v>9.85</v>
      </c>
      <c r="AI33" s="42">
        <v>9.7200000000000006</v>
      </c>
      <c r="AJ33" s="42">
        <v>9.59</v>
      </c>
      <c r="AK33" s="42">
        <v>9.48</v>
      </c>
      <c r="AL33" s="42">
        <v>9.3699999999999992</v>
      </c>
      <c r="AM33" s="42">
        <v>9.2799999999999994</v>
      </c>
      <c r="AN33" s="42">
        <v>9.19</v>
      </c>
      <c r="AO33" s="42">
        <v>9.1</v>
      </c>
      <c r="AP33" s="42">
        <v>9.02</v>
      </c>
      <c r="AQ33" s="42">
        <v>8.9499999999999993</v>
      </c>
      <c r="AR33" s="42"/>
      <c r="AS33" s="42"/>
      <c r="AT33" s="42"/>
      <c r="AU33" s="42"/>
      <c r="AV33" s="42"/>
      <c r="AW33" s="42"/>
    </row>
    <row r="34" spans="1:49" x14ac:dyDescent="0.25">
      <c r="A34" s="41">
        <v>23</v>
      </c>
      <c r="B34" s="42"/>
      <c r="C34" s="42"/>
      <c r="D34" s="42"/>
      <c r="E34" s="42"/>
      <c r="F34" s="42"/>
      <c r="G34" s="42"/>
      <c r="H34" s="42"/>
      <c r="I34" s="42"/>
      <c r="J34" s="42"/>
      <c r="K34" s="42"/>
      <c r="L34" s="42"/>
      <c r="M34" s="42">
        <v>19.18</v>
      </c>
      <c r="N34" s="42">
        <v>18.03</v>
      </c>
      <c r="O34" s="42">
        <v>17.05</v>
      </c>
      <c r="P34" s="42">
        <v>16.21</v>
      </c>
      <c r="Q34" s="42">
        <v>15.47</v>
      </c>
      <c r="R34" s="42">
        <v>14.82</v>
      </c>
      <c r="S34" s="42">
        <v>14.25</v>
      </c>
      <c r="T34" s="42">
        <v>13.74</v>
      </c>
      <c r="U34" s="42">
        <v>13.29</v>
      </c>
      <c r="V34" s="42">
        <v>12.88</v>
      </c>
      <c r="W34" s="42">
        <v>12.51</v>
      </c>
      <c r="X34" s="42">
        <v>12.17</v>
      </c>
      <c r="Y34" s="42">
        <v>11.87</v>
      </c>
      <c r="Z34" s="42">
        <v>11.59</v>
      </c>
      <c r="AA34" s="42">
        <v>11.33</v>
      </c>
      <c r="AB34" s="42">
        <v>11.1</v>
      </c>
      <c r="AC34" s="42">
        <v>10.88</v>
      </c>
      <c r="AD34" s="42">
        <v>10.69</v>
      </c>
      <c r="AE34" s="42">
        <v>10.5</v>
      </c>
      <c r="AF34" s="42">
        <v>10.33</v>
      </c>
      <c r="AG34" s="42">
        <v>10.18</v>
      </c>
      <c r="AH34" s="42">
        <v>10.029999999999999</v>
      </c>
      <c r="AI34" s="42">
        <v>9.9</v>
      </c>
      <c r="AJ34" s="42">
        <v>9.77</v>
      </c>
      <c r="AK34" s="42">
        <v>9.66</v>
      </c>
      <c r="AL34" s="42">
        <v>9.5500000000000007</v>
      </c>
      <c r="AM34" s="42">
        <v>9.4499999999999993</v>
      </c>
      <c r="AN34" s="42">
        <v>9.36</v>
      </c>
      <c r="AO34" s="42">
        <v>9.2799999999999994</v>
      </c>
      <c r="AP34" s="42">
        <v>9.1999999999999993</v>
      </c>
      <c r="AQ34" s="42"/>
      <c r="AR34" s="42"/>
      <c r="AS34" s="42"/>
      <c r="AT34" s="42"/>
      <c r="AU34" s="42"/>
      <c r="AV34" s="42"/>
      <c r="AW34" s="42"/>
    </row>
    <row r="35" spans="1:49" x14ac:dyDescent="0.25">
      <c r="A35" s="41">
        <v>24</v>
      </c>
      <c r="B35" s="42"/>
      <c r="C35" s="42"/>
      <c r="D35" s="42"/>
      <c r="E35" s="42"/>
      <c r="F35" s="42"/>
      <c r="G35" s="42"/>
      <c r="H35" s="42"/>
      <c r="I35" s="42"/>
      <c r="J35" s="42"/>
      <c r="K35" s="42"/>
      <c r="L35" s="42"/>
      <c r="M35" s="42">
        <v>19.52</v>
      </c>
      <c r="N35" s="42">
        <v>18.350000000000001</v>
      </c>
      <c r="O35" s="42">
        <v>17.350000000000001</v>
      </c>
      <c r="P35" s="42">
        <v>16.489999999999998</v>
      </c>
      <c r="Q35" s="42">
        <v>15.74</v>
      </c>
      <c r="R35" s="42">
        <v>15.09</v>
      </c>
      <c r="S35" s="42">
        <v>14.5</v>
      </c>
      <c r="T35" s="42">
        <v>13.99</v>
      </c>
      <c r="U35" s="42">
        <v>13.52</v>
      </c>
      <c r="V35" s="42">
        <v>13.11</v>
      </c>
      <c r="W35" s="42">
        <v>12.73</v>
      </c>
      <c r="X35" s="42">
        <v>12.39</v>
      </c>
      <c r="Y35" s="42">
        <v>12.08</v>
      </c>
      <c r="Z35" s="42">
        <v>11.8</v>
      </c>
      <c r="AA35" s="42">
        <v>11.54</v>
      </c>
      <c r="AB35" s="42">
        <v>11.3</v>
      </c>
      <c r="AC35" s="42">
        <v>11.08</v>
      </c>
      <c r="AD35" s="42">
        <v>10.88</v>
      </c>
      <c r="AE35" s="42">
        <v>10.7</v>
      </c>
      <c r="AF35" s="42">
        <v>10.52</v>
      </c>
      <c r="AG35" s="42">
        <v>10.37</v>
      </c>
      <c r="AH35" s="42">
        <v>10.220000000000001</v>
      </c>
      <c r="AI35" s="42">
        <v>10.09</v>
      </c>
      <c r="AJ35" s="42">
        <v>9.9600000000000009</v>
      </c>
      <c r="AK35" s="42">
        <v>9.84</v>
      </c>
      <c r="AL35" s="42">
        <v>9.74</v>
      </c>
      <c r="AM35" s="42">
        <v>9.64</v>
      </c>
      <c r="AN35" s="42">
        <v>9.5500000000000007</v>
      </c>
      <c r="AO35" s="42">
        <v>9.4600000000000009</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19.86</v>
      </c>
      <c r="N36" s="42">
        <v>18.670000000000002</v>
      </c>
      <c r="O36" s="42">
        <v>17.66</v>
      </c>
      <c r="P36" s="42">
        <v>16.79</v>
      </c>
      <c r="Q36" s="42">
        <v>16.02</v>
      </c>
      <c r="R36" s="42">
        <v>15.36</v>
      </c>
      <c r="S36" s="42">
        <v>14.76</v>
      </c>
      <c r="T36" s="42">
        <v>14.24</v>
      </c>
      <c r="U36" s="42">
        <v>13.77</v>
      </c>
      <c r="V36" s="42">
        <v>13.34</v>
      </c>
      <c r="W36" s="42">
        <v>12.96</v>
      </c>
      <c r="X36" s="42">
        <v>12.61</v>
      </c>
      <c r="Y36" s="42">
        <v>12.3</v>
      </c>
      <c r="Z36" s="42">
        <v>12.01</v>
      </c>
      <c r="AA36" s="42">
        <v>11.75</v>
      </c>
      <c r="AB36" s="42">
        <v>11.51</v>
      </c>
      <c r="AC36" s="42">
        <v>11.29</v>
      </c>
      <c r="AD36" s="42">
        <v>11.08</v>
      </c>
      <c r="AE36" s="42">
        <v>10.89</v>
      </c>
      <c r="AF36" s="42">
        <v>10.72</v>
      </c>
      <c r="AG36" s="42">
        <v>10.56</v>
      </c>
      <c r="AH36" s="42">
        <v>10.41</v>
      </c>
      <c r="AI36" s="42">
        <v>10.28</v>
      </c>
      <c r="AJ36" s="42">
        <v>10.15</v>
      </c>
      <c r="AK36" s="42">
        <v>10.039999999999999</v>
      </c>
      <c r="AL36" s="42">
        <v>9.93</v>
      </c>
      <c r="AM36" s="42">
        <v>9.83</v>
      </c>
      <c r="AN36" s="42">
        <v>9.74</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20.21</v>
      </c>
      <c r="N37" s="42">
        <v>19.010000000000002</v>
      </c>
      <c r="O37" s="42">
        <v>17.98</v>
      </c>
      <c r="P37" s="42">
        <v>17.09</v>
      </c>
      <c r="Q37" s="42">
        <v>16.309999999999999</v>
      </c>
      <c r="R37" s="42">
        <v>15.63</v>
      </c>
      <c r="S37" s="42">
        <v>15.03</v>
      </c>
      <c r="T37" s="42">
        <v>14.49</v>
      </c>
      <c r="U37" s="42">
        <v>14.01</v>
      </c>
      <c r="V37" s="42">
        <v>13.58</v>
      </c>
      <c r="W37" s="42">
        <v>13.2</v>
      </c>
      <c r="X37" s="42">
        <v>12.84</v>
      </c>
      <c r="Y37" s="42">
        <v>12.52</v>
      </c>
      <c r="Z37" s="42">
        <v>12.23</v>
      </c>
      <c r="AA37" s="42">
        <v>11.96</v>
      </c>
      <c r="AB37" s="42">
        <v>11.72</v>
      </c>
      <c r="AC37" s="42">
        <v>11.5</v>
      </c>
      <c r="AD37" s="42">
        <v>11.29</v>
      </c>
      <c r="AE37" s="42">
        <v>11.1</v>
      </c>
      <c r="AF37" s="42">
        <v>10.92</v>
      </c>
      <c r="AG37" s="42">
        <v>10.76</v>
      </c>
      <c r="AH37" s="42">
        <v>10.61</v>
      </c>
      <c r="AI37" s="42">
        <v>10.48</v>
      </c>
      <c r="AJ37" s="42">
        <v>10.35</v>
      </c>
      <c r="AK37" s="42">
        <v>10.23</v>
      </c>
      <c r="AL37" s="42">
        <v>10.130000000000001</v>
      </c>
      <c r="AM37" s="42">
        <v>10.029999999999999</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20.57</v>
      </c>
      <c r="N38" s="42">
        <v>19.350000000000001</v>
      </c>
      <c r="O38" s="42">
        <v>18.3</v>
      </c>
      <c r="P38" s="42">
        <v>17.39</v>
      </c>
      <c r="Q38" s="42">
        <v>16.600000000000001</v>
      </c>
      <c r="R38" s="42">
        <v>15.91</v>
      </c>
      <c r="S38" s="42">
        <v>15.3</v>
      </c>
      <c r="T38" s="42">
        <v>14.75</v>
      </c>
      <c r="U38" s="42">
        <v>14.27</v>
      </c>
      <c r="V38" s="42">
        <v>13.83</v>
      </c>
      <c r="W38" s="42">
        <v>13.44</v>
      </c>
      <c r="X38" s="42">
        <v>13.08</v>
      </c>
      <c r="Y38" s="42">
        <v>12.75</v>
      </c>
      <c r="Z38" s="42">
        <v>12.46</v>
      </c>
      <c r="AA38" s="42">
        <v>12.19</v>
      </c>
      <c r="AB38" s="42">
        <v>11.94</v>
      </c>
      <c r="AC38" s="42">
        <v>11.71</v>
      </c>
      <c r="AD38" s="42">
        <v>11.5</v>
      </c>
      <c r="AE38" s="42">
        <v>11.31</v>
      </c>
      <c r="AF38" s="42">
        <v>11.13</v>
      </c>
      <c r="AG38" s="42">
        <v>10.97</v>
      </c>
      <c r="AH38" s="42">
        <v>10.82</v>
      </c>
      <c r="AI38" s="42">
        <v>10.68</v>
      </c>
      <c r="AJ38" s="42">
        <v>10.55</v>
      </c>
      <c r="AK38" s="42">
        <v>10.44</v>
      </c>
      <c r="AL38" s="42">
        <v>10.33</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20.94</v>
      </c>
      <c r="N39" s="42">
        <v>19.690000000000001</v>
      </c>
      <c r="O39" s="42">
        <v>18.62</v>
      </c>
      <c r="P39" s="42">
        <v>17.7</v>
      </c>
      <c r="Q39" s="42">
        <v>16.899999999999999</v>
      </c>
      <c r="R39" s="42">
        <v>16.2</v>
      </c>
      <c r="S39" s="42">
        <v>15.57</v>
      </c>
      <c r="T39" s="42">
        <v>15.02</v>
      </c>
      <c r="U39" s="42">
        <v>14.53</v>
      </c>
      <c r="V39" s="42">
        <v>14.08</v>
      </c>
      <c r="W39" s="42">
        <v>13.68</v>
      </c>
      <c r="X39" s="42">
        <v>13.32</v>
      </c>
      <c r="Y39" s="42">
        <v>12.99</v>
      </c>
      <c r="Z39" s="42">
        <v>12.69</v>
      </c>
      <c r="AA39" s="42">
        <v>12.41</v>
      </c>
      <c r="AB39" s="42">
        <v>12.16</v>
      </c>
      <c r="AC39" s="42">
        <v>11.93</v>
      </c>
      <c r="AD39" s="42">
        <v>11.72</v>
      </c>
      <c r="AE39" s="42">
        <v>11.53</v>
      </c>
      <c r="AF39" s="42">
        <v>11.35</v>
      </c>
      <c r="AG39" s="42">
        <v>11.18</v>
      </c>
      <c r="AH39" s="42">
        <v>11.03</v>
      </c>
      <c r="AI39" s="42">
        <v>10.89</v>
      </c>
      <c r="AJ39" s="42">
        <v>10.77</v>
      </c>
      <c r="AK39" s="42">
        <v>10.65</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21.31</v>
      </c>
      <c r="N40" s="42">
        <v>20.04</v>
      </c>
      <c r="O40" s="42">
        <v>18.95</v>
      </c>
      <c r="P40" s="42">
        <v>18.02</v>
      </c>
      <c r="Q40" s="42">
        <v>17.2</v>
      </c>
      <c r="R40" s="42">
        <v>16.489999999999998</v>
      </c>
      <c r="S40" s="42">
        <v>15.85</v>
      </c>
      <c r="T40" s="42">
        <v>15.29</v>
      </c>
      <c r="U40" s="42">
        <v>14.79</v>
      </c>
      <c r="V40" s="42">
        <v>14.34</v>
      </c>
      <c r="W40" s="42">
        <v>13.93</v>
      </c>
      <c r="X40" s="42">
        <v>13.56</v>
      </c>
      <c r="Y40" s="42">
        <v>13.23</v>
      </c>
      <c r="Z40" s="42">
        <v>12.92</v>
      </c>
      <c r="AA40" s="42">
        <v>12.64</v>
      </c>
      <c r="AB40" s="42">
        <v>12.39</v>
      </c>
      <c r="AC40" s="42">
        <v>12.16</v>
      </c>
      <c r="AD40" s="42">
        <v>11.94</v>
      </c>
      <c r="AE40" s="42">
        <v>11.75</v>
      </c>
      <c r="AF40" s="42">
        <v>11.57</v>
      </c>
      <c r="AG40" s="42">
        <v>11.4</v>
      </c>
      <c r="AH40" s="42">
        <v>11.25</v>
      </c>
      <c r="AI40" s="42">
        <v>11.11</v>
      </c>
      <c r="AJ40" s="42">
        <v>10.98</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21.69</v>
      </c>
      <c r="N41" s="42">
        <v>20.39</v>
      </c>
      <c r="O41" s="42">
        <v>19.29</v>
      </c>
      <c r="P41" s="42">
        <v>18.34</v>
      </c>
      <c r="Q41" s="42">
        <v>17.510000000000002</v>
      </c>
      <c r="R41" s="42">
        <v>16.78</v>
      </c>
      <c r="S41" s="42">
        <v>16.14</v>
      </c>
      <c r="T41" s="42">
        <v>15.57</v>
      </c>
      <c r="U41" s="42">
        <v>15.06</v>
      </c>
      <c r="V41" s="42">
        <v>14.6</v>
      </c>
      <c r="W41" s="42">
        <v>14.18</v>
      </c>
      <c r="X41" s="42">
        <v>13.81</v>
      </c>
      <c r="Y41" s="42">
        <v>13.47</v>
      </c>
      <c r="Z41" s="42">
        <v>13.16</v>
      </c>
      <c r="AA41" s="42">
        <v>12.88</v>
      </c>
      <c r="AB41" s="42">
        <v>12.62</v>
      </c>
      <c r="AC41" s="42">
        <v>12.39</v>
      </c>
      <c r="AD41" s="42">
        <v>12.17</v>
      </c>
      <c r="AE41" s="42">
        <v>11.98</v>
      </c>
      <c r="AF41" s="42">
        <v>11.8</v>
      </c>
      <c r="AG41" s="42">
        <v>11.63</v>
      </c>
      <c r="AH41" s="42">
        <v>11.48</v>
      </c>
      <c r="AI41" s="42">
        <v>11.34</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22.07</v>
      </c>
      <c r="N42" s="42">
        <v>20.75</v>
      </c>
      <c r="O42" s="42">
        <v>19.63</v>
      </c>
      <c r="P42" s="42">
        <v>18.66</v>
      </c>
      <c r="Q42" s="42">
        <v>17.82</v>
      </c>
      <c r="R42" s="42">
        <v>17.079999999999998</v>
      </c>
      <c r="S42" s="42">
        <v>16.43</v>
      </c>
      <c r="T42" s="42">
        <v>15.85</v>
      </c>
      <c r="U42" s="42">
        <v>15.33</v>
      </c>
      <c r="V42" s="42">
        <v>14.86</v>
      </c>
      <c r="W42" s="42">
        <v>14.44</v>
      </c>
      <c r="X42" s="42">
        <v>14.07</v>
      </c>
      <c r="Y42" s="42">
        <v>13.72</v>
      </c>
      <c r="Z42" s="42">
        <v>13.41</v>
      </c>
      <c r="AA42" s="42">
        <v>13.12</v>
      </c>
      <c r="AB42" s="42">
        <v>12.86</v>
      </c>
      <c r="AC42" s="42">
        <v>12.63</v>
      </c>
      <c r="AD42" s="42">
        <v>12.41</v>
      </c>
      <c r="AE42" s="42">
        <v>12.21</v>
      </c>
      <c r="AF42" s="42">
        <v>12.03</v>
      </c>
      <c r="AG42" s="42">
        <v>11.86</v>
      </c>
      <c r="AH42" s="42">
        <v>11.71</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22.46</v>
      </c>
      <c r="N43" s="42">
        <v>21.12</v>
      </c>
      <c r="O43" s="42">
        <v>19.98</v>
      </c>
      <c r="P43" s="42">
        <v>19</v>
      </c>
      <c r="Q43" s="42">
        <v>18.14</v>
      </c>
      <c r="R43" s="42">
        <v>17.39</v>
      </c>
      <c r="S43" s="42">
        <v>16.73</v>
      </c>
      <c r="T43" s="42">
        <v>16.14</v>
      </c>
      <c r="U43" s="42">
        <v>15.61</v>
      </c>
      <c r="V43" s="42">
        <v>15.14</v>
      </c>
      <c r="W43" s="42">
        <v>14.71</v>
      </c>
      <c r="X43" s="42">
        <v>14.33</v>
      </c>
      <c r="Y43" s="42">
        <v>13.98</v>
      </c>
      <c r="Z43" s="42">
        <v>13.66</v>
      </c>
      <c r="AA43" s="42">
        <v>13.38</v>
      </c>
      <c r="AB43" s="42">
        <v>13.11</v>
      </c>
      <c r="AC43" s="42">
        <v>12.88</v>
      </c>
      <c r="AD43" s="42">
        <v>12.66</v>
      </c>
      <c r="AE43" s="42">
        <v>12.46</v>
      </c>
      <c r="AF43" s="42">
        <v>12.28</v>
      </c>
      <c r="AG43" s="42">
        <v>12.11</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22.86</v>
      </c>
      <c r="N44" s="42">
        <v>21.5</v>
      </c>
      <c r="O44" s="42">
        <v>20.34</v>
      </c>
      <c r="P44" s="42">
        <v>19.34</v>
      </c>
      <c r="Q44" s="42">
        <v>18.47</v>
      </c>
      <c r="R44" s="42">
        <v>17.71</v>
      </c>
      <c r="S44" s="42">
        <v>17.03</v>
      </c>
      <c r="T44" s="42">
        <v>16.43</v>
      </c>
      <c r="U44" s="42">
        <v>15.9</v>
      </c>
      <c r="V44" s="42">
        <v>15.42</v>
      </c>
      <c r="W44" s="42">
        <v>14.99</v>
      </c>
      <c r="X44" s="42">
        <v>14.6</v>
      </c>
      <c r="Y44" s="42">
        <v>14.25</v>
      </c>
      <c r="Z44" s="42">
        <v>13.93</v>
      </c>
      <c r="AA44" s="42">
        <v>13.64</v>
      </c>
      <c r="AB44" s="42">
        <v>13.37</v>
      </c>
      <c r="AC44" s="42">
        <v>13.13</v>
      </c>
      <c r="AD44" s="42">
        <v>12.91</v>
      </c>
      <c r="AE44" s="42">
        <v>12.71</v>
      </c>
      <c r="AF44" s="42">
        <v>12.53</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23.27</v>
      </c>
      <c r="N45" s="42">
        <v>21.89</v>
      </c>
      <c r="O45" s="42">
        <v>20.71</v>
      </c>
      <c r="P45" s="42">
        <v>19.690000000000001</v>
      </c>
      <c r="Q45" s="42">
        <v>18.8</v>
      </c>
      <c r="R45" s="42">
        <v>18.03</v>
      </c>
      <c r="S45" s="42">
        <v>17.34</v>
      </c>
      <c r="T45" s="42">
        <v>16.739999999999998</v>
      </c>
      <c r="U45" s="42">
        <v>16.2</v>
      </c>
      <c r="V45" s="42">
        <v>15.71</v>
      </c>
      <c r="W45" s="42">
        <v>15.27</v>
      </c>
      <c r="X45" s="42">
        <v>14.88</v>
      </c>
      <c r="Y45" s="42">
        <v>14.52</v>
      </c>
      <c r="Z45" s="42">
        <v>14.2</v>
      </c>
      <c r="AA45" s="42">
        <v>13.91</v>
      </c>
      <c r="AB45" s="42">
        <v>13.64</v>
      </c>
      <c r="AC45" s="42">
        <v>13.4</v>
      </c>
      <c r="AD45" s="42">
        <v>13.18</v>
      </c>
      <c r="AE45" s="42">
        <v>12.98</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23.68</v>
      </c>
      <c r="N46" s="42">
        <v>22.28</v>
      </c>
      <c r="O46" s="42">
        <v>21.08</v>
      </c>
      <c r="P46" s="42">
        <v>20.04</v>
      </c>
      <c r="Q46" s="42">
        <v>19.149999999999999</v>
      </c>
      <c r="R46" s="42">
        <v>18.36</v>
      </c>
      <c r="S46" s="42">
        <v>17.66</v>
      </c>
      <c r="T46" s="42">
        <v>17.05</v>
      </c>
      <c r="U46" s="42">
        <v>16.5</v>
      </c>
      <c r="V46" s="42">
        <v>16.010000000000002</v>
      </c>
      <c r="W46" s="42">
        <v>15.56</v>
      </c>
      <c r="X46" s="42">
        <v>15.17</v>
      </c>
      <c r="Y46" s="42">
        <v>14.81</v>
      </c>
      <c r="Z46" s="42">
        <v>14.48</v>
      </c>
      <c r="AA46" s="42">
        <v>14.19</v>
      </c>
      <c r="AB46" s="42">
        <v>13.92</v>
      </c>
      <c r="AC46" s="42">
        <v>13.68</v>
      </c>
      <c r="AD46" s="42">
        <v>13.45</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24.1</v>
      </c>
      <c r="N47" s="42">
        <v>22.67</v>
      </c>
      <c r="O47" s="42">
        <v>21.46</v>
      </c>
      <c r="P47" s="42">
        <v>20.41</v>
      </c>
      <c r="Q47" s="42">
        <v>19.489999999999998</v>
      </c>
      <c r="R47" s="42">
        <v>18.690000000000001</v>
      </c>
      <c r="S47" s="42">
        <v>17.989999999999998</v>
      </c>
      <c r="T47" s="42">
        <v>17.37</v>
      </c>
      <c r="U47" s="42">
        <v>16.809999999999999</v>
      </c>
      <c r="V47" s="42">
        <v>16.309999999999999</v>
      </c>
      <c r="W47" s="42">
        <v>15.86</v>
      </c>
      <c r="X47" s="42">
        <v>15.46</v>
      </c>
      <c r="Y47" s="42">
        <v>15.1</v>
      </c>
      <c r="Z47" s="42">
        <v>14.77</v>
      </c>
      <c r="AA47" s="42">
        <v>14.48</v>
      </c>
      <c r="AB47" s="42">
        <v>14.21</v>
      </c>
      <c r="AC47" s="42">
        <v>13.96</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24.53</v>
      </c>
      <c r="N48" s="42">
        <v>23.08</v>
      </c>
      <c r="O48" s="42">
        <v>21.84</v>
      </c>
      <c r="P48" s="42">
        <v>20.77</v>
      </c>
      <c r="Q48" s="42">
        <v>19.850000000000001</v>
      </c>
      <c r="R48" s="42">
        <v>19.04</v>
      </c>
      <c r="S48" s="42">
        <v>18.32</v>
      </c>
      <c r="T48" s="42">
        <v>17.690000000000001</v>
      </c>
      <c r="U48" s="42">
        <v>17.13</v>
      </c>
      <c r="V48" s="42">
        <v>16.63</v>
      </c>
      <c r="W48" s="42">
        <v>16.170000000000002</v>
      </c>
      <c r="X48" s="42">
        <v>15.77</v>
      </c>
      <c r="Y48" s="42">
        <v>15.4</v>
      </c>
      <c r="Z48" s="42">
        <v>15.07</v>
      </c>
      <c r="AA48" s="42">
        <v>14.77</v>
      </c>
      <c r="AB48" s="42">
        <v>14.5</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24.96</v>
      </c>
      <c r="N49" s="42">
        <v>23.49</v>
      </c>
      <c r="O49" s="42">
        <v>22.24</v>
      </c>
      <c r="P49" s="42">
        <v>21.15</v>
      </c>
      <c r="Q49" s="42">
        <v>20.21</v>
      </c>
      <c r="R49" s="42">
        <v>19.39</v>
      </c>
      <c r="S49" s="42">
        <v>18.670000000000002</v>
      </c>
      <c r="T49" s="42">
        <v>18.03</v>
      </c>
      <c r="U49" s="42">
        <v>17.46</v>
      </c>
      <c r="V49" s="42">
        <v>16.95</v>
      </c>
      <c r="W49" s="42">
        <v>16.5</v>
      </c>
      <c r="X49" s="42">
        <v>16.09</v>
      </c>
      <c r="Y49" s="42">
        <v>15.72</v>
      </c>
      <c r="Z49" s="42">
        <v>15.39</v>
      </c>
      <c r="AA49" s="42">
        <v>15.09</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25.41</v>
      </c>
      <c r="N50" s="42">
        <v>23.92</v>
      </c>
      <c r="O50" s="42">
        <v>22.64</v>
      </c>
      <c r="P50" s="42">
        <v>21.55</v>
      </c>
      <c r="Q50" s="42">
        <v>20.59</v>
      </c>
      <c r="R50" s="42">
        <v>19.760000000000002</v>
      </c>
      <c r="S50" s="42">
        <v>19.03</v>
      </c>
      <c r="T50" s="42">
        <v>18.38</v>
      </c>
      <c r="U50" s="42">
        <v>17.8</v>
      </c>
      <c r="V50" s="42">
        <v>17.29</v>
      </c>
      <c r="W50" s="42">
        <v>16.829999999999998</v>
      </c>
      <c r="X50" s="42">
        <v>16.420000000000002</v>
      </c>
      <c r="Y50" s="42">
        <v>16.05</v>
      </c>
      <c r="Z50" s="42">
        <v>15.71</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25.88</v>
      </c>
      <c r="N51" s="42">
        <v>24.36</v>
      </c>
      <c r="O51" s="42">
        <v>23.07</v>
      </c>
      <c r="P51" s="42">
        <v>21.96</v>
      </c>
      <c r="Q51" s="42">
        <v>20.99</v>
      </c>
      <c r="R51" s="42">
        <v>20.149999999999999</v>
      </c>
      <c r="S51" s="42">
        <v>19.399999999999999</v>
      </c>
      <c r="T51" s="42">
        <v>18.75</v>
      </c>
      <c r="U51" s="42">
        <v>18.170000000000002</v>
      </c>
      <c r="V51" s="42">
        <v>17.649999999999999</v>
      </c>
      <c r="W51" s="42">
        <v>17.190000000000001</v>
      </c>
      <c r="X51" s="42">
        <v>16.77</v>
      </c>
      <c r="Y51" s="42">
        <v>16.399999999999999</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26.37</v>
      </c>
      <c r="N52" s="42">
        <v>24.83</v>
      </c>
      <c r="O52" s="42">
        <v>23.51</v>
      </c>
      <c r="P52" s="42">
        <v>22.39</v>
      </c>
      <c r="Q52" s="42">
        <v>21.41</v>
      </c>
      <c r="R52" s="42">
        <v>20.55</v>
      </c>
      <c r="S52" s="42">
        <v>19.8</v>
      </c>
      <c r="T52" s="42">
        <v>19.14</v>
      </c>
      <c r="U52" s="42">
        <v>18.55</v>
      </c>
      <c r="V52" s="42">
        <v>18.03</v>
      </c>
      <c r="W52" s="42">
        <v>17.559999999999999</v>
      </c>
      <c r="X52" s="42">
        <v>17.14</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26.88</v>
      </c>
      <c r="N53" s="42">
        <v>25.31</v>
      </c>
      <c r="O53" s="42">
        <v>23.98</v>
      </c>
      <c r="P53" s="42">
        <v>22.83</v>
      </c>
      <c r="Q53" s="42">
        <v>21.84</v>
      </c>
      <c r="R53" s="42">
        <v>20.98</v>
      </c>
      <c r="S53" s="42">
        <v>20.22</v>
      </c>
      <c r="T53" s="42">
        <v>19.55</v>
      </c>
      <c r="U53" s="42">
        <v>18.96</v>
      </c>
      <c r="V53" s="42">
        <v>18.43</v>
      </c>
      <c r="W53" s="42">
        <v>17.96</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27.4</v>
      </c>
      <c r="N54" s="42">
        <v>25.81</v>
      </c>
      <c r="O54" s="42">
        <v>24.46</v>
      </c>
      <c r="P54" s="42">
        <v>23.3</v>
      </c>
      <c r="Q54" s="42">
        <v>22.3</v>
      </c>
      <c r="R54" s="42">
        <v>21.42</v>
      </c>
      <c r="S54" s="42">
        <v>20.66</v>
      </c>
      <c r="T54" s="42">
        <v>19.98</v>
      </c>
      <c r="U54" s="42">
        <v>19.38</v>
      </c>
      <c r="V54" s="42">
        <v>18.850000000000001</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27.95</v>
      </c>
      <c r="N55" s="42">
        <v>26.34</v>
      </c>
      <c r="O55" s="42">
        <v>24.96</v>
      </c>
      <c r="P55" s="42">
        <v>23.79</v>
      </c>
      <c r="Q55" s="42">
        <v>22.77</v>
      </c>
      <c r="R55" s="42">
        <v>21.89</v>
      </c>
      <c r="S55" s="42">
        <v>21.11</v>
      </c>
      <c r="T55" s="42">
        <v>20.43</v>
      </c>
      <c r="U55" s="42">
        <v>19.829999999999998</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28.52</v>
      </c>
      <c r="N56" s="42">
        <v>26.88</v>
      </c>
      <c r="O56" s="42">
        <v>25.49</v>
      </c>
      <c r="P56" s="42">
        <v>24.3</v>
      </c>
      <c r="Q56" s="42">
        <v>23.27</v>
      </c>
      <c r="R56" s="42">
        <v>22.38</v>
      </c>
      <c r="S56" s="42">
        <v>21.6</v>
      </c>
      <c r="T56" s="42">
        <v>20.91</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29.11</v>
      </c>
      <c r="N57" s="42">
        <v>27.45</v>
      </c>
      <c r="O57" s="42">
        <v>26.05</v>
      </c>
      <c r="P57" s="42">
        <v>24.84</v>
      </c>
      <c r="Q57" s="42">
        <v>23.8</v>
      </c>
      <c r="R57" s="42">
        <v>22.9</v>
      </c>
      <c r="S57" s="42">
        <v>22.1</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29.74</v>
      </c>
      <c r="N58" s="42">
        <v>28.06</v>
      </c>
      <c r="O58" s="42">
        <v>26.63</v>
      </c>
      <c r="P58" s="42">
        <v>25.41</v>
      </c>
      <c r="Q58" s="42">
        <v>24.36</v>
      </c>
      <c r="R58" s="42">
        <v>23.44</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30.39</v>
      </c>
      <c r="N59" s="42">
        <v>28.69</v>
      </c>
      <c r="O59" s="42">
        <v>27.25</v>
      </c>
      <c r="P59" s="42">
        <v>26.01</v>
      </c>
      <c r="Q59" s="42">
        <v>24.94</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31.07</v>
      </c>
      <c r="N60" s="42">
        <v>29.34</v>
      </c>
      <c r="O60" s="42">
        <v>27.88</v>
      </c>
      <c r="P60" s="42">
        <v>26.63</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31.78</v>
      </c>
      <c r="N61" s="42">
        <v>30.02</v>
      </c>
      <c r="O61" s="42">
        <v>28.54</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32.51</v>
      </c>
      <c r="N62" s="42">
        <v>30.73</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33.28</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b/60fckSSvepQeI+pKkyHEpn/btpdQYf0/TiYHFOdqC5vGz5vS2cAyXbp6tiDmwu+Qb8rFG1U/1phQyn+Ajbrg==" saltValue="66PcQG6eZv61M2sx67lRSQ==" spinCount="100000" sheet="1" objects="1" scenarios="1"/>
  <conditionalFormatting sqref="A6:A21">
    <cfRule type="expression" dxfId="189" priority="13" stopIfTrue="1">
      <formula>MOD(ROW(),2)=0</formula>
    </cfRule>
    <cfRule type="expression" dxfId="188" priority="14" stopIfTrue="1">
      <formula>MOD(ROW(),2)&lt;&gt;0</formula>
    </cfRule>
  </conditionalFormatting>
  <conditionalFormatting sqref="A26:A74">
    <cfRule type="expression" dxfId="187" priority="9" stopIfTrue="1">
      <formula>MOD(ROW(),2)=0</formula>
    </cfRule>
    <cfRule type="expression" dxfId="186" priority="10" stopIfTrue="1">
      <formula>MOD(ROW(),2)&lt;&gt;0</formula>
    </cfRule>
  </conditionalFormatting>
  <conditionalFormatting sqref="B6:AW21">
    <cfRule type="expression" dxfId="185" priority="15" stopIfTrue="1">
      <formula>MOD(ROW(),2)=0</formula>
    </cfRule>
    <cfRule type="expression" dxfId="184" priority="16" stopIfTrue="1">
      <formula>MOD(ROW(),2)&lt;&gt;0</formula>
    </cfRule>
  </conditionalFormatting>
  <conditionalFormatting sqref="B26:AW74">
    <cfRule type="expression" dxfId="183" priority="11" stopIfTrue="1">
      <formula>MOD(ROW(),2)=0</formula>
    </cfRule>
    <cfRule type="expression" dxfId="182" priority="12" stopIfTrue="1">
      <formula>MOD(ROW(),2)&lt;&gt;0</formula>
    </cfRule>
  </conditionalFormatting>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01B7F-072D-4466-B17D-85522B7318A3}">
  <sheetPr codeName="Sheet62"/>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Added pension - x-711</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t="s">
        <v>334</v>
      </c>
      <c r="C8" s="45"/>
      <c r="D8" s="45"/>
      <c r="E8" s="45"/>
    </row>
    <row r="9" spans="1:5" x14ac:dyDescent="0.25">
      <c r="A9" s="39" t="s">
        <v>153</v>
      </c>
      <c r="B9" s="45" t="s">
        <v>312</v>
      </c>
      <c r="C9" s="45"/>
      <c r="D9" s="45"/>
      <c r="E9" s="45"/>
    </row>
    <row r="10" spans="1:5" ht="25" x14ac:dyDescent="0.25">
      <c r="A10" s="39" t="s">
        <v>6</v>
      </c>
      <c r="B10" s="45" t="s">
        <v>335</v>
      </c>
      <c r="C10" s="45"/>
      <c r="D10" s="45"/>
      <c r="E10" s="45"/>
    </row>
    <row r="11" spans="1:5" x14ac:dyDescent="0.25">
      <c r="A11" s="39" t="s">
        <v>154</v>
      </c>
      <c r="B11" s="45" t="s">
        <v>168</v>
      </c>
      <c r="C11" s="45"/>
      <c r="D11" s="45"/>
      <c r="E11" s="45"/>
    </row>
    <row r="12" spans="1:5" x14ac:dyDescent="0.25">
      <c r="A12" s="39" t="s">
        <v>155</v>
      </c>
      <c r="B12" s="45" t="s">
        <v>336</v>
      </c>
      <c r="C12" s="45"/>
      <c r="D12" s="45"/>
      <c r="E12" s="45"/>
    </row>
    <row r="13" spans="1:5" x14ac:dyDescent="0.25">
      <c r="A13" s="39" t="s">
        <v>381</v>
      </c>
      <c r="B13" s="45">
        <v>0</v>
      </c>
      <c r="C13" s="45"/>
      <c r="D13" s="45"/>
      <c r="E13" s="45"/>
    </row>
    <row r="14" spans="1:5" x14ac:dyDescent="0.25">
      <c r="A14" s="39" t="s">
        <v>157</v>
      </c>
      <c r="B14" s="45">
        <v>711</v>
      </c>
      <c r="C14" s="45"/>
      <c r="D14" s="45"/>
      <c r="E14" s="45"/>
    </row>
    <row r="15" spans="1:5" x14ac:dyDescent="0.25">
      <c r="A15" s="39" t="s">
        <v>382</v>
      </c>
      <c r="B15" s="45" t="s">
        <v>337</v>
      </c>
      <c r="C15" s="45"/>
      <c r="D15" s="45"/>
      <c r="E15" s="45"/>
    </row>
    <row r="16" spans="1:5" x14ac:dyDescent="0.25">
      <c r="A16" s="39" t="s">
        <v>159</v>
      </c>
      <c r="B16" s="45" t="s">
        <v>253</v>
      </c>
      <c r="C16" s="45"/>
      <c r="D16" s="45"/>
      <c r="E16" s="45"/>
    </row>
    <row r="17" spans="1:5" x14ac:dyDescent="0.25">
      <c r="A17" s="40" t="s">
        <v>383</v>
      </c>
      <c r="B17" s="45"/>
      <c r="C17" s="45"/>
      <c r="D17" s="45"/>
      <c r="E17" s="45"/>
    </row>
    <row r="18" spans="1:5" x14ac:dyDescent="0.25">
      <c r="A18" s="39" t="s">
        <v>161</v>
      </c>
      <c r="B18" s="46">
        <v>46224</v>
      </c>
      <c r="C18" s="46"/>
      <c r="D18" s="46"/>
      <c r="E18" s="46"/>
    </row>
    <row r="19" spans="1:5" x14ac:dyDescent="0.25">
      <c r="A19" s="39" t="s">
        <v>162</v>
      </c>
      <c r="B19" s="46">
        <v>46225</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52" x14ac:dyDescent="0.25">
      <c r="A26" s="52" t="s">
        <v>385</v>
      </c>
      <c r="B26" s="52" t="s">
        <v>481</v>
      </c>
      <c r="C26" s="52" t="s">
        <v>482</v>
      </c>
      <c r="D26" s="52" t="s">
        <v>483</v>
      </c>
      <c r="E26" s="52" t="s">
        <v>484</v>
      </c>
    </row>
    <row r="27" spans="1:5" x14ac:dyDescent="0.25">
      <c r="A27" s="41">
        <v>16</v>
      </c>
      <c r="B27" s="65">
        <v>758</v>
      </c>
      <c r="C27" s="65">
        <v>725</v>
      </c>
      <c r="D27" s="65">
        <v>693</v>
      </c>
      <c r="E27" s="65">
        <v>663</v>
      </c>
    </row>
    <row r="28" spans="1:5" x14ac:dyDescent="0.25">
      <c r="A28" s="41">
        <v>17</v>
      </c>
      <c r="B28" s="65">
        <v>771</v>
      </c>
      <c r="C28" s="65">
        <v>738</v>
      </c>
      <c r="D28" s="65">
        <v>706</v>
      </c>
      <c r="E28" s="65">
        <v>675</v>
      </c>
    </row>
    <row r="29" spans="1:5" x14ac:dyDescent="0.25">
      <c r="A29" s="41">
        <v>18</v>
      </c>
      <c r="B29" s="65">
        <v>785</v>
      </c>
      <c r="C29" s="65">
        <v>751</v>
      </c>
      <c r="D29" s="65">
        <v>718</v>
      </c>
      <c r="E29" s="65">
        <v>687</v>
      </c>
    </row>
    <row r="30" spans="1:5" x14ac:dyDescent="0.25">
      <c r="A30" s="41">
        <v>19</v>
      </c>
      <c r="B30" s="65">
        <v>799</v>
      </c>
      <c r="C30" s="65">
        <v>765</v>
      </c>
      <c r="D30" s="65">
        <v>731</v>
      </c>
      <c r="E30" s="65">
        <v>699</v>
      </c>
    </row>
    <row r="31" spans="1:5" x14ac:dyDescent="0.25">
      <c r="A31" s="41">
        <v>20</v>
      </c>
      <c r="B31" s="65">
        <v>814</v>
      </c>
      <c r="C31" s="65">
        <v>778</v>
      </c>
      <c r="D31" s="65">
        <v>744</v>
      </c>
      <c r="E31" s="65">
        <v>712</v>
      </c>
    </row>
    <row r="32" spans="1:5" x14ac:dyDescent="0.25">
      <c r="A32" s="41">
        <v>21</v>
      </c>
      <c r="B32" s="65">
        <v>828</v>
      </c>
      <c r="C32" s="65">
        <v>792</v>
      </c>
      <c r="D32" s="65">
        <v>758</v>
      </c>
      <c r="E32" s="65">
        <v>725</v>
      </c>
    </row>
    <row r="33" spans="1:5" x14ac:dyDescent="0.25">
      <c r="A33" s="41">
        <v>22</v>
      </c>
      <c r="B33" s="65">
        <v>843</v>
      </c>
      <c r="C33" s="65">
        <v>806</v>
      </c>
      <c r="D33" s="65">
        <v>771</v>
      </c>
      <c r="E33" s="65">
        <v>738</v>
      </c>
    </row>
    <row r="34" spans="1:5" x14ac:dyDescent="0.25">
      <c r="A34" s="41">
        <v>23</v>
      </c>
      <c r="B34" s="65">
        <v>858</v>
      </c>
      <c r="C34" s="65">
        <v>821</v>
      </c>
      <c r="D34" s="65">
        <v>785</v>
      </c>
      <c r="E34" s="65">
        <v>751</v>
      </c>
    </row>
    <row r="35" spans="1:5" x14ac:dyDescent="0.25">
      <c r="A35" s="41">
        <v>24</v>
      </c>
      <c r="B35" s="65">
        <v>873</v>
      </c>
      <c r="C35" s="65">
        <v>835</v>
      </c>
      <c r="D35" s="65">
        <v>799</v>
      </c>
      <c r="E35" s="65">
        <v>764</v>
      </c>
    </row>
    <row r="36" spans="1:5" x14ac:dyDescent="0.25">
      <c r="A36" s="41">
        <v>25</v>
      </c>
      <c r="B36" s="65">
        <v>889</v>
      </c>
      <c r="C36" s="65">
        <v>850</v>
      </c>
      <c r="D36" s="65">
        <v>813</v>
      </c>
      <c r="E36" s="65">
        <v>777</v>
      </c>
    </row>
    <row r="37" spans="1:5" x14ac:dyDescent="0.25">
      <c r="A37" s="41">
        <v>26</v>
      </c>
      <c r="B37" s="65">
        <v>905</v>
      </c>
      <c r="C37" s="65">
        <v>865</v>
      </c>
      <c r="D37" s="65">
        <v>827</v>
      </c>
      <c r="E37" s="65">
        <v>791</v>
      </c>
    </row>
    <row r="38" spans="1:5" x14ac:dyDescent="0.25">
      <c r="A38" s="41">
        <v>27</v>
      </c>
      <c r="B38" s="65">
        <v>921</v>
      </c>
      <c r="C38" s="65">
        <v>881</v>
      </c>
      <c r="D38" s="65">
        <v>842</v>
      </c>
      <c r="E38" s="65">
        <v>805</v>
      </c>
    </row>
    <row r="39" spans="1:5" x14ac:dyDescent="0.25">
      <c r="A39" s="41">
        <v>28</v>
      </c>
      <c r="B39" s="65">
        <v>937</v>
      </c>
      <c r="C39" s="65">
        <v>896</v>
      </c>
      <c r="D39" s="65">
        <v>857</v>
      </c>
      <c r="E39" s="65">
        <v>819</v>
      </c>
    </row>
    <row r="40" spans="1:5" x14ac:dyDescent="0.25">
      <c r="A40" s="41">
        <v>29</v>
      </c>
      <c r="B40" s="65">
        <v>954</v>
      </c>
      <c r="C40" s="65">
        <v>912</v>
      </c>
      <c r="D40" s="65">
        <v>872</v>
      </c>
      <c r="E40" s="65">
        <v>833</v>
      </c>
    </row>
    <row r="41" spans="1:5" x14ac:dyDescent="0.25">
      <c r="A41" s="41">
        <v>30</v>
      </c>
      <c r="B41" s="65">
        <v>971</v>
      </c>
      <c r="C41" s="65">
        <v>928</v>
      </c>
      <c r="D41" s="65">
        <v>887</v>
      </c>
      <c r="E41" s="65">
        <v>848</v>
      </c>
    </row>
    <row r="42" spans="1:5" x14ac:dyDescent="0.25">
      <c r="A42" s="41">
        <v>31</v>
      </c>
      <c r="B42" s="65">
        <v>988</v>
      </c>
      <c r="C42" s="65">
        <v>944</v>
      </c>
      <c r="D42" s="65">
        <v>903</v>
      </c>
      <c r="E42" s="65">
        <v>863</v>
      </c>
    </row>
    <row r="43" spans="1:5" x14ac:dyDescent="0.25">
      <c r="A43" s="41">
        <v>32</v>
      </c>
      <c r="B43" s="65">
        <v>1005</v>
      </c>
      <c r="C43" s="65">
        <v>961</v>
      </c>
      <c r="D43" s="65">
        <v>918</v>
      </c>
      <c r="E43" s="65">
        <v>877</v>
      </c>
    </row>
    <row r="44" spans="1:5" x14ac:dyDescent="0.25">
      <c r="A44" s="41">
        <v>33</v>
      </c>
      <c r="B44" s="65">
        <v>1023</v>
      </c>
      <c r="C44" s="65">
        <v>977</v>
      </c>
      <c r="D44" s="65">
        <v>934</v>
      </c>
      <c r="E44" s="65">
        <v>893</v>
      </c>
    </row>
    <row r="45" spans="1:5" x14ac:dyDescent="0.25">
      <c r="A45" s="41">
        <v>34</v>
      </c>
      <c r="B45" s="65">
        <v>1041</v>
      </c>
      <c r="C45" s="65">
        <v>994</v>
      </c>
      <c r="D45" s="65">
        <v>950</v>
      </c>
      <c r="E45" s="65">
        <v>908</v>
      </c>
    </row>
    <row r="46" spans="1:5" x14ac:dyDescent="0.25">
      <c r="A46" s="41">
        <v>35</v>
      </c>
      <c r="B46" s="65">
        <v>1059</v>
      </c>
      <c r="C46" s="65">
        <v>1012</v>
      </c>
      <c r="D46" s="65">
        <v>967</v>
      </c>
      <c r="E46" s="65">
        <v>924</v>
      </c>
    </row>
    <row r="47" spans="1:5" x14ac:dyDescent="0.25">
      <c r="A47" s="41">
        <v>36</v>
      </c>
      <c r="B47" s="65">
        <v>1077</v>
      </c>
      <c r="C47" s="65">
        <v>1029</v>
      </c>
      <c r="D47" s="65">
        <v>983</v>
      </c>
      <c r="E47" s="65">
        <v>939</v>
      </c>
    </row>
    <row r="48" spans="1:5" x14ac:dyDescent="0.25">
      <c r="A48" s="41">
        <v>37</v>
      </c>
      <c r="B48" s="65">
        <v>1096</v>
      </c>
      <c r="C48" s="65">
        <v>1047</v>
      </c>
      <c r="D48" s="65">
        <v>1000</v>
      </c>
      <c r="E48" s="65">
        <v>955</v>
      </c>
    </row>
    <row r="49" spans="1:5" x14ac:dyDescent="0.25">
      <c r="A49" s="41">
        <v>38</v>
      </c>
      <c r="B49" s="65">
        <v>1115</v>
      </c>
      <c r="C49" s="65">
        <v>1065</v>
      </c>
      <c r="D49" s="65">
        <v>1017</v>
      </c>
      <c r="E49" s="65">
        <v>972</v>
      </c>
    </row>
    <row r="50" spans="1:5" x14ac:dyDescent="0.25">
      <c r="A50" s="41">
        <v>39</v>
      </c>
      <c r="B50" s="65">
        <v>1135</v>
      </c>
      <c r="C50" s="65">
        <v>1084</v>
      </c>
      <c r="D50" s="65">
        <v>1035</v>
      </c>
      <c r="E50" s="65">
        <v>988</v>
      </c>
    </row>
    <row r="51" spans="1:5" x14ac:dyDescent="0.25">
      <c r="A51" s="41">
        <v>40</v>
      </c>
      <c r="B51" s="65">
        <v>1155</v>
      </c>
      <c r="C51" s="65">
        <v>1103</v>
      </c>
      <c r="D51" s="65">
        <v>1053</v>
      </c>
      <c r="E51" s="65">
        <v>1005</v>
      </c>
    </row>
    <row r="52" spans="1:5" x14ac:dyDescent="0.25">
      <c r="A52" s="41">
        <v>41</v>
      </c>
      <c r="B52" s="65">
        <v>1175</v>
      </c>
      <c r="C52" s="65">
        <v>1122</v>
      </c>
      <c r="D52" s="65">
        <v>1071</v>
      </c>
      <c r="E52" s="65">
        <v>1023</v>
      </c>
    </row>
    <row r="53" spans="1:5" x14ac:dyDescent="0.25">
      <c r="A53" s="41">
        <v>42</v>
      </c>
      <c r="B53" s="65">
        <v>1195</v>
      </c>
      <c r="C53" s="65">
        <v>1141</v>
      </c>
      <c r="D53" s="65">
        <v>1090</v>
      </c>
      <c r="E53" s="65">
        <v>1040</v>
      </c>
    </row>
    <row r="54" spans="1:5" x14ac:dyDescent="0.25">
      <c r="A54" s="41">
        <v>43</v>
      </c>
      <c r="B54" s="65">
        <v>1216</v>
      </c>
      <c r="C54" s="65">
        <v>1161</v>
      </c>
      <c r="D54" s="65">
        <v>1109</v>
      </c>
      <c r="E54" s="65">
        <v>1058</v>
      </c>
    </row>
    <row r="55" spans="1:5" x14ac:dyDescent="0.25">
      <c r="A55" s="41">
        <v>44</v>
      </c>
      <c r="B55" s="65">
        <v>1238</v>
      </c>
      <c r="C55" s="65">
        <v>1182</v>
      </c>
      <c r="D55" s="65">
        <v>1128</v>
      </c>
      <c r="E55" s="65">
        <v>1076</v>
      </c>
    </row>
    <row r="56" spans="1:5" x14ac:dyDescent="0.25">
      <c r="A56" s="41">
        <v>45</v>
      </c>
      <c r="B56" s="65">
        <v>1260</v>
      </c>
      <c r="C56" s="65">
        <v>1202</v>
      </c>
      <c r="D56" s="65">
        <v>1147</v>
      </c>
      <c r="E56" s="65">
        <v>1095</v>
      </c>
    </row>
    <row r="57" spans="1:5" x14ac:dyDescent="0.25">
      <c r="A57" s="41">
        <v>46</v>
      </c>
      <c r="B57" s="65">
        <v>1282</v>
      </c>
      <c r="C57" s="65">
        <v>1223</v>
      </c>
      <c r="D57" s="65">
        <v>1167</v>
      </c>
      <c r="E57" s="65">
        <v>1114</v>
      </c>
    </row>
    <row r="58" spans="1:5" x14ac:dyDescent="0.25">
      <c r="A58" s="41">
        <v>47</v>
      </c>
      <c r="B58" s="65">
        <v>1304</v>
      </c>
      <c r="C58" s="65">
        <v>1245</v>
      </c>
      <c r="D58" s="65">
        <v>1187</v>
      </c>
      <c r="E58" s="65">
        <v>1133</v>
      </c>
    </row>
    <row r="59" spans="1:5" x14ac:dyDescent="0.25">
      <c r="A59" s="41">
        <v>48</v>
      </c>
      <c r="B59" s="65">
        <v>1327</v>
      </c>
      <c r="C59" s="65">
        <v>1266</v>
      </c>
      <c r="D59" s="65">
        <v>1208</v>
      </c>
      <c r="E59" s="65">
        <v>1152</v>
      </c>
    </row>
    <row r="60" spans="1:5" x14ac:dyDescent="0.25">
      <c r="A60" s="41">
        <v>49</v>
      </c>
      <c r="B60" s="65">
        <v>1350</v>
      </c>
      <c r="C60" s="65">
        <v>1288</v>
      </c>
      <c r="D60" s="65">
        <v>1228</v>
      </c>
      <c r="E60" s="65">
        <v>1171</v>
      </c>
    </row>
    <row r="61" spans="1:5" x14ac:dyDescent="0.25">
      <c r="A61" s="41">
        <v>50</v>
      </c>
      <c r="B61" s="65">
        <v>1374</v>
      </c>
      <c r="C61" s="65">
        <v>1310</v>
      </c>
      <c r="D61" s="65">
        <v>1249</v>
      </c>
      <c r="E61" s="65">
        <v>1191</v>
      </c>
    </row>
    <row r="62" spans="1:5" x14ac:dyDescent="0.25">
      <c r="A62" s="41">
        <v>51</v>
      </c>
      <c r="B62" s="65">
        <v>1398</v>
      </c>
      <c r="C62" s="65">
        <v>1333</v>
      </c>
      <c r="D62" s="65">
        <v>1270</v>
      </c>
      <c r="E62" s="65">
        <v>1211</v>
      </c>
    </row>
    <row r="63" spans="1:5" x14ac:dyDescent="0.25">
      <c r="A63" s="41">
        <v>52</v>
      </c>
      <c r="B63" s="65">
        <v>1422</v>
      </c>
      <c r="C63" s="65">
        <v>1356</v>
      </c>
      <c r="D63" s="65">
        <v>1292</v>
      </c>
      <c r="E63" s="65">
        <v>1231</v>
      </c>
    </row>
    <row r="64" spans="1:5" x14ac:dyDescent="0.25">
      <c r="A64" s="41">
        <v>53</v>
      </c>
      <c r="B64" s="65">
        <v>1447</v>
      </c>
      <c r="C64" s="65">
        <v>1379</v>
      </c>
      <c r="D64" s="65">
        <v>1314</v>
      </c>
      <c r="E64" s="65">
        <v>1251</v>
      </c>
    </row>
    <row r="65" spans="1:5" x14ac:dyDescent="0.25">
      <c r="A65" s="41">
        <v>54</v>
      </c>
      <c r="B65" s="65">
        <v>1472</v>
      </c>
      <c r="C65" s="65">
        <v>1402</v>
      </c>
      <c r="D65" s="65">
        <v>1335</v>
      </c>
      <c r="E65" s="65">
        <v>1272</v>
      </c>
    </row>
    <row r="66" spans="1:5" x14ac:dyDescent="0.25">
      <c r="A66" s="41">
        <v>55</v>
      </c>
      <c r="B66" s="65">
        <v>1498</v>
      </c>
      <c r="C66" s="65">
        <v>1426</v>
      </c>
      <c r="D66" s="65">
        <v>1358</v>
      </c>
      <c r="E66" s="65">
        <v>1292</v>
      </c>
    </row>
    <row r="67" spans="1:5" x14ac:dyDescent="0.25">
      <c r="A67" s="41">
        <v>56</v>
      </c>
      <c r="B67" s="65">
        <v>1525</v>
      </c>
      <c r="C67" s="65">
        <v>1451</v>
      </c>
      <c r="D67" s="65">
        <v>1380</v>
      </c>
      <c r="E67" s="65">
        <v>1313</v>
      </c>
    </row>
    <row r="68" spans="1:5" x14ac:dyDescent="0.25">
      <c r="A68" s="41">
        <v>57</v>
      </c>
      <c r="B68" s="65">
        <v>1552</v>
      </c>
      <c r="C68" s="65">
        <v>1476</v>
      </c>
      <c r="D68" s="65">
        <v>1404</v>
      </c>
      <c r="E68" s="65">
        <v>1334</v>
      </c>
    </row>
    <row r="69" spans="1:5" x14ac:dyDescent="0.25">
      <c r="A69" s="41">
        <v>58</v>
      </c>
      <c r="B69" s="65">
        <v>1581</v>
      </c>
      <c r="C69" s="65">
        <v>1502</v>
      </c>
      <c r="D69" s="65">
        <v>1428</v>
      </c>
      <c r="E69" s="65">
        <v>1357</v>
      </c>
    </row>
    <row r="70" spans="1:5" x14ac:dyDescent="0.25">
      <c r="A70" s="41">
        <v>59</v>
      </c>
      <c r="B70" s="65">
        <v>1611</v>
      </c>
      <c r="C70" s="65">
        <v>1530</v>
      </c>
      <c r="D70" s="65">
        <v>1453</v>
      </c>
      <c r="E70" s="65">
        <v>1380</v>
      </c>
    </row>
    <row r="71" spans="1:5" x14ac:dyDescent="0.25">
      <c r="A71" s="41">
        <v>60</v>
      </c>
      <c r="B71" s="65">
        <v>1642</v>
      </c>
      <c r="C71" s="65">
        <v>1559</v>
      </c>
      <c r="D71" s="65">
        <v>1480</v>
      </c>
      <c r="E71" s="65">
        <v>1404</v>
      </c>
    </row>
    <row r="72" spans="1:5" x14ac:dyDescent="0.25">
      <c r="A72" s="41">
        <v>61</v>
      </c>
      <c r="B72" s="65">
        <v>1676</v>
      </c>
      <c r="C72" s="65">
        <v>1590</v>
      </c>
      <c r="D72" s="65">
        <v>1508</v>
      </c>
      <c r="E72" s="65">
        <v>1429</v>
      </c>
    </row>
    <row r="73" spans="1:5" x14ac:dyDescent="0.25">
      <c r="A73" s="41">
        <v>62</v>
      </c>
      <c r="B73" s="65">
        <v>1713</v>
      </c>
      <c r="C73" s="65">
        <v>1623</v>
      </c>
      <c r="D73" s="65">
        <v>1538</v>
      </c>
      <c r="E73" s="65">
        <v>1457</v>
      </c>
    </row>
    <row r="74" spans="1:5" x14ac:dyDescent="0.25">
      <c r="A74" s="41">
        <v>63</v>
      </c>
      <c r="B74" s="65">
        <v>1752</v>
      </c>
      <c r="C74" s="65">
        <v>1659</v>
      </c>
      <c r="D74" s="65">
        <v>1571</v>
      </c>
      <c r="E74" s="65">
        <v>1486</v>
      </c>
    </row>
    <row r="75" spans="1:5" x14ac:dyDescent="0.25">
      <c r="A75" s="41">
        <v>64</v>
      </c>
      <c r="B75" s="65">
        <v>1794</v>
      </c>
      <c r="C75" s="65">
        <v>1697</v>
      </c>
      <c r="D75" s="65">
        <v>1605</v>
      </c>
      <c r="E75" s="65">
        <v>1518</v>
      </c>
    </row>
    <row r="76" spans="1:5" x14ac:dyDescent="0.25">
      <c r="A76" s="41">
        <v>65</v>
      </c>
      <c r="B76" s="65">
        <v>1821</v>
      </c>
      <c r="C76" s="65">
        <v>1739</v>
      </c>
      <c r="D76" s="65">
        <v>1643</v>
      </c>
      <c r="E76" s="65">
        <v>1552</v>
      </c>
    </row>
    <row r="77" spans="1:5" x14ac:dyDescent="0.25">
      <c r="A77" s="41">
        <v>66</v>
      </c>
      <c r="B77" s="65">
        <v>1831</v>
      </c>
      <c r="C77" s="65">
        <v>1765</v>
      </c>
      <c r="D77" s="65">
        <v>1685</v>
      </c>
      <c r="E77" s="65">
        <v>1590</v>
      </c>
    </row>
    <row r="78" spans="1:5" x14ac:dyDescent="0.25">
      <c r="A78" s="41">
        <v>67</v>
      </c>
      <c r="B78" s="65">
        <v>1842</v>
      </c>
      <c r="C78" s="65">
        <v>1772</v>
      </c>
      <c r="D78" s="65">
        <v>1709</v>
      </c>
      <c r="E78" s="65">
        <v>1631</v>
      </c>
    </row>
    <row r="79" spans="1:5" x14ac:dyDescent="0.25">
      <c r="A79" s="41">
        <v>68</v>
      </c>
      <c r="B79" s="65">
        <v>1854</v>
      </c>
      <c r="C79" s="65">
        <v>1779</v>
      </c>
      <c r="D79" s="65">
        <v>1713</v>
      </c>
      <c r="E79" s="65">
        <v>1653</v>
      </c>
    </row>
    <row r="80" spans="1:5" x14ac:dyDescent="0.25">
      <c r="A80" s="41">
        <v>69</v>
      </c>
      <c r="B80" s="65">
        <v>1867</v>
      </c>
      <c r="C80" s="65">
        <v>1787</v>
      </c>
      <c r="D80" s="65">
        <v>1716</v>
      </c>
      <c r="E80" s="65">
        <v>1653</v>
      </c>
    </row>
    <row r="81" spans="1:5" x14ac:dyDescent="0.25">
      <c r="A81" s="41">
        <v>70</v>
      </c>
      <c r="B81" s="65">
        <v>1881</v>
      </c>
      <c r="C81" s="65">
        <v>1795</v>
      </c>
      <c r="D81" s="65">
        <v>1720</v>
      </c>
      <c r="E81" s="65">
        <v>1653</v>
      </c>
    </row>
    <row r="82" spans="1:5" x14ac:dyDescent="0.25">
      <c r="A82" s="41">
        <v>71</v>
      </c>
      <c r="B82" s="65">
        <v>1897</v>
      </c>
      <c r="C82" s="65">
        <v>1805</v>
      </c>
      <c r="D82" s="65">
        <v>1724</v>
      </c>
      <c r="E82" s="65">
        <v>1653</v>
      </c>
    </row>
    <row r="83" spans="1:5" x14ac:dyDescent="0.25">
      <c r="A83" s="41">
        <v>72</v>
      </c>
      <c r="B83" s="65">
        <v>1913</v>
      </c>
      <c r="C83" s="65">
        <v>1816</v>
      </c>
      <c r="D83" s="65">
        <v>1729</v>
      </c>
      <c r="E83" s="65">
        <v>1653</v>
      </c>
    </row>
    <row r="84" spans="1:5" x14ac:dyDescent="0.25">
      <c r="A84" s="41">
        <v>73</v>
      </c>
      <c r="B84" s="65">
        <v>1930</v>
      </c>
      <c r="C84" s="65">
        <v>1827</v>
      </c>
      <c r="D84" s="65">
        <v>1735</v>
      </c>
      <c r="E84" s="65">
        <v>1654</v>
      </c>
    </row>
    <row r="85" spans="1:5" x14ac:dyDescent="0.25">
      <c r="A85" s="41">
        <v>74</v>
      </c>
      <c r="B85" s="65">
        <v>1946</v>
      </c>
      <c r="C85" s="65">
        <v>1839</v>
      </c>
      <c r="D85" s="65">
        <v>1742</v>
      </c>
      <c r="E85" s="65">
        <v>1656</v>
      </c>
    </row>
  </sheetData>
  <sheetProtection algorithmName="SHA-512" hashValue="zbBIuTm8cVCxCQPktaENhAtqvxMlHmbN5IVLCJ9BHKXmZQAgNQ5Is409u9knaDmzZcdHaqrOw1Clzn107TKsDw==" saltValue="kGU7Vg1K+ujqK1/ta7aVxQ==" spinCount="100000" sheet="1" objects="1" scenarios="1"/>
  <conditionalFormatting sqref="A6:A21">
    <cfRule type="expression" dxfId="179" priority="13" stopIfTrue="1">
      <formula>MOD(ROW(),2)=0</formula>
    </cfRule>
    <cfRule type="expression" dxfId="178" priority="14" stopIfTrue="1">
      <formula>MOD(ROW(),2)&lt;&gt;0</formula>
    </cfRule>
  </conditionalFormatting>
  <conditionalFormatting sqref="A26:A85">
    <cfRule type="expression" dxfId="177" priority="9" stopIfTrue="1">
      <formula>MOD(ROW(),2)=0</formula>
    </cfRule>
    <cfRule type="expression" dxfId="176" priority="10" stopIfTrue="1">
      <formula>MOD(ROW(),2)&lt;&gt;0</formula>
    </cfRule>
  </conditionalFormatting>
  <conditionalFormatting sqref="B6:E21">
    <cfRule type="expression" dxfId="175" priority="15" stopIfTrue="1">
      <formula>MOD(ROW(),2)=0</formula>
    </cfRule>
    <cfRule type="expression" dxfId="174" priority="16" stopIfTrue="1">
      <formula>MOD(ROW(),2)&lt;&gt;0</formula>
    </cfRule>
  </conditionalFormatting>
  <conditionalFormatting sqref="B26:E85">
    <cfRule type="expression" dxfId="173" priority="11" stopIfTrue="1">
      <formula>MOD(ROW(),2)=0</formula>
    </cfRule>
    <cfRule type="expression" dxfId="172" priority="12" stopIfTrue="1">
      <formula>MOD(ROW(),2)&lt;&gt;0</formula>
    </cfRule>
  </conditionalFormatting>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4733-DC52-4015-B30F-B32640725826}">
  <sheetPr codeName="Sheet63"/>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9" t="s">
        <v>1</v>
      </c>
      <c r="B2" s="3" t="str">
        <f>wb_title</f>
        <v>LGPS_S - Consolidated Factor Spreadsheet</v>
      </c>
    </row>
    <row r="3" spans="1:5" s="1" customFormat="1" ht="15.5" x14ac:dyDescent="0.35">
      <c r="A3" s="29" t="s">
        <v>2</v>
      </c>
      <c r="B3" s="3" t="str">
        <f>TABLE_FACTOR_TYPE_1 &amp; " - x-" &amp; TABLE_SERIES_NUMBER_1</f>
        <v>Added pension - x-712</v>
      </c>
    </row>
    <row r="6" spans="1:5" ht="13" x14ac:dyDescent="0.3">
      <c r="A6" s="39" t="s">
        <v>378</v>
      </c>
      <c r="B6" s="45" t="s">
        <v>379</v>
      </c>
      <c r="C6" s="45"/>
      <c r="D6" s="45"/>
      <c r="E6" s="45"/>
    </row>
    <row r="7" spans="1:5" x14ac:dyDescent="0.25">
      <c r="A7" s="39" t="s">
        <v>380</v>
      </c>
      <c r="B7" s="45" t="s">
        <v>29</v>
      </c>
      <c r="C7" s="45"/>
      <c r="D7" s="45"/>
      <c r="E7" s="45"/>
    </row>
    <row r="8" spans="1:5" x14ac:dyDescent="0.25">
      <c r="A8" s="39" t="s">
        <v>152</v>
      </c>
      <c r="B8" s="45" t="s">
        <v>334</v>
      </c>
      <c r="C8" s="45"/>
      <c r="D8" s="45"/>
      <c r="E8" s="45"/>
    </row>
    <row r="9" spans="1:5" x14ac:dyDescent="0.25">
      <c r="A9" s="39" t="s">
        <v>153</v>
      </c>
      <c r="B9" s="45" t="s">
        <v>312</v>
      </c>
      <c r="C9" s="45"/>
      <c r="D9" s="45"/>
      <c r="E9" s="45"/>
    </row>
    <row r="10" spans="1:5" ht="25" x14ac:dyDescent="0.25">
      <c r="A10" s="39" t="s">
        <v>6</v>
      </c>
      <c r="B10" s="45" t="s">
        <v>338</v>
      </c>
      <c r="C10" s="45"/>
      <c r="D10" s="45"/>
      <c r="E10" s="45"/>
    </row>
    <row r="11" spans="1:5" x14ac:dyDescent="0.25">
      <c r="A11" s="39" t="s">
        <v>154</v>
      </c>
      <c r="B11" s="45" t="s">
        <v>173</v>
      </c>
      <c r="C11" s="45"/>
      <c r="D11" s="45"/>
      <c r="E11" s="45"/>
    </row>
    <row r="12" spans="1:5" x14ac:dyDescent="0.25">
      <c r="A12" s="39" t="s">
        <v>155</v>
      </c>
      <c r="B12" s="45" t="s">
        <v>336</v>
      </c>
      <c r="C12" s="45"/>
      <c r="D12" s="45"/>
      <c r="E12" s="45"/>
    </row>
    <row r="13" spans="1:5" x14ac:dyDescent="0.25">
      <c r="A13" s="39" t="s">
        <v>381</v>
      </c>
      <c r="B13" s="45">
        <v>0</v>
      </c>
      <c r="C13" s="45"/>
      <c r="D13" s="45"/>
      <c r="E13" s="45"/>
    </row>
    <row r="14" spans="1:5" x14ac:dyDescent="0.25">
      <c r="A14" s="39" t="s">
        <v>157</v>
      </c>
      <c r="B14" s="45">
        <v>712</v>
      </c>
      <c r="C14" s="45"/>
      <c r="D14" s="45"/>
      <c r="E14" s="45"/>
    </row>
    <row r="15" spans="1:5" x14ac:dyDescent="0.25">
      <c r="A15" s="39" t="s">
        <v>382</v>
      </c>
      <c r="B15" s="45" t="s">
        <v>339</v>
      </c>
      <c r="C15" s="45"/>
      <c r="D15" s="45"/>
      <c r="E15" s="45"/>
    </row>
    <row r="16" spans="1:5" x14ac:dyDescent="0.25">
      <c r="A16" s="39" t="s">
        <v>159</v>
      </c>
      <c r="B16" s="45" t="s">
        <v>256</v>
      </c>
      <c r="C16" s="45"/>
      <c r="D16" s="45"/>
      <c r="E16" s="45"/>
    </row>
    <row r="17" spans="1:5" x14ac:dyDescent="0.25">
      <c r="A17" s="40" t="s">
        <v>383</v>
      </c>
      <c r="B17" s="45"/>
      <c r="C17" s="45"/>
      <c r="D17" s="45"/>
      <c r="E17" s="45"/>
    </row>
    <row r="18" spans="1:5" x14ac:dyDescent="0.25">
      <c r="A18" s="39" t="s">
        <v>161</v>
      </c>
      <c r="B18" s="46">
        <v>46224</v>
      </c>
      <c r="C18" s="46"/>
      <c r="D18" s="46"/>
      <c r="E18" s="46"/>
    </row>
    <row r="19" spans="1:5" x14ac:dyDescent="0.25">
      <c r="A19" s="39" t="s">
        <v>162</v>
      </c>
      <c r="B19" s="46">
        <v>46225</v>
      </c>
      <c r="C19" s="46"/>
      <c r="D19" s="46"/>
      <c r="E19" s="46"/>
    </row>
    <row r="20" spans="1:5" x14ac:dyDescent="0.25">
      <c r="A20" s="39" t="s">
        <v>163</v>
      </c>
      <c r="B20" s="45" t="s">
        <v>172</v>
      </c>
      <c r="C20" s="45"/>
      <c r="D20" s="45"/>
      <c r="E20" s="45"/>
    </row>
    <row r="21" spans="1:5" x14ac:dyDescent="0.25">
      <c r="A21" s="39" t="s">
        <v>384</v>
      </c>
      <c r="B21" s="45" t="s">
        <v>87</v>
      </c>
      <c r="C21" s="45"/>
      <c r="D21" s="45"/>
      <c r="E21" s="45"/>
    </row>
    <row r="23" spans="1:5" x14ac:dyDescent="0.25">
      <c r="A23" s="22" t="str">
        <f>HYPERLINK("#'Factor List'!A1", "Back to Factor List")</f>
        <v>Back to Factor List</v>
      </c>
      <c r="B23" s="22" t="str">
        <f>HYPERLINK("#'Assumptions'!A1", "Assumptions")</f>
        <v>Assumptions</v>
      </c>
    </row>
    <row r="26" spans="1:5" s="53" customFormat="1" ht="52" x14ac:dyDescent="0.25">
      <c r="A26" s="52" t="s">
        <v>385</v>
      </c>
      <c r="B26" s="52" t="s">
        <v>481</v>
      </c>
      <c r="C26" s="52" t="s">
        <v>482</v>
      </c>
      <c r="D26" s="52" t="s">
        <v>483</v>
      </c>
      <c r="E26" s="52" t="s">
        <v>484</v>
      </c>
    </row>
    <row r="27" spans="1:5" x14ac:dyDescent="0.25">
      <c r="A27" s="41">
        <v>16</v>
      </c>
      <c r="B27" s="65">
        <v>758</v>
      </c>
      <c r="C27" s="65">
        <v>725</v>
      </c>
      <c r="D27" s="65">
        <v>693</v>
      </c>
      <c r="E27" s="65">
        <v>663</v>
      </c>
    </row>
    <row r="28" spans="1:5" x14ac:dyDescent="0.25">
      <c r="A28" s="41">
        <v>17</v>
      </c>
      <c r="B28" s="65">
        <v>771</v>
      </c>
      <c r="C28" s="65">
        <v>738</v>
      </c>
      <c r="D28" s="65">
        <v>706</v>
      </c>
      <c r="E28" s="65">
        <v>675</v>
      </c>
    </row>
    <row r="29" spans="1:5" x14ac:dyDescent="0.25">
      <c r="A29" s="41">
        <v>18</v>
      </c>
      <c r="B29" s="65">
        <v>785</v>
      </c>
      <c r="C29" s="65">
        <v>751</v>
      </c>
      <c r="D29" s="65">
        <v>718</v>
      </c>
      <c r="E29" s="65">
        <v>687</v>
      </c>
    </row>
    <row r="30" spans="1:5" x14ac:dyDescent="0.25">
      <c r="A30" s="41">
        <v>19</v>
      </c>
      <c r="B30" s="65">
        <v>799</v>
      </c>
      <c r="C30" s="65">
        <v>765</v>
      </c>
      <c r="D30" s="65">
        <v>731</v>
      </c>
      <c r="E30" s="65">
        <v>699</v>
      </c>
    </row>
    <row r="31" spans="1:5" x14ac:dyDescent="0.25">
      <c r="A31" s="41">
        <v>20</v>
      </c>
      <c r="B31" s="65">
        <v>814</v>
      </c>
      <c r="C31" s="65">
        <v>778</v>
      </c>
      <c r="D31" s="65">
        <v>744</v>
      </c>
      <c r="E31" s="65">
        <v>712</v>
      </c>
    </row>
    <row r="32" spans="1:5" x14ac:dyDescent="0.25">
      <c r="A32" s="41">
        <v>21</v>
      </c>
      <c r="B32" s="65">
        <v>828</v>
      </c>
      <c r="C32" s="65">
        <v>792</v>
      </c>
      <c r="D32" s="65">
        <v>758</v>
      </c>
      <c r="E32" s="65">
        <v>725</v>
      </c>
    </row>
    <row r="33" spans="1:5" x14ac:dyDescent="0.25">
      <c r="A33" s="41">
        <v>22</v>
      </c>
      <c r="B33" s="65">
        <v>843</v>
      </c>
      <c r="C33" s="65">
        <v>806</v>
      </c>
      <c r="D33" s="65">
        <v>771</v>
      </c>
      <c r="E33" s="65">
        <v>738</v>
      </c>
    </row>
    <row r="34" spans="1:5" x14ac:dyDescent="0.25">
      <c r="A34" s="41">
        <v>23</v>
      </c>
      <c r="B34" s="65">
        <v>858</v>
      </c>
      <c r="C34" s="65">
        <v>821</v>
      </c>
      <c r="D34" s="65">
        <v>785</v>
      </c>
      <c r="E34" s="65">
        <v>751</v>
      </c>
    </row>
    <row r="35" spans="1:5" x14ac:dyDescent="0.25">
      <c r="A35" s="41">
        <v>24</v>
      </c>
      <c r="B35" s="65">
        <v>873</v>
      </c>
      <c r="C35" s="65">
        <v>835</v>
      </c>
      <c r="D35" s="65">
        <v>799</v>
      </c>
      <c r="E35" s="65">
        <v>764</v>
      </c>
    </row>
    <row r="36" spans="1:5" x14ac:dyDescent="0.25">
      <c r="A36" s="41">
        <v>25</v>
      </c>
      <c r="B36" s="65">
        <v>889</v>
      </c>
      <c r="C36" s="65">
        <v>850</v>
      </c>
      <c r="D36" s="65">
        <v>813</v>
      </c>
      <c r="E36" s="65">
        <v>777</v>
      </c>
    </row>
    <row r="37" spans="1:5" x14ac:dyDescent="0.25">
      <c r="A37" s="41">
        <v>26</v>
      </c>
      <c r="B37" s="65">
        <v>905</v>
      </c>
      <c r="C37" s="65">
        <v>865</v>
      </c>
      <c r="D37" s="65">
        <v>827</v>
      </c>
      <c r="E37" s="65">
        <v>791</v>
      </c>
    </row>
    <row r="38" spans="1:5" x14ac:dyDescent="0.25">
      <c r="A38" s="41">
        <v>27</v>
      </c>
      <c r="B38" s="65">
        <v>921</v>
      </c>
      <c r="C38" s="65">
        <v>881</v>
      </c>
      <c r="D38" s="65">
        <v>842</v>
      </c>
      <c r="E38" s="65">
        <v>805</v>
      </c>
    </row>
    <row r="39" spans="1:5" x14ac:dyDescent="0.25">
      <c r="A39" s="41">
        <v>28</v>
      </c>
      <c r="B39" s="65">
        <v>937</v>
      </c>
      <c r="C39" s="65">
        <v>896</v>
      </c>
      <c r="D39" s="65">
        <v>857</v>
      </c>
      <c r="E39" s="65">
        <v>819</v>
      </c>
    </row>
    <row r="40" spans="1:5" x14ac:dyDescent="0.25">
      <c r="A40" s="41">
        <v>29</v>
      </c>
      <c r="B40" s="65">
        <v>954</v>
      </c>
      <c r="C40" s="65">
        <v>912</v>
      </c>
      <c r="D40" s="65">
        <v>872</v>
      </c>
      <c r="E40" s="65">
        <v>833</v>
      </c>
    </row>
    <row r="41" spans="1:5" x14ac:dyDescent="0.25">
      <c r="A41" s="41">
        <v>30</v>
      </c>
      <c r="B41" s="65">
        <v>971</v>
      </c>
      <c r="C41" s="65">
        <v>928</v>
      </c>
      <c r="D41" s="65">
        <v>887</v>
      </c>
      <c r="E41" s="65">
        <v>848</v>
      </c>
    </row>
    <row r="42" spans="1:5" x14ac:dyDescent="0.25">
      <c r="A42" s="41">
        <v>31</v>
      </c>
      <c r="B42" s="65">
        <v>988</v>
      </c>
      <c r="C42" s="65">
        <v>944</v>
      </c>
      <c r="D42" s="65">
        <v>903</v>
      </c>
      <c r="E42" s="65">
        <v>863</v>
      </c>
    </row>
    <row r="43" spans="1:5" x14ac:dyDescent="0.25">
      <c r="A43" s="41">
        <v>32</v>
      </c>
      <c r="B43" s="65">
        <v>1005</v>
      </c>
      <c r="C43" s="65">
        <v>961</v>
      </c>
      <c r="D43" s="65">
        <v>918</v>
      </c>
      <c r="E43" s="65">
        <v>877</v>
      </c>
    </row>
    <row r="44" spans="1:5" x14ac:dyDescent="0.25">
      <c r="A44" s="41">
        <v>33</v>
      </c>
      <c r="B44" s="65">
        <v>1023</v>
      </c>
      <c r="C44" s="65">
        <v>977</v>
      </c>
      <c r="D44" s="65">
        <v>934</v>
      </c>
      <c r="E44" s="65">
        <v>893</v>
      </c>
    </row>
    <row r="45" spans="1:5" x14ac:dyDescent="0.25">
      <c r="A45" s="41">
        <v>34</v>
      </c>
      <c r="B45" s="65">
        <v>1041</v>
      </c>
      <c r="C45" s="65">
        <v>994</v>
      </c>
      <c r="D45" s="65">
        <v>950</v>
      </c>
      <c r="E45" s="65">
        <v>908</v>
      </c>
    </row>
    <row r="46" spans="1:5" x14ac:dyDescent="0.25">
      <c r="A46" s="41">
        <v>35</v>
      </c>
      <c r="B46" s="65">
        <v>1059</v>
      </c>
      <c r="C46" s="65">
        <v>1012</v>
      </c>
      <c r="D46" s="65">
        <v>967</v>
      </c>
      <c r="E46" s="65">
        <v>924</v>
      </c>
    </row>
    <row r="47" spans="1:5" x14ac:dyDescent="0.25">
      <c r="A47" s="41">
        <v>36</v>
      </c>
      <c r="B47" s="65">
        <v>1077</v>
      </c>
      <c r="C47" s="65">
        <v>1029</v>
      </c>
      <c r="D47" s="65">
        <v>983</v>
      </c>
      <c r="E47" s="65">
        <v>939</v>
      </c>
    </row>
    <row r="48" spans="1:5" x14ac:dyDescent="0.25">
      <c r="A48" s="41">
        <v>37</v>
      </c>
      <c r="B48" s="65">
        <v>1096</v>
      </c>
      <c r="C48" s="65">
        <v>1047</v>
      </c>
      <c r="D48" s="65">
        <v>1000</v>
      </c>
      <c r="E48" s="65">
        <v>955</v>
      </c>
    </row>
    <row r="49" spans="1:5" x14ac:dyDescent="0.25">
      <c r="A49" s="41">
        <v>38</v>
      </c>
      <c r="B49" s="65">
        <v>1115</v>
      </c>
      <c r="C49" s="65">
        <v>1065</v>
      </c>
      <c r="D49" s="65">
        <v>1017</v>
      </c>
      <c r="E49" s="65">
        <v>972</v>
      </c>
    </row>
    <row r="50" spans="1:5" x14ac:dyDescent="0.25">
      <c r="A50" s="41">
        <v>39</v>
      </c>
      <c r="B50" s="65">
        <v>1135</v>
      </c>
      <c r="C50" s="65">
        <v>1084</v>
      </c>
      <c r="D50" s="65">
        <v>1035</v>
      </c>
      <c r="E50" s="65">
        <v>988</v>
      </c>
    </row>
    <row r="51" spans="1:5" x14ac:dyDescent="0.25">
      <c r="A51" s="41">
        <v>40</v>
      </c>
      <c r="B51" s="65">
        <v>1155</v>
      </c>
      <c r="C51" s="65">
        <v>1103</v>
      </c>
      <c r="D51" s="65">
        <v>1053</v>
      </c>
      <c r="E51" s="65">
        <v>1005</v>
      </c>
    </row>
    <row r="52" spans="1:5" x14ac:dyDescent="0.25">
      <c r="A52" s="41">
        <v>41</v>
      </c>
      <c r="B52" s="65">
        <v>1175</v>
      </c>
      <c r="C52" s="65">
        <v>1122</v>
      </c>
      <c r="D52" s="65">
        <v>1071</v>
      </c>
      <c r="E52" s="65">
        <v>1023</v>
      </c>
    </row>
    <row r="53" spans="1:5" x14ac:dyDescent="0.25">
      <c r="A53" s="41">
        <v>42</v>
      </c>
      <c r="B53" s="65">
        <v>1195</v>
      </c>
      <c r="C53" s="65">
        <v>1141</v>
      </c>
      <c r="D53" s="65">
        <v>1090</v>
      </c>
      <c r="E53" s="65">
        <v>1040</v>
      </c>
    </row>
    <row r="54" spans="1:5" x14ac:dyDescent="0.25">
      <c r="A54" s="41">
        <v>43</v>
      </c>
      <c r="B54" s="65">
        <v>1216</v>
      </c>
      <c r="C54" s="65">
        <v>1161</v>
      </c>
      <c r="D54" s="65">
        <v>1109</v>
      </c>
      <c r="E54" s="65">
        <v>1058</v>
      </c>
    </row>
    <row r="55" spans="1:5" x14ac:dyDescent="0.25">
      <c r="A55" s="41">
        <v>44</v>
      </c>
      <c r="B55" s="65">
        <v>1238</v>
      </c>
      <c r="C55" s="65">
        <v>1182</v>
      </c>
      <c r="D55" s="65">
        <v>1128</v>
      </c>
      <c r="E55" s="65">
        <v>1076</v>
      </c>
    </row>
    <row r="56" spans="1:5" x14ac:dyDescent="0.25">
      <c r="A56" s="41">
        <v>45</v>
      </c>
      <c r="B56" s="65">
        <v>1260</v>
      </c>
      <c r="C56" s="65">
        <v>1202</v>
      </c>
      <c r="D56" s="65">
        <v>1147</v>
      </c>
      <c r="E56" s="65">
        <v>1095</v>
      </c>
    </row>
    <row r="57" spans="1:5" x14ac:dyDescent="0.25">
      <c r="A57" s="41">
        <v>46</v>
      </c>
      <c r="B57" s="65">
        <v>1282</v>
      </c>
      <c r="C57" s="65">
        <v>1223</v>
      </c>
      <c r="D57" s="65">
        <v>1167</v>
      </c>
      <c r="E57" s="65">
        <v>1114</v>
      </c>
    </row>
    <row r="58" spans="1:5" x14ac:dyDescent="0.25">
      <c r="A58" s="41">
        <v>47</v>
      </c>
      <c r="B58" s="65">
        <v>1304</v>
      </c>
      <c r="C58" s="65">
        <v>1245</v>
      </c>
      <c r="D58" s="65">
        <v>1187</v>
      </c>
      <c r="E58" s="65">
        <v>1133</v>
      </c>
    </row>
    <row r="59" spans="1:5" x14ac:dyDescent="0.25">
      <c r="A59" s="41">
        <v>48</v>
      </c>
      <c r="B59" s="65">
        <v>1327</v>
      </c>
      <c r="C59" s="65">
        <v>1266</v>
      </c>
      <c r="D59" s="65">
        <v>1208</v>
      </c>
      <c r="E59" s="65">
        <v>1152</v>
      </c>
    </row>
    <row r="60" spans="1:5" x14ac:dyDescent="0.25">
      <c r="A60" s="41">
        <v>49</v>
      </c>
      <c r="B60" s="65">
        <v>1350</v>
      </c>
      <c r="C60" s="65">
        <v>1288</v>
      </c>
      <c r="D60" s="65">
        <v>1228</v>
      </c>
      <c r="E60" s="65">
        <v>1171</v>
      </c>
    </row>
    <row r="61" spans="1:5" x14ac:dyDescent="0.25">
      <c r="A61" s="41">
        <v>50</v>
      </c>
      <c r="B61" s="65">
        <v>1374</v>
      </c>
      <c r="C61" s="65">
        <v>1310</v>
      </c>
      <c r="D61" s="65">
        <v>1249</v>
      </c>
      <c r="E61" s="65">
        <v>1191</v>
      </c>
    </row>
    <row r="62" spans="1:5" x14ac:dyDescent="0.25">
      <c r="A62" s="41">
        <v>51</v>
      </c>
      <c r="B62" s="65">
        <v>1398</v>
      </c>
      <c r="C62" s="65">
        <v>1333</v>
      </c>
      <c r="D62" s="65">
        <v>1270</v>
      </c>
      <c r="E62" s="65">
        <v>1211</v>
      </c>
    </row>
    <row r="63" spans="1:5" x14ac:dyDescent="0.25">
      <c r="A63" s="41">
        <v>52</v>
      </c>
      <c r="B63" s="65">
        <v>1422</v>
      </c>
      <c r="C63" s="65">
        <v>1356</v>
      </c>
      <c r="D63" s="65">
        <v>1292</v>
      </c>
      <c r="E63" s="65">
        <v>1231</v>
      </c>
    </row>
    <row r="64" spans="1:5" x14ac:dyDescent="0.25">
      <c r="A64" s="41">
        <v>53</v>
      </c>
      <c r="B64" s="65">
        <v>1447</v>
      </c>
      <c r="C64" s="65">
        <v>1379</v>
      </c>
      <c r="D64" s="65">
        <v>1314</v>
      </c>
      <c r="E64" s="65">
        <v>1251</v>
      </c>
    </row>
    <row r="65" spans="1:5" x14ac:dyDescent="0.25">
      <c r="A65" s="41">
        <v>54</v>
      </c>
      <c r="B65" s="65">
        <v>1472</v>
      </c>
      <c r="C65" s="65">
        <v>1402</v>
      </c>
      <c r="D65" s="65">
        <v>1335</v>
      </c>
      <c r="E65" s="65">
        <v>1272</v>
      </c>
    </row>
    <row r="66" spans="1:5" x14ac:dyDescent="0.25">
      <c r="A66" s="41">
        <v>55</v>
      </c>
      <c r="B66" s="65">
        <v>1498</v>
      </c>
      <c r="C66" s="65">
        <v>1426</v>
      </c>
      <c r="D66" s="65">
        <v>1358</v>
      </c>
      <c r="E66" s="65">
        <v>1292</v>
      </c>
    </row>
    <row r="67" spans="1:5" x14ac:dyDescent="0.25">
      <c r="A67" s="41">
        <v>56</v>
      </c>
      <c r="B67" s="65">
        <v>1525</v>
      </c>
      <c r="C67" s="65">
        <v>1451</v>
      </c>
      <c r="D67" s="65">
        <v>1380</v>
      </c>
      <c r="E67" s="65">
        <v>1313</v>
      </c>
    </row>
    <row r="68" spans="1:5" x14ac:dyDescent="0.25">
      <c r="A68" s="41">
        <v>57</v>
      </c>
      <c r="B68" s="65">
        <v>1552</v>
      </c>
      <c r="C68" s="65">
        <v>1476</v>
      </c>
      <c r="D68" s="65">
        <v>1404</v>
      </c>
      <c r="E68" s="65">
        <v>1334</v>
      </c>
    </row>
    <row r="69" spans="1:5" x14ac:dyDescent="0.25">
      <c r="A69" s="41">
        <v>58</v>
      </c>
      <c r="B69" s="65">
        <v>1581</v>
      </c>
      <c r="C69" s="65">
        <v>1502</v>
      </c>
      <c r="D69" s="65">
        <v>1428</v>
      </c>
      <c r="E69" s="65">
        <v>1357</v>
      </c>
    </row>
    <row r="70" spans="1:5" x14ac:dyDescent="0.25">
      <c r="A70" s="41">
        <v>59</v>
      </c>
      <c r="B70" s="65">
        <v>1611</v>
      </c>
      <c r="C70" s="65">
        <v>1530</v>
      </c>
      <c r="D70" s="65">
        <v>1453</v>
      </c>
      <c r="E70" s="65">
        <v>1380</v>
      </c>
    </row>
    <row r="71" spans="1:5" x14ac:dyDescent="0.25">
      <c r="A71" s="41">
        <v>60</v>
      </c>
      <c r="B71" s="65">
        <v>1642</v>
      </c>
      <c r="C71" s="65">
        <v>1559</v>
      </c>
      <c r="D71" s="65">
        <v>1480</v>
      </c>
      <c r="E71" s="65">
        <v>1404</v>
      </c>
    </row>
    <row r="72" spans="1:5" x14ac:dyDescent="0.25">
      <c r="A72" s="41">
        <v>61</v>
      </c>
      <c r="B72" s="65">
        <v>1676</v>
      </c>
      <c r="C72" s="65">
        <v>1590</v>
      </c>
      <c r="D72" s="65">
        <v>1508</v>
      </c>
      <c r="E72" s="65">
        <v>1429</v>
      </c>
    </row>
    <row r="73" spans="1:5" x14ac:dyDescent="0.25">
      <c r="A73" s="41">
        <v>62</v>
      </c>
      <c r="B73" s="65">
        <v>1713</v>
      </c>
      <c r="C73" s="65">
        <v>1623</v>
      </c>
      <c r="D73" s="65">
        <v>1538</v>
      </c>
      <c r="E73" s="65">
        <v>1457</v>
      </c>
    </row>
    <row r="74" spans="1:5" x14ac:dyDescent="0.25">
      <c r="A74" s="41">
        <v>63</v>
      </c>
      <c r="B74" s="65">
        <v>1752</v>
      </c>
      <c r="C74" s="65">
        <v>1659</v>
      </c>
      <c r="D74" s="65">
        <v>1571</v>
      </c>
      <c r="E74" s="65">
        <v>1486</v>
      </c>
    </row>
    <row r="75" spans="1:5" x14ac:dyDescent="0.25">
      <c r="A75" s="41">
        <v>64</v>
      </c>
      <c r="B75" s="65">
        <v>1794</v>
      </c>
      <c r="C75" s="65">
        <v>1697</v>
      </c>
      <c r="D75" s="65">
        <v>1605</v>
      </c>
      <c r="E75" s="65">
        <v>1518</v>
      </c>
    </row>
    <row r="76" spans="1:5" x14ac:dyDescent="0.25">
      <c r="A76" s="41">
        <v>65</v>
      </c>
      <c r="B76" s="65">
        <v>1821</v>
      </c>
      <c r="C76" s="65">
        <v>1739</v>
      </c>
      <c r="D76" s="65">
        <v>1643</v>
      </c>
      <c r="E76" s="65">
        <v>1552</v>
      </c>
    </row>
    <row r="77" spans="1:5" x14ac:dyDescent="0.25">
      <c r="A77" s="41">
        <v>66</v>
      </c>
      <c r="B77" s="65">
        <v>1831</v>
      </c>
      <c r="C77" s="65">
        <v>1765</v>
      </c>
      <c r="D77" s="65">
        <v>1685</v>
      </c>
      <c r="E77" s="65">
        <v>1590</v>
      </c>
    </row>
    <row r="78" spans="1:5" x14ac:dyDescent="0.25">
      <c r="A78" s="41">
        <v>67</v>
      </c>
      <c r="B78" s="65">
        <v>1842</v>
      </c>
      <c r="C78" s="65">
        <v>1772</v>
      </c>
      <c r="D78" s="65">
        <v>1709</v>
      </c>
      <c r="E78" s="65">
        <v>1631</v>
      </c>
    </row>
    <row r="79" spans="1:5" x14ac:dyDescent="0.25">
      <c r="A79" s="41">
        <v>68</v>
      </c>
      <c r="B79" s="65">
        <v>1854</v>
      </c>
      <c r="C79" s="65">
        <v>1779</v>
      </c>
      <c r="D79" s="65">
        <v>1713</v>
      </c>
      <c r="E79" s="65">
        <v>1653</v>
      </c>
    </row>
    <row r="80" spans="1:5" x14ac:dyDescent="0.25">
      <c r="A80" s="41">
        <v>69</v>
      </c>
      <c r="B80" s="65">
        <v>1867</v>
      </c>
      <c r="C80" s="65">
        <v>1787</v>
      </c>
      <c r="D80" s="65">
        <v>1716</v>
      </c>
      <c r="E80" s="65">
        <v>1653</v>
      </c>
    </row>
    <row r="81" spans="1:5" x14ac:dyDescent="0.25">
      <c r="A81" s="41">
        <v>70</v>
      </c>
      <c r="B81" s="65">
        <v>1881</v>
      </c>
      <c r="C81" s="65">
        <v>1795</v>
      </c>
      <c r="D81" s="65">
        <v>1720</v>
      </c>
      <c r="E81" s="65">
        <v>1653</v>
      </c>
    </row>
    <row r="82" spans="1:5" x14ac:dyDescent="0.25">
      <c r="A82" s="41">
        <v>71</v>
      </c>
      <c r="B82" s="65">
        <v>1897</v>
      </c>
      <c r="C82" s="65">
        <v>1805</v>
      </c>
      <c r="D82" s="65">
        <v>1724</v>
      </c>
      <c r="E82" s="65">
        <v>1653</v>
      </c>
    </row>
    <row r="83" spans="1:5" x14ac:dyDescent="0.25">
      <c r="A83" s="41">
        <v>72</v>
      </c>
      <c r="B83" s="65">
        <v>1913</v>
      </c>
      <c r="C83" s="65">
        <v>1816</v>
      </c>
      <c r="D83" s="65">
        <v>1729</v>
      </c>
      <c r="E83" s="65">
        <v>1653</v>
      </c>
    </row>
    <row r="84" spans="1:5" x14ac:dyDescent="0.25">
      <c r="A84" s="41">
        <v>73</v>
      </c>
      <c r="B84" s="65">
        <v>1930</v>
      </c>
      <c r="C84" s="65">
        <v>1827</v>
      </c>
      <c r="D84" s="65">
        <v>1735</v>
      </c>
      <c r="E84" s="65">
        <v>1654</v>
      </c>
    </row>
    <row r="85" spans="1:5" x14ac:dyDescent="0.25">
      <c r="A85" s="41">
        <v>74</v>
      </c>
      <c r="B85" s="65">
        <v>1946</v>
      </c>
      <c r="C85" s="65">
        <v>1839</v>
      </c>
      <c r="D85" s="65">
        <v>1742</v>
      </c>
      <c r="E85" s="65">
        <v>1656</v>
      </c>
    </row>
  </sheetData>
  <sheetProtection algorithmName="SHA-512" hashValue="ZMGcNJE79Miq3dcNKHRhSQHoFTJ6FSNL78fe3sr0ZzwWzWonF1S1Ht6oHU3Y3aXUb8c6wDP49GPcUtbCjhUuvA==" saltValue="bjTD2ovgoKOGPvq5kwrD3A==" spinCount="100000" sheet="1" objects="1" scenarios="1"/>
  <conditionalFormatting sqref="A6:A21">
    <cfRule type="expression" dxfId="169" priority="13" stopIfTrue="1">
      <formula>MOD(ROW(),2)=0</formula>
    </cfRule>
    <cfRule type="expression" dxfId="168" priority="14" stopIfTrue="1">
      <formula>MOD(ROW(),2)&lt;&gt;0</formula>
    </cfRule>
  </conditionalFormatting>
  <conditionalFormatting sqref="A26:A85">
    <cfRule type="expression" dxfId="167" priority="9" stopIfTrue="1">
      <formula>MOD(ROW(),2)=0</formula>
    </cfRule>
    <cfRule type="expression" dxfId="166" priority="10" stopIfTrue="1">
      <formula>MOD(ROW(),2)&lt;&gt;0</formula>
    </cfRule>
  </conditionalFormatting>
  <conditionalFormatting sqref="B6:E21">
    <cfRule type="expression" dxfId="165" priority="15" stopIfTrue="1">
      <formula>MOD(ROW(),2)=0</formula>
    </cfRule>
    <cfRule type="expression" dxfId="164" priority="16" stopIfTrue="1">
      <formula>MOD(ROW(),2)&lt;&gt;0</formula>
    </cfRule>
  </conditionalFormatting>
  <conditionalFormatting sqref="B26:E85">
    <cfRule type="expression" dxfId="163" priority="11" stopIfTrue="1">
      <formula>MOD(ROW(),2)=0</formula>
    </cfRule>
    <cfRule type="expression" dxfId="162" priority="12" stopIfTrue="1">
      <formula>MOD(ROW(),2)&lt;&gt;0</formula>
    </cfRule>
  </conditionalFormatting>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2F2FA-A9FB-4DFA-8C9D-FED587363228}">
  <sheetPr codeName="Sheet64"/>
  <dimension ref="A1:AX75"/>
  <sheetViews>
    <sheetView showGridLines="0" workbookViewId="0">
      <selection activeCell="A6" sqref="A6"/>
    </sheetView>
  </sheetViews>
  <sheetFormatPr defaultRowHeight="12.5" x14ac:dyDescent="0.25"/>
  <cols>
    <col min="1" max="1" width="31.54296875" customWidth="1"/>
    <col min="2" max="50" width="22.54296875" customWidth="1"/>
  </cols>
  <sheetData>
    <row r="1" spans="1:50" s="1" customFormat="1" ht="20" x14ac:dyDescent="0.4">
      <c r="A1" s="2" t="s">
        <v>0</v>
      </c>
    </row>
    <row r="2" spans="1:50" s="1" customFormat="1" ht="15.5" x14ac:dyDescent="0.35">
      <c r="A2" s="29" t="s">
        <v>1</v>
      </c>
      <c r="B2" s="3" t="str">
        <f>wb_title</f>
        <v>LGPS_S - Consolidated Factor Spreadsheet</v>
      </c>
    </row>
    <row r="3" spans="1:50" s="1" customFormat="1" ht="15.5" x14ac:dyDescent="0.35">
      <c r="A3" s="29" t="s">
        <v>2</v>
      </c>
      <c r="B3" s="3" t="str">
        <f>TABLE_FACTOR_TYPE_1 &amp; " - x-" &amp; TABLE_SERIES_NUMBER_1</f>
        <v>Added pension - x-713</v>
      </c>
    </row>
    <row r="6" spans="1:50"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row>
    <row r="7" spans="1:50"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row>
    <row r="8" spans="1:50"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row>
    <row r="9" spans="1:50"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row>
    <row r="10" spans="1:50" x14ac:dyDescent="0.25">
      <c r="A10" s="39" t="s">
        <v>6</v>
      </c>
      <c r="B10" s="45" t="s">
        <v>340</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row>
    <row r="11" spans="1:50"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row>
    <row r="12" spans="1:50"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row>
    <row r="13" spans="1:50"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row>
    <row r="14" spans="1:50" x14ac:dyDescent="0.25">
      <c r="A14" s="39" t="s">
        <v>157</v>
      </c>
      <c r="B14" s="45">
        <v>713</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row>
    <row r="15" spans="1:50" x14ac:dyDescent="0.25">
      <c r="A15" s="39" t="s">
        <v>382</v>
      </c>
      <c r="B15" s="45" t="s">
        <v>341</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row>
    <row r="16" spans="1:50" x14ac:dyDescent="0.25">
      <c r="A16" s="39" t="s">
        <v>159</v>
      </c>
      <c r="B16" s="45" t="s">
        <v>279</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row>
    <row r="17" spans="1:50"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row>
    <row r="18" spans="1:50"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row>
    <row r="19" spans="1:50"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row>
    <row r="20" spans="1:50"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row>
    <row r="21" spans="1:50"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row>
    <row r="23" spans="1:50" x14ac:dyDescent="0.25">
      <c r="A23" s="22" t="str">
        <f>HYPERLINK("#'Factor List'!A1", "Back to Factor List")</f>
        <v>Back to Factor List</v>
      </c>
      <c r="B23" s="22" t="str">
        <f>HYPERLINK("#'Assumptions'!A1", "Assumptions")</f>
        <v>Assumptions</v>
      </c>
    </row>
    <row r="26" spans="1:50"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row>
    <row r="27" spans="1:50" x14ac:dyDescent="0.25">
      <c r="A27" s="41">
        <v>16</v>
      </c>
      <c r="B27" s="42">
        <v>63.37</v>
      </c>
      <c r="C27" s="42">
        <v>32.31</v>
      </c>
      <c r="D27" s="42">
        <v>21.97</v>
      </c>
      <c r="E27" s="42">
        <v>16.8</v>
      </c>
      <c r="F27" s="42">
        <v>13.7</v>
      </c>
      <c r="G27" s="42">
        <v>11.64</v>
      </c>
      <c r="H27" s="42">
        <v>10.17</v>
      </c>
      <c r="I27" s="42">
        <v>9.07</v>
      </c>
      <c r="J27" s="42">
        <v>8.2100000000000009</v>
      </c>
      <c r="K27" s="42">
        <v>7.53</v>
      </c>
      <c r="L27" s="42">
        <v>6.97</v>
      </c>
      <c r="M27" s="42">
        <v>6.51</v>
      </c>
      <c r="N27" s="42">
        <v>6.12</v>
      </c>
      <c r="O27" s="42">
        <v>5.79</v>
      </c>
      <c r="P27" s="42">
        <v>5.5</v>
      </c>
      <c r="Q27" s="42">
        <v>5.25</v>
      </c>
      <c r="R27" s="42">
        <v>5.03</v>
      </c>
      <c r="S27" s="42">
        <v>4.83</v>
      </c>
      <c r="T27" s="42">
        <v>4.66</v>
      </c>
      <c r="U27" s="42">
        <v>4.51</v>
      </c>
      <c r="V27" s="42">
        <v>4.37</v>
      </c>
      <c r="W27" s="42">
        <v>4.24</v>
      </c>
      <c r="X27" s="42">
        <v>4.13</v>
      </c>
      <c r="Y27" s="42">
        <v>4.0199999999999996</v>
      </c>
      <c r="Z27" s="42">
        <v>3.93</v>
      </c>
      <c r="AA27" s="42">
        <v>3.84</v>
      </c>
      <c r="AB27" s="42">
        <v>3.76</v>
      </c>
      <c r="AC27" s="42">
        <v>3.68</v>
      </c>
      <c r="AD27" s="42">
        <v>3.62</v>
      </c>
      <c r="AE27" s="42">
        <v>3.55</v>
      </c>
      <c r="AF27" s="42">
        <v>3.5</v>
      </c>
      <c r="AG27" s="42">
        <v>3.44</v>
      </c>
      <c r="AH27" s="42">
        <v>3.39</v>
      </c>
      <c r="AI27" s="42">
        <v>3.34</v>
      </c>
      <c r="AJ27" s="42">
        <v>3.3</v>
      </c>
      <c r="AK27" s="42">
        <v>3.26</v>
      </c>
      <c r="AL27" s="42">
        <v>3.22</v>
      </c>
      <c r="AM27" s="42">
        <v>3.18</v>
      </c>
      <c r="AN27" s="42">
        <v>3.15</v>
      </c>
      <c r="AO27" s="42">
        <v>3.12</v>
      </c>
      <c r="AP27" s="42">
        <v>3.09</v>
      </c>
      <c r="AQ27" s="42">
        <v>3.06</v>
      </c>
      <c r="AR27" s="42">
        <v>3.04</v>
      </c>
      <c r="AS27" s="42">
        <v>3.02</v>
      </c>
      <c r="AT27" s="42">
        <v>2.99</v>
      </c>
      <c r="AU27" s="42">
        <v>2.97</v>
      </c>
      <c r="AV27" s="42">
        <v>2.95</v>
      </c>
      <c r="AW27" s="42">
        <v>2.94</v>
      </c>
      <c r="AX27" s="42">
        <v>2.92</v>
      </c>
    </row>
    <row r="28" spans="1:50" x14ac:dyDescent="0.25">
      <c r="A28" s="41">
        <v>17</v>
      </c>
      <c r="B28" s="42">
        <v>64.510000000000005</v>
      </c>
      <c r="C28" s="42">
        <v>32.89</v>
      </c>
      <c r="D28" s="42">
        <v>22.36</v>
      </c>
      <c r="E28" s="42">
        <v>17.100000000000001</v>
      </c>
      <c r="F28" s="42">
        <v>13.95</v>
      </c>
      <c r="G28" s="42">
        <v>11.85</v>
      </c>
      <c r="H28" s="42">
        <v>10.35</v>
      </c>
      <c r="I28" s="42">
        <v>9.23</v>
      </c>
      <c r="J28" s="42">
        <v>8.36</v>
      </c>
      <c r="K28" s="42">
        <v>7.67</v>
      </c>
      <c r="L28" s="42">
        <v>7.1</v>
      </c>
      <c r="M28" s="42">
        <v>6.63</v>
      </c>
      <c r="N28" s="42">
        <v>6.23</v>
      </c>
      <c r="O28" s="42">
        <v>5.89</v>
      </c>
      <c r="P28" s="42">
        <v>5.6</v>
      </c>
      <c r="Q28" s="42">
        <v>5.34</v>
      </c>
      <c r="R28" s="42">
        <v>5.12</v>
      </c>
      <c r="S28" s="42">
        <v>4.92</v>
      </c>
      <c r="T28" s="42">
        <v>4.75</v>
      </c>
      <c r="U28" s="42">
        <v>4.59</v>
      </c>
      <c r="V28" s="42">
        <v>4.45</v>
      </c>
      <c r="W28" s="42">
        <v>4.32</v>
      </c>
      <c r="X28" s="42">
        <v>4.2</v>
      </c>
      <c r="Y28" s="42">
        <v>4.09</v>
      </c>
      <c r="Z28" s="42">
        <v>4</v>
      </c>
      <c r="AA28" s="42">
        <v>3.91</v>
      </c>
      <c r="AB28" s="42">
        <v>3.83</v>
      </c>
      <c r="AC28" s="42">
        <v>3.75</v>
      </c>
      <c r="AD28" s="42">
        <v>3.68</v>
      </c>
      <c r="AE28" s="42">
        <v>3.62</v>
      </c>
      <c r="AF28" s="42">
        <v>3.56</v>
      </c>
      <c r="AG28" s="42">
        <v>3.5</v>
      </c>
      <c r="AH28" s="42">
        <v>3.45</v>
      </c>
      <c r="AI28" s="42">
        <v>3.41</v>
      </c>
      <c r="AJ28" s="42">
        <v>3.36</v>
      </c>
      <c r="AK28" s="42">
        <v>3.32</v>
      </c>
      <c r="AL28" s="42">
        <v>3.28</v>
      </c>
      <c r="AM28" s="42">
        <v>3.24</v>
      </c>
      <c r="AN28" s="42">
        <v>3.21</v>
      </c>
      <c r="AO28" s="42">
        <v>3.18</v>
      </c>
      <c r="AP28" s="42">
        <v>3.15</v>
      </c>
      <c r="AQ28" s="42">
        <v>3.12</v>
      </c>
      <c r="AR28" s="42">
        <v>3.1</v>
      </c>
      <c r="AS28" s="42">
        <v>3.07</v>
      </c>
      <c r="AT28" s="42">
        <v>3.05</v>
      </c>
      <c r="AU28" s="42">
        <v>3.03</v>
      </c>
      <c r="AV28" s="42">
        <v>3.01</v>
      </c>
      <c r="AW28" s="42">
        <v>2.99</v>
      </c>
      <c r="AX28" s="42"/>
    </row>
    <row r="29" spans="1:50" x14ac:dyDescent="0.25">
      <c r="A29" s="41">
        <v>18</v>
      </c>
      <c r="B29" s="42">
        <v>65.66</v>
      </c>
      <c r="C29" s="42">
        <v>33.479999999999997</v>
      </c>
      <c r="D29" s="42">
        <v>22.76</v>
      </c>
      <c r="E29" s="42">
        <v>17.41</v>
      </c>
      <c r="F29" s="42">
        <v>14.2</v>
      </c>
      <c r="G29" s="42">
        <v>12.06</v>
      </c>
      <c r="H29" s="42">
        <v>10.54</v>
      </c>
      <c r="I29" s="42">
        <v>9.4</v>
      </c>
      <c r="J29" s="42">
        <v>8.51</v>
      </c>
      <c r="K29" s="42">
        <v>7.8</v>
      </c>
      <c r="L29" s="42">
        <v>7.23</v>
      </c>
      <c r="M29" s="42">
        <v>6.75</v>
      </c>
      <c r="N29" s="42">
        <v>6.34</v>
      </c>
      <c r="O29" s="42">
        <v>6</v>
      </c>
      <c r="P29" s="42">
        <v>5.7</v>
      </c>
      <c r="Q29" s="42">
        <v>5.44</v>
      </c>
      <c r="R29" s="42">
        <v>5.21</v>
      </c>
      <c r="S29" s="42">
        <v>5.01</v>
      </c>
      <c r="T29" s="42">
        <v>4.83</v>
      </c>
      <c r="U29" s="42">
        <v>4.67</v>
      </c>
      <c r="V29" s="42">
        <v>4.53</v>
      </c>
      <c r="W29" s="42">
        <v>4.4000000000000004</v>
      </c>
      <c r="X29" s="42">
        <v>4.28</v>
      </c>
      <c r="Y29" s="42">
        <v>4.17</v>
      </c>
      <c r="Z29" s="42">
        <v>4.07</v>
      </c>
      <c r="AA29" s="42">
        <v>3.98</v>
      </c>
      <c r="AB29" s="42">
        <v>3.9</v>
      </c>
      <c r="AC29" s="42">
        <v>3.82</v>
      </c>
      <c r="AD29" s="42">
        <v>3.75</v>
      </c>
      <c r="AE29" s="42">
        <v>3.69</v>
      </c>
      <c r="AF29" s="42">
        <v>3.63</v>
      </c>
      <c r="AG29" s="42">
        <v>3.57</v>
      </c>
      <c r="AH29" s="42">
        <v>3.52</v>
      </c>
      <c r="AI29" s="42">
        <v>3.47</v>
      </c>
      <c r="AJ29" s="42">
        <v>3.42</v>
      </c>
      <c r="AK29" s="42">
        <v>3.38</v>
      </c>
      <c r="AL29" s="42">
        <v>3.34</v>
      </c>
      <c r="AM29" s="42">
        <v>3.31</v>
      </c>
      <c r="AN29" s="42">
        <v>3.27</v>
      </c>
      <c r="AO29" s="42">
        <v>3.24</v>
      </c>
      <c r="AP29" s="42">
        <v>3.21</v>
      </c>
      <c r="AQ29" s="42">
        <v>3.18</v>
      </c>
      <c r="AR29" s="42">
        <v>3.16</v>
      </c>
      <c r="AS29" s="42">
        <v>3.13</v>
      </c>
      <c r="AT29" s="42">
        <v>3.11</v>
      </c>
      <c r="AU29" s="42">
        <v>3.09</v>
      </c>
      <c r="AV29" s="42">
        <v>3.07</v>
      </c>
      <c r="AW29" s="42"/>
      <c r="AX29" s="42"/>
    </row>
    <row r="30" spans="1:50" x14ac:dyDescent="0.25">
      <c r="A30" s="41">
        <v>19</v>
      </c>
      <c r="B30" s="42">
        <v>66.849999999999994</v>
      </c>
      <c r="C30" s="42">
        <v>34.090000000000003</v>
      </c>
      <c r="D30" s="42">
        <v>23.17</v>
      </c>
      <c r="E30" s="42">
        <v>17.72</v>
      </c>
      <c r="F30" s="42">
        <v>14.45</v>
      </c>
      <c r="G30" s="42">
        <v>12.28</v>
      </c>
      <c r="H30" s="42">
        <v>10.73</v>
      </c>
      <c r="I30" s="42">
        <v>9.57</v>
      </c>
      <c r="J30" s="42">
        <v>8.66</v>
      </c>
      <c r="K30" s="42">
        <v>7.94</v>
      </c>
      <c r="L30" s="42">
        <v>7.36</v>
      </c>
      <c r="M30" s="42">
        <v>6.87</v>
      </c>
      <c r="N30" s="42">
        <v>6.46</v>
      </c>
      <c r="O30" s="42">
        <v>6.11</v>
      </c>
      <c r="P30" s="42">
        <v>5.8</v>
      </c>
      <c r="Q30" s="42">
        <v>5.54</v>
      </c>
      <c r="R30" s="42">
        <v>5.31</v>
      </c>
      <c r="S30" s="42">
        <v>5.0999999999999996</v>
      </c>
      <c r="T30" s="42">
        <v>4.92</v>
      </c>
      <c r="U30" s="42">
        <v>4.76</v>
      </c>
      <c r="V30" s="42">
        <v>4.6100000000000003</v>
      </c>
      <c r="W30" s="42">
        <v>4.4800000000000004</v>
      </c>
      <c r="X30" s="42">
        <v>4.3600000000000003</v>
      </c>
      <c r="Y30" s="42">
        <v>4.25</v>
      </c>
      <c r="Z30" s="42">
        <v>4.1500000000000004</v>
      </c>
      <c r="AA30" s="42">
        <v>4.05</v>
      </c>
      <c r="AB30" s="42">
        <v>3.97</v>
      </c>
      <c r="AC30" s="42">
        <v>3.89</v>
      </c>
      <c r="AD30" s="42">
        <v>3.82</v>
      </c>
      <c r="AE30" s="42">
        <v>3.75</v>
      </c>
      <c r="AF30" s="42">
        <v>3.69</v>
      </c>
      <c r="AG30" s="42">
        <v>3.64</v>
      </c>
      <c r="AH30" s="42">
        <v>3.58</v>
      </c>
      <c r="AI30" s="42">
        <v>3.53</v>
      </c>
      <c r="AJ30" s="42">
        <v>3.49</v>
      </c>
      <c r="AK30" s="42">
        <v>3.45</v>
      </c>
      <c r="AL30" s="42">
        <v>3.41</v>
      </c>
      <c r="AM30" s="42">
        <v>3.37</v>
      </c>
      <c r="AN30" s="42">
        <v>3.33</v>
      </c>
      <c r="AO30" s="42">
        <v>3.3</v>
      </c>
      <c r="AP30" s="42">
        <v>3.27</v>
      </c>
      <c r="AQ30" s="42">
        <v>3.25</v>
      </c>
      <c r="AR30" s="42">
        <v>3.22</v>
      </c>
      <c r="AS30" s="42">
        <v>3.2</v>
      </c>
      <c r="AT30" s="42">
        <v>3.17</v>
      </c>
      <c r="AU30" s="42">
        <v>3.15</v>
      </c>
      <c r="AV30" s="42"/>
      <c r="AW30" s="42"/>
      <c r="AX30" s="42"/>
    </row>
    <row r="31" spans="1:50" x14ac:dyDescent="0.25">
      <c r="A31" s="41">
        <v>20</v>
      </c>
      <c r="B31" s="42">
        <v>68.05</v>
      </c>
      <c r="C31" s="42">
        <v>34.700000000000003</v>
      </c>
      <c r="D31" s="42">
        <v>23.59</v>
      </c>
      <c r="E31" s="42">
        <v>18.04</v>
      </c>
      <c r="F31" s="42">
        <v>14.72</v>
      </c>
      <c r="G31" s="42">
        <v>12.5</v>
      </c>
      <c r="H31" s="42">
        <v>10.92</v>
      </c>
      <c r="I31" s="42">
        <v>9.74</v>
      </c>
      <c r="J31" s="42">
        <v>8.82</v>
      </c>
      <c r="K31" s="42">
        <v>8.09</v>
      </c>
      <c r="L31" s="42">
        <v>7.49</v>
      </c>
      <c r="M31" s="42">
        <v>6.99</v>
      </c>
      <c r="N31" s="42">
        <v>6.58</v>
      </c>
      <c r="O31" s="42">
        <v>6.22</v>
      </c>
      <c r="P31" s="42">
        <v>5.91</v>
      </c>
      <c r="Q31" s="42">
        <v>5.64</v>
      </c>
      <c r="R31" s="42">
        <v>5.4</v>
      </c>
      <c r="S31" s="42">
        <v>5.2</v>
      </c>
      <c r="T31" s="42">
        <v>5.01</v>
      </c>
      <c r="U31" s="42">
        <v>4.84</v>
      </c>
      <c r="V31" s="42">
        <v>4.6900000000000004</v>
      </c>
      <c r="W31" s="42">
        <v>4.5599999999999996</v>
      </c>
      <c r="X31" s="42">
        <v>4.4400000000000004</v>
      </c>
      <c r="Y31" s="42">
        <v>4.32</v>
      </c>
      <c r="Z31" s="42">
        <v>4.22</v>
      </c>
      <c r="AA31" s="42">
        <v>4.13</v>
      </c>
      <c r="AB31" s="42">
        <v>4.04</v>
      </c>
      <c r="AC31" s="42">
        <v>3.96</v>
      </c>
      <c r="AD31" s="42">
        <v>3.89</v>
      </c>
      <c r="AE31" s="42">
        <v>3.82</v>
      </c>
      <c r="AF31" s="42">
        <v>3.76</v>
      </c>
      <c r="AG31" s="42">
        <v>3.7</v>
      </c>
      <c r="AH31" s="42">
        <v>3.65</v>
      </c>
      <c r="AI31" s="42">
        <v>3.6</v>
      </c>
      <c r="AJ31" s="42">
        <v>3.55</v>
      </c>
      <c r="AK31" s="42">
        <v>3.51</v>
      </c>
      <c r="AL31" s="42">
        <v>3.47</v>
      </c>
      <c r="AM31" s="42">
        <v>3.43</v>
      </c>
      <c r="AN31" s="42">
        <v>3.4</v>
      </c>
      <c r="AO31" s="42">
        <v>3.37</v>
      </c>
      <c r="AP31" s="42">
        <v>3.34</v>
      </c>
      <c r="AQ31" s="42">
        <v>3.31</v>
      </c>
      <c r="AR31" s="42">
        <v>3.28</v>
      </c>
      <c r="AS31" s="42">
        <v>3.26</v>
      </c>
      <c r="AT31" s="42">
        <v>3.24</v>
      </c>
      <c r="AU31" s="42"/>
      <c r="AV31" s="42"/>
      <c r="AW31" s="42"/>
      <c r="AX31" s="42"/>
    </row>
    <row r="32" spans="1:50" x14ac:dyDescent="0.25">
      <c r="A32" s="41">
        <v>21</v>
      </c>
      <c r="B32" s="42">
        <v>69.28</v>
      </c>
      <c r="C32" s="42">
        <v>35.33</v>
      </c>
      <c r="D32" s="42">
        <v>24.02</v>
      </c>
      <c r="E32" s="42">
        <v>18.37</v>
      </c>
      <c r="F32" s="42">
        <v>14.98</v>
      </c>
      <c r="G32" s="42">
        <v>12.73</v>
      </c>
      <c r="H32" s="42">
        <v>11.12</v>
      </c>
      <c r="I32" s="42">
        <v>9.91</v>
      </c>
      <c r="J32" s="42">
        <v>8.98</v>
      </c>
      <c r="K32" s="42">
        <v>8.24</v>
      </c>
      <c r="L32" s="42">
        <v>7.63</v>
      </c>
      <c r="M32" s="42">
        <v>7.12</v>
      </c>
      <c r="N32" s="42">
        <v>6.7</v>
      </c>
      <c r="O32" s="42">
        <v>6.33</v>
      </c>
      <c r="P32" s="42">
        <v>6.02</v>
      </c>
      <c r="Q32" s="42">
        <v>5.74</v>
      </c>
      <c r="R32" s="42">
        <v>5.5</v>
      </c>
      <c r="S32" s="42">
        <v>5.29</v>
      </c>
      <c r="T32" s="42">
        <v>5.0999999999999996</v>
      </c>
      <c r="U32" s="42">
        <v>4.93</v>
      </c>
      <c r="V32" s="42">
        <v>4.78</v>
      </c>
      <c r="W32" s="42">
        <v>4.6399999999999997</v>
      </c>
      <c r="X32" s="42">
        <v>4.5199999999999996</v>
      </c>
      <c r="Y32" s="42">
        <v>4.4000000000000004</v>
      </c>
      <c r="Z32" s="42">
        <v>4.3</v>
      </c>
      <c r="AA32" s="42">
        <v>4.21</v>
      </c>
      <c r="AB32" s="42">
        <v>4.12</v>
      </c>
      <c r="AC32" s="42">
        <v>4.04</v>
      </c>
      <c r="AD32" s="42">
        <v>3.96</v>
      </c>
      <c r="AE32" s="42">
        <v>3.9</v>
      </c>
      <c r="AF32" s="42">
        <v>3.83</v>
      </c>
      <c r="AG32" s="42">
        <v>3.77</v>
      </c>
      <c r="AH32" s="42">
        <v>3.72</v>
      </c>
      <c r="AI32" s="42">
        <v>3.67</v>
      </c>
      <c r="AJ32" s="42">
        <v>3.62</v>
      </c>
      <c r="AK32" s="42">
        <v>3.58</v>
      </c>
      <c r="AL32" s="42">
        <v>3.54</v>
      </c>
      <c r="AM32" s="42">
        <v>3.5</v>
      </c>
      <c r="AN32" s="42">
        <v>3.47</v>
      </c>
      <c r="AO32" s="42">
        <v>3.43</v>
      </c>
      <c r="AP32" s="42">
        <v>3.4</v>
      </c>
      <c r="AQ32" s="42">
        <v>3.38</v>
      </c>
      <c r="AR32" s="42">
        <v>3.35</v>
      </c>
      <c r="AS32" s="42">
        <v>3.33</v>
      </c>
      <c r="AT32" s="42"/>
      <c r="AU32" s="42"/>
      <c r="AV32" s="42"/>
      <c r="AW32" s="42"/>
      <c r="AX32" s="42"/>
    </row>
    <row r="33" spans="1:50" x14ac:dyDescent="0.25">
      <c r="A33" s="41">
        <v>22</v>
      </c>
      <c r="B33" s="42">
        <v>70.52</v>
      </c>
      <c r="C33" s="42">
        <v>35.96</v>
      </c>
      <c r="D33" s="42">
        <v>24.45</v>
      </c>
      <c r="E33" s="42">
        <v>18.7</v>
      </c>
      <c r="F33" s="42">
        <v>15.25</v>
      </c>
      <c r="G33" s="42">
        <v>12.95</v>
      </c>
      <c r="H33" s="42">
        <v>11.32</v>
      </c>
      <c r="I33" s="42">
        <v>10.09</v>
      </c>
      <c r="J33" s="42">
        <v>9.14</v>
      </c>
      <c r="K33" s="42">
        <v>8.3800000000000008</v>
      </c>
      <c r="L33" s="42">
        <v>7.76</v>
      </c>
      <c r="M33" s="42">
        <v>7.25</v>
      </c>
      <c r="N33" s="42">
        <v>6.82</v>
      </c>
      <c r="O33" s="42">
        <v>6.45</v>
      </c>
      <c r="P33" s="42">
        <v>6.13</v>
      </c>
      <c r="Q33" s="42">
        <v>5.85</v>
      </c>
      <c r="R33" s="42">
        <v>5.6</v>
      </c>
      <c r="S33" s="42">
        <v>5.39</v>
      </c>
      <c r="T33" s="42">
        <v>5.19</v>
      </c>
      <c r="U33" s="42">
        <v>5.0199999999999996</v>
      </c>
      <c r="V33" s="42">
        <v>4.87</v>
      </c>
      <c r="W33" s="42">
        <v>4.7300000000000004</v>
      </c>
      <c r="X33" s="42">
        <v>4.5999999999999996</v>
      </c>
      <c r="Y33" s="42">
        <v>4.4800000000000004</v>
      </c>
      <c r="Z33" s="42">
        <v>4.38</v>
      </c>
      <c r="AA33" s="42">
        <v>4.28</v>
      </c>
      <c r="AB33" s="42">
        <v>4.1900000000000004</v>
      </c>
      <c r="AC33" s="42">
        <v>4.1100000000000003</v>
      </c>
      <c r="AD33" s="42">
        <v>4.04</v>
      </c>
      <c r="AE33" s="42">
        <v>3.97</v>
      </c>
      <c r="AF33" s="42">
        <v>3.9</v>
      </c>
      <c r="AG33" s="42">
        <v>3.84</v>
      </c>
      <c r="AH33" s="42">
        <v>3.79</v>
      </c>
      <c r="AI33" s="42">
        <v>3.74</v>
      </c>
      <c r="AJ33" s="42">
        <v>3.69</v>
      </c>
      <c r="AK33" s="42">
        <v>3.65</v>
      </c>
      <c r="AL33" s="42">
        <v>3.61</v>
      </c>
      <c r="AM33" s="42">
        <v>3.57</v>
      </c>
      <c r="AN33" s="42">
        <v>3.53</v>
      </c>
      <c r="AO33" s="42">
        <v>3.5</v>
      </c>
      <c r="AP33" s="42">
        <v>3.47</v>
      </c>
      <c r="AQ33" s="42">
        <v>3.44</v>
      </c>
      <c r="AR33" s="42">
        <v>3.42</v>
      </c>
      <c r="AS33" s="42"/>
      <c r="AT33" s="42"/>
      <c r="AU33" s="42"/>
      <c r="AV33" s="42"/>
      <c r="AW33" s="42"/>
      <c r="AX33" s="42"/>
    </row>
    <row r="34" spans="1:50" x14ac:dyDescent="0.25">
      <c r="A34" s="41">
        <v>23</v>
      </c>
      <c r="B34" s="42">
        <v>71.77</v>
      </c>
      <c r="C34" s="42">
        <v>36.6</v>
      </c>
      <c r="D34" s="42">
        <v>24.88</v>
      </c>
      <c r="E34" s="42">
        <v>19.03</v>
      </c>
      <c r="F34" s="42">
        <v>15.52</v>
      </c>
      <c r="G34" s="42">
        <v>13.18</v>
      </c>
      <c r="H34" s="42">
        <v>11.52</v>
      </c>
      <c r="I34" s="42">
        <v>10.27</v>
      </c>
      <c r="J34" s="42">
        <v>9.3000000000000007</v>
      </c>
      <c r="K34" s="42">
        <v>8.5299999999999994</v>
      </c>
      <c r="L34" s="42">
        <v>7.9</v>
      </c>
      <c r="M34" s="42">
        <v>7.38</v>
      </c>
      <c r="N34" s="42">
        <v>6.94</v>
      </c>
      <c r="O34" s="42">
        <v>6.56</v>
      </c>
      <c r="P34" s="42">
        <v>6.24</v>
      </c>
      <c r="Q34" s="42">
        <v>5.95</v>
      </c>
      <c r="R34" s="42">
        <v>5.7</v>
      </c>
      <c r="S34" s="42">
        <v>5.48</v>
      </c>
      <c r="T34" s="42">
        <v>5.29</v>
      </c>
      <c r="U34" s="42">
        <v>5.1100000000000003</v>
      </c>
      <c r="V34" s="42">
        <v>4.95</v>
      </c>
      <c r="W34" s="42">
        <v>4.8099999999999996</v>
      </c>
      <c r="X34" s="42">
        <v>4.68</v>
      </c>
      <c r="Y34" s="42">
        <v>4.57</v>
      </c>
      <c r="Z34" s="42">
        <v>4.46</v>
      </c>
      <c r="AA34" s="42">
        <v>4.3600000000000003</v>
      </c>
      <c r="AB34" s="42">
        <v>4.2699999999999996</v>
      </c>
      <c r="AC34" s="42">
        <v>4.1900000000000004</v>
      </c>
      <c r="AD34" s="42">
        <v>4.1100000000000003</v>
      </c>
      <c r="AE34" s="42">
        <v>4.04</v>
      </c>
      <c r="AF34" s="42">
        <v>3.98</v>
      </c>
      <c r="AG34" s="42">
        <v>3.92</v>
      </c>
      <c r="AH34" s="42">
        <v>3.86</v>
      </c>
      <c r="AI34" s="42">
        <v>3.81</v>
      </c>
      <c r="AJ34" s="42">
        <v>3.76</v>
      </c>
      <c r="AK34" s="42">
        <v>3.72</v>
      </c>
      <c r="AL34" s="42">
        <v>3.68</v>
      </c>
      <c r="AM34" s="42">
        <v>3.64</v>
      </c>
      <c r="AN34" s="42">
        <v>3.6</v>
      </c>
      <c r="AO34" s="42">
        <v>3.57</v>
      </c>
      <c r="AP34" s="42">
        <v>3.54</v>
      </c>
      <c r="AQ34" s="42">
        <v>3.51</v>
      </c>
      <c r="AR34" s="42"/>
      <c r="AS34" s="42"/>
      <c r="AT34" s="42"/>
      <c r="AU34" s="42"/>
      <c r="AV34" s="42"/>
      <c r="AW34" s="42"/>
      <c r="AX34" s="42"/>
    </row>
    <row r="35" spans="1:50" x14ac:dyDescent="0.25">
      <c r="A35" s="41">
        <v>24</v>
      </c>
      <c r="B35" s="42">
        <v>73.040000000000006</v>
      </c>
      <c r="C35" s="42">
        <v>37.25</v>
      </c>
      <c r="D35" s="42">
        <v>25.32</v>
      </c>
      <c r="E35" s="42">
        <v>19.37</v>
      </c>
      <c r="F35" s="42">
        <v>15.8</v>
      </c>
      <c r="G35" s="42">
        <v>13.42</v>
      </c>
      <c r="H35" s="42">
        <v>11.72</v>
      </c>
      <c r="I35" s="42">
        <v>10.45</v>
      </c>
      <c r="J35" s="42">
        <v>9.4700000000000006</v>
      </c>
      <c r="K35" s="42">
        <v>8.68</v>
      </c>
      <c r="L35" s="42">
        <v>8.0399999999999991</v>
      </c>
      <c r="M35" s="42">
        <v>7.51</v>
      </c>
      <c r="N35" s="42">
        <v>7.06</v>
      </c>
      <c r="O35" s="42">
        <v>6.68</v>
      </c>
      <c r="P35" s="42">
        <v>6.35</v>
      </c>
      <c r="Q35" s="42">
        <v>6.06</v>
      </c>
      <c r="R35" s="42">
        <v>5.81</v>
      </c>
      <c r="S35" s="42">
        <v>5.58</v>
      </c>
      <c r="T35" s="42">
        <v>5.38</v>
      </c>
      <c r="U35" s="42">
        <v>5.21</v>
      </c>
      <c r="V35" s="42">
        <v>5.04</v>
      </c>
      <c r="W35" s="42">
        <v>4.9000000000000004</v>
      </c>
      <c r="X35" s="42">
        <v>4.7699999999999996</v>
      </c>
      <c r="Y35" s="42">
        <v>4.6500000000000004</v>
      </c>
      <c r="Z35" s="42">
        <v>4.54</v>
      </c>
      <c r="AA35" s="42">
        <v>4.4400000000000004</v>
      </c>
      <c r="AB35" s="42">
        <v>4.3499999999999996</v>
      </c>
      <c r="AC35" s="42">
        <v>4.2699999999999996</v>
      </c>
      <c r="AD35" s="42">
        <v>4.1900000000000004</v>
      </c>
      <c r="AE35" s="42">
        <v>4.12</v>
      </c>
      <c r="AF35" s="42">
        <v>4.05</v>
      </c>
      <c r="AG35" s="42">
        <v>3.99</v>
      </c>
      <c r="AH35" s="42">
        <v>3.93</v>
      </c>
      <c r="AI35" s="42">
        <v>3.88</v>
      </c>
      <c r="AJ35" s="42">
        <v>3.83</v>
      </c>
      <c r="AK35" s="42">
        <v>3.79</v>
      </c>
      <c r="AL35" s="42">
        <v>3.75</v>
      </c>
      <c r="AM35" s="42">
        <v>3.71</v>
      </c>
      <c r="AN35" s="42">
        <v>3.67</v>
      </c>
      <c r="AO35" s="42">
        <v>3.64</v>
      </c>
      <c r="AP35" s="42">
        <v>3.61</v>
      </c>
      <c r="AQ35" s="42"/>
      <c r="AR35" s="42"/>
      <c r="AS35" s="42"/>
      <c r="AT35" s="42"/>
      <c r="AU35" s="42"/>
      <c r="AV35" s="42"/>
      <c r="AW35" s="42"/>
      <c r="AX35" s="42"/>
    </row>
    <row r="36" spans="1:50" x14ac:dyDescent="0.25">
      <c r="A36" s="41">
        <v>25</v>
      </c>
      <c r="B36" s="42">
        <v>74.34</v>
      </c>
      <c r="C36" s="42">
        <v>37.909999999999997</v>
      </c>
      <c r="D36" s="42">
        <v>25.77</v>
      </c>
      <c r="E36" s="42">
        <v>19.71</v>
      </c>
      <c r="F36" s="42">
        <v>16.079999999999998</v>
      </c>
      <c r="G36" s="42">
        <v>13.66</v>
      </c>
      <c r="H36" s="42">
        <v>11.93</v>
      </c>
      <c r="I36" s="42">
        <v>10.64</v>
      </c>
      <c r="J36" s="42">
        <v>9.64</v>
      </c>
      <c r="K36" s="42">
        <v>8.84</v>
      </c>
      <c r="L36" s="42">
        <v>8.19</v>
      </c>
      <c r="M36" s="42">
        <v>7.65</v>
      </c>
      <c r="N36" s="42">
        <v>7.19</v>
      </c>
      <c r="O36" s="42">
        <v>6.8</v>
      </c>
      <c r="P36" s="42">
        <v>6.46</v>
      </c>
      <c r="Q36" s="42">
        <v>6.17</v>
      </c>
      <c r="R36" s="42">
        <v>5.91</v>
      </c>
      <c r="S36" s="42">
        <v>5.68</v>
      </c>
      <c r="T36" s="42">
        <v>5.48</v>
      </c>
      <c r="U36" s="42">
        <v>5.3</v>
      </c>
      <c r="V36" s="42">
        <v>5.14</v>
      </c>
      <c r="W36" s="42">
        <v>4.99</v>
      </c>
      <c r="X36" s="42">
        <v>4.8600000000000003</v>
      </c>
      <c r="Y36" s="42">
        <v>4.7300000000000004</v>
      </c>
      <c r="Z36" s="42">
        <v>4.62</v>
      </c>
      <c r="AA36" s="42">
        <v>4.5199999999999996</v>
      </c>
      <c r="AB36" s="42">
        <v>4.43</v>
      </c>
      <c r="AC36" s="42">
        <v>4.34</v>
      </c>
      <c r="AD36" s="42">
        <v>4.2699999999999996</v>
      </c>
      <c r="AE36" s="42">
        <v>4.1900000000000004</v>
      </c>
      <c r="AF36" s="42">
        <v>4.13</v>
      </c>
      <c r="AG36" s="42">
        <v>4.07</v>
      </c>
      <c r="AH36" s="42">
        <v>4.01</v>
      </c>
      <c r="AI36" s="42">
        <v>3.96</v>
      </c>
      <c r="AJ36" s="42">
        <v>3.91</v>
      </c>
      <c r="AK36" s="42">
        <v>3.86</v>
      </c>
      <c r="AL36" s="42">
        <v>3.82</v>
      </c>
      <c r="AM36" s="42">
        <v>3.78</v>
      </c>
      <c r="AN36" s="42">
        <v>3.75</v>
      </c>
      <c r="AO36" s="42">
        <v>3.72</v>
      </c>
      <c r="AP36" s="42"/>
      <c r="AQ36" s="42"/>
      <c r="AR36" s="42"/>
      <c r="AS36" s="42"/>
      <c r="AT36" s="42"/>
      <c r="AU36" s="42"/>
      <c r="AV36" s="42"/>
      <c r="AW36" s="42"/>
      <c r="AX36" s="42"/>
    </row>
    <row r="37" spans="1:50" x14ac:dyDescent="0.25">
      <c r="A37" s="41">
        <v>26</v>
      </c>
      <c r="B37" s="42">
        <v>75.650000000000006</v>
      </c>
      <c r="C37" s="42">
        <v>38.58</v>
      </c>
      <c r="D37" s="42">
        <v>26.23</v>
      </c>
      <c r="E37" s="42">
        <v>20.059999999999999</v>
      </c>
      <c r="F37" s="42">
        <v>16.36</v>
      </c>
      <c r="G37" s="42">
        <v>13.9</v>
      </c>
      <c r="H37" s="42">
        <v>12.14</v>
      </c>
      <c r="I37" s="42">
        <v>10.83</v>
      </c>
      <c r="J37" s="42">
        <v>9.81</v>
      </c>
      <c r="K37" s="42">
        <v>9</v>
      </c>
      <c r="L37" s="42">
        <v>8.33</v>
      </c>
      <c r="M37" s="42">
        <v>7.78</v>
      </c>
      <c r="N37" s="42">
        <v>7.32</v>
      </c>
      <c r="O37" s="42">
        <v>6.92</v>
      </c>
      <c r="P37" s="42">
        <v>6.58</v>
      </c>
      <c r="Q37" s="42">
        <v>6.28</v>
      </c>
      <c r="R37" s="42">
        <v>6.02</v>
      </c>
      <c r="S37" s="42">
        <v>5.79</v>
      </c>
      <c r="T37" s="42">
        <v>5.58</v>
      </c>
      <c r="U37" s="42">
        <v>5.4</v>
      </c>
      <c r="V37" s="42">
        <v>5.23</v>
      </c>
      <c r="W37" s="42">
        <v>5.08</v>
      </c>
      <c r="X37" s="42">
        <v>4.95</v>
      </c>
      <c r="Y37" s="42">
        <v>4.82</v>
      </c>
      <c r="Z37" s="42">
        <v>4.71</v>
      </c>
      <c r="AA37" s="42">
        <v>4.6100000000000003</v>
      </c>
      <c r="AB37" s="42">
        <v>4.51</v>
      </c>
      <c r="AC37" s="42">
        <v>4.43</v>
      </c>
      <c r="AD37" s="42">
        <v>4.3499999999999996</v>
      </c>
      <c r="AE37" s="42">
        <v>4.2699999999999996</v>
      </c>
      <c r="AF37" s="42">
        <v>4.21</v>
      </c>
      <c r="AG37" s="42">
        <v>4.1399999999999997</v>
      </c>
      <c r="AH37" s="42">
        <v>4.09</v>
      </c>
      <c r="AI37" s="42">
        <v>4.03</v>
      </c>
      <c r="AJ37" s="42">
        <v>3.99</v>
      </c>
      <c r="AK37" s="42">
        <v>3.94</v>
      </c>
      <c r="AL37" s="42">
        <v>3.9</v>
      </c>
      <c r="AM37" s="42">
        <v>3.86</v>
      </c>
      <c r="AN37" s="42">
        <v>3.82</v>
      </c>
      <c r="AO37" s="42"/>
      <c r="AP37" s="42"/>
      <c r="AQ37" s="42"/>
      <c r="AR37" s="42"/>
      <c r="AS37" s="42"/>
      <c r="AT37" s="42"/>
      <c r="AU37" s="42"/>
      <c r="AV37" s="42"/>
      <c r="AW37" s="42"/>
      <c r="AX37" s="42"/>
    </row>
    <row r="38" spans="1:50" x14ac:dyDescent="0.25">
      <c r="A38" s="41">
        <v>27</v>
      </c>
      <c r="B38" s="42">
        <v>76.989999999999995</v>
      </c>
      <c r="C38" s="42">
        <v>39.26</v>
      </c>
      <c r="D38" s="42">
        <v>26.69</v>
      </c>
      <c r="E38" s="42">
        <v>20.420000000000002</v>
      </c>
      <c r="F38" s="42">
        <v>16.649999999999999</v>
      </c>
      <c r="G38" s="42">
        <v>14.15</v>
      </c>
      <c r="H38" s="42">
        <v>12.36</v>
      </c>
      <c r="I38" s="42">
        <v>11.02</v>
      </c>
      <c r="J38" s="42">
        <v>9.99</v>
      </c>
      <c r="K38" s="42">
        <v>9.16</v>
      </c>
      <c r="L38" s="42">
        <v>8.48</v>
      </c>
      <c r="M38" s="42">
        <v>7.92</v>
      </c>
      <c r="N38" s="42">
        <v>7.45</v>
      </c>
      <c r="O38" s="42">
        <v>7.05</v>
      </c>
      <c r="P38" s="42">
        <v>6.7</v>
      </c>
      <c r="Q38" s="42">
        <v>6.39</v>
      </c>
      <c r="R38" s="42">
        <v>6.13</v>
      </c>
      <c r="S38" s="42">
        <v>5.89</v>
      </c>
      <c r="T38" s="42">
        <v>5.68</v>
      </c>
      <c r="U38" s="42">
        <v>5.49</v>
      </c>
      <c r="V38" s="42">
        <v>5.33</v>
      </c>
      <c r="W38" s="42">
        <v>5.17</v>
      </c>
      <c r="X38" s="42">
        <v>5.04</v>
      </c>
      <c r="Y38" s="42">
        <v>4.91</v>
      </c>
      <c r="Z38" s="42">
        <v>4.8</v>
      </c>
      <c r="AA38" s="42">
        <v>4.6900000000000004</v>
      </c>
      <c r="AB38" s="42">
        <v>4.5999999999999996</v>
      </c>
      <c r="AC38" s="42">
        <v>4.51</v>
      </c>
      <c r="AD38" s="42">
        <v>4.43</v>
      </c>
      <c r="AE38" s="42">
        <v>4.3600000000000003</v>
      </c>
      <c r="AF38" s="42">
        <v>4.29</v>
      </c>
      <c r="AG38" s="42">
        <v>4.22</v>
      </c>
      <c r="AH38" s="42">
        <v>4.17</v>
      </c>
      <c r="AI38" s="42">
        <v>4.1100000000000003</v>
      </c>
      <c r="AJ38" s="42">
        <v>4.0599999999999996</v>
      </c>
      <c r="AK38" s="42">
        <v>4.0199999999999996</v>
      </c>
      <c r="AL38" s="42">
        <v>3.98</v>
      </c>
      <c r="AM38" s="42">
        <v>3.94</v>
      </c>
      <c r="AN38" s="42"/>
      <c r="AO38" s="42"/>
      <c r="AP38" s="42"/>
      <c r="AQ38" s="42"/>
      <c r="AR38" s="42"/>
      <c r="AS38" s="42"/>
      <c r="AT38" s="42"/>
      <c r="AU38" s="42"/>
      <c r="AV38" s="42"/>
      <c r="AW38" s="42"/>
      <c r="AX38" s="42"/>
    </row>
    <row r="39" spans="1:50" x14ac:dyDescent="0.25">
      <c r="A39" s="41">
        <v>28</v>
      </c>
      <c r="B39" s="42">
        <v>78.349999999999994</v>
      </c>
      <c r="C39" s="42">
        <v>39.96</v>
      </c>
      <c r="D39" s="42">
        <v>27.17</v>
      </c>
      <c r="E39" s="42">
        <v>20.78</v>
      </c>
      <c r="F39" s="42">
        <v>16.95</v>
      </c>
      <c r="G39" s="42">
        <v>14.4</v>
      </c>
      <c r="H39" s="42">
        <v>12.58</v>
      </c>
      <c r="I39" s="42">
        <v>11.22</v>
      </c>
      <c r="J39" s="42">
        <v>10.17</v>
      </c>
      <c r="K39" s="42">
        <v>9.32</v>
      </c>
      <c r="L39" s="42">
        <v>8.64</v>
      </c>
      <c r="M39" s="42">
        <v>8.07</v>
      </c>
      <c r="N39" s="42">
        <v>7.58</v>
      </c>
      <c r="O39" s="42">
        <v>7.17</v>
      </c>
      <c r="P39" s="42">
        <v>6.82</v>
      </c>
      <c r="Q39" s="42">
        <v>6.51</v>
      </c>
      <c r="R39" s="42">
        <v>6.24</v>
      </c>
      <c r="S39" s="42">
        <v>6</v>
      </c>
      <c r="T39" s="42">
        <v>5.79</v>
      </c>
      <c r="U39" s="42">
        <v>5.6</v>
      </c>
      <c r="V39" s="42">
        <v>5.42</v>
      </c>
      <c r="W39" s="42">
        <v>5.27</v>
      </c>
      <c r="X39" s="42">
        <v>5.13</v>
      </c>
      <c r="Y39" s="42">
        <v>5</v>
      </c>
      <c r="Z39" s="42">
        <v>4.8899999999999997</v>
      </c>
      <c r="AA39" s="42">
        <v>4.78</v>
      </c>
      <c r="AB39" s="42">
        <v>4.68</v>
      </c>
      <c r="AC39" s="42">
        <v>4.5999999999999996</v>
      </c>
      <c r="AD39" s="42">
        <v>4.51</v>
      </c>
      <c r="AE39" s="42">
        <v>4.4400000000000004</v>
      </c>
      <c r="AF39" s="42">
        <v>4.37</v>
      </c>
      <c r="AG39" s="42">
        <v>4.3099999999999996</v>
      </c>
      <c r="AH39" s="42">
        <v>4.25</v>
      </c>
      <c r="AI39" s="42">
        <v>4.2</v>
      </c>
      <c r="AJ39" s="42">
        <v>4.1500000000000004</v>
      </c>
      <c r="AK39" s="42">
        <v>4.0999999999999996</v>
      </c>
      <c r="AL39" s="42">
        <v>4.0599999999999996</v>
      </c>
      <c r="AM39" s="42"/>
      <c r="AN39" s="42"/>
      <c r="AO39" s="42"/>
      <c r="AP39" s="42"/>
      <c r="AQ39" s="42"/>
      <c r="AR39" s="42"/>
      <c r="AS39" s="42"/>
      <c r="AT39" s="42"/>
      <c r="AU39" s="42"/>
      <c r="AV39" s="42"/>
      <c r="AW39" s="42"/>
      <c r="AX39" s="42"/>
    </row>
    <row r="40" spans="1:50" x14ac:dyDescent="0.25">
      <c r="A40" s="41">
        <v>29</v>
      </c>
      <c r="B40" s="42">
        <v>79.73</v>
      </c>
      <c r="C40" s="42">
        <v>40.659999999999997</v>
      </c>
      <c r="D40" s="42">
        <v>27.65</v>
      </c>
      <c r="E40" s="42">
        <v>21.15</v>
      </c>
      <c r="F40" s="42">
        <v>17.25</v>
      </c>
      <c r="G40" s="42">
        <v>14.65</v>
      </c>
      <c r="H40" s="42">
        <v>12.81</v>
      </c>
      <c r="I40" s="42">
        <v>11.42</v>
      </c>
      <c r="J40" s="42">
        <v>10.35</v>
      </c>
      <c r="K40" s="42">
        <v>9.49</v>
      </c>
      <c r="L40" s="42">
        <v>8.7899999999999991</v>
      </c>
      <c r="M40" s="42">
        <v>8.2100000000000009</v>
      </c>
      <c r="N40" s="42">
        <v>7.72</v>
      </c>
      <c r="O40" s="42">
        <v>7.3</v>
      </c>
      <c r="P40" s="42">
        <v>6.94</v>
      </c>
      <c r="Q40" s="42">
        <v>6.63</v>
      </c>
      <c r="R40" s="42">
        <v>6.35</v>
      </c>
      <c r="S40" s="42">
        <v>6.11</v>
      </c>
      <c r="T40" s="42">
        <v>5.89</v>
      </c>
      <c r="U40" s="42">
        <v>5.7</v>
      </c>
      <c r="V40" s="42">
        <v>5.52</v>
      </c>
      <c r="W40" s="42">
        <v>5.37</v>
      </c>
      <c r="X40" s="42">
        <v>5.22</v>
      </c>
      <c r="Y40" s="42">
        <v>5.0999999999999996</v>
      </c>
      <c r="Z40" s="42">
        <v>4.9800000000000004</v>
      </c>
      <c r="AA40" s="42">
        <v>4.87</v>
      </c>
      <c r="AB40" s="42">
        <v>4.7699999999999996</v>
      </c>
      <c r="AC40" s="42">
        <v>4.68</v>
      </c>
      <c r="AD40" s="42">
        <v>4.5999999999999996</v>
      </c>
      <c r="AE40" s="42">
        <v>4.53</v>
      </c>
      <c r="AF40" s="42">
        <v>4.46</v>
      </c>
      <c r="AG40" s="42">
        <v>4.3899999999999997</v>
      </c>
      <c r="AH40" s="42">
        <v>4.33</v>
      </c>
      <c r="AI40" s="42">
        <v>4.28</v>
      </c>
      <c r="AJ40" s="42">
        <v>4.2300000000000004</v>
      </c>
      <c r="AK40" s="42">
        <v>4.1900000000000004</v>
      </c>
      <c r="AL40" s="42"/>
      <c r="AM40" s="42"/>
      <c r="AN40" s="42"/>
      <c r="AO40" s="42"/>
      <c r="AP40" s="42"/>
      <c r="AQ40" s="42"/>
      <c r="AR40" s="42"/>
      <c r="AS40" s="42"/>
      <c r="AT40" s="42"/>
      <c r="AU40" s="42"/>
      <c r="AV40" s="42"/>
      <c r="AW40" s="42"/>
      <c r="AX40" s="42"/>
    </row>
    <row r="41" spans="1:50" x14ac:dyDescent="0.25">
      <c r="A41" s="41">
        <v>30</v>
      </c>
      <c r="B41" s="42">
        <v>81.12</v>
      </c>
      <c r="C41" s="42">
        <v>41.37</v>
      </c>
      <c r="D41" s="42">
        <v>28.13</v>
      </c>
      <c r="E41" s="42">
        <v>21.52</v>
      </c>
      <c r="F41" s="42">
        <v>17.55</v>
      </c>
      <c r="G41" s="42">
        <v>14.91</v>
      </c>
      <c r="H41" s="42">
        <v>13.03</v>
      </c>
      <c r="I41" s="42">
        <v>11.62</v>
      </c>
      <c r="J41" s="42">
        <v>10.53</v>
      </c>
      <c r="K41" s="42">
        <v>9.66</v>
      </c>
      <c r="L41" s="42">
        <v>8.9499999999999993</v>
      </c>
      <c r="M41" s="42">
        <v>8.36</v>
      </c>
      <c r="N41" s="42">
        <v>7.86</v>
      </c>
      <c r="O41" s="42">
        <v>7.43</v>
      </c>
      <c r="P41" s="42">
        <v>7.07</v>
      </c>
      <c r="Q41" s="42">
        <v>6.75</v>
      </c>
      <c r="R41" s="42">
        <v>6.47</v>
      </c>
      <c r="S41" s="42">
        <v>6.22</v>
      </c>
      <c r="T41" s="42">
        <v>6</v>
      </c>
      <c r="U41" s="42">
        <v>5.8</v>
      </c>
      <c r="V41" s="42">
        <v>5.62</v>
      </c>
      <c r="W41" s="42">
        <v>5.47</v>
      </c>
      <c r="X41" s="42">
        <v>5.32</v>
      </c>
      <c r="Y41" s="42">
        <v>5.19</v>
      </c>
      <c r="Z41" s="42">
        <v>5.07</v>
      </c>
      <c r="AA41" s="42">
        <v>4.96</v>
      </c>
      <c r="AB41" s="42">
        <v>4.8600000000000003</v>
      </c>
      <c r="AC41" s="42">
        <v>4.7699999999999996</v>
      </c>
      <c r="AD41" s="42">
        <v>4.6900000000000004</v>
      </c>
      <c r="AE41" s="42">
        <v>4.6100000000000003</v>
      </c>
      <c r="AF41" s="42">
        <v>4.55</v>
      </c>
      <c r="AG41" s="42">
        <v>4.4800000000000004</v>
      </c>
      <c r="AH41" s="42">
        <v>4.42</v>
      </c>
      <c r="AI41" s="42">
        <v>4.37</v>
      </c>
      <c r="AJ41" s="42">
        <v>4.32</v>
      </c>
      <c r="AK41" s="42"/>
      <c r="AL41" s="42"/>
      <c r="AM41" s="42"/>
      <c r="AN41" s="42"/>
      <c r="AO41" s="42"/>
      <c r="AP41" s="42"/>
      <c r="AQ41" s="42"/>
      <c r="AR41" s="42"/>
      <c r="AS41" s="42"/>
      <c r="AT41" s="42"/>
      <c r="AU41" s="42"/>
      <c r="AV41" s="42"/>
      <c r="AW41" s="42"/>
      <c r="AX41" s="42"/>
    </row>
    <row r="42" spans="1:50" x14ac:dyDescent="0.25">
      <c r="A42" s="41">
        <v>31</v>
      </c>
      <c r="B42" s="42">
        <v>82.53</v>
      </c>
      <c r="C42" s="42">
        <v>42.1</v>
      </c>
      <c r="D42" s="42">
        <v>28.62</v>
      </c>
      <c r="E42" s="42">
        <v>21.89</v>
      </c>
      <c r="F42" s="42">
        <v>17.86</v>
      </c>
      <c r="G42" s="42">
        <v>15.17</v>
      </c>
      <c r="H42" s="42">
        <v>13.26</v>
      </c>
      <c r="I42" s="42">
        <v>11.83</v>
      </c>
      <c r="J42" s="42">
        <v>10.72</v>
      </c>
      <c r="K42" s="42">
        <v>9.83</v>
      </c>
      <c r="L42" s="42">
        <v>9.11</v>
      </c>
      <c r="M42" s="42">
        <v>8.5</v>
      </c>
      <c r="N42" s="42">
        <v>8</v>
      </c>
      <c r="O42" s="42">
        <v>7.57</v>
      </c>
      <c r="P42" s="42">
        <v>7.19</v>
      </c>
      <c r="Q42" s="42">
        <v>6.87</v>
      </c>
      <c r="R42" s="42">
        <v>6.58</v>
      </c>
      <c r="S42" s="42">
        <v>6.33</v>
      </c>
      <c r="T42" s="42">
        <v>6.11</v>
      </c>
      <c r="U42" s="42">
        <v>5.91</v>
      </c>
      <c r="V42" s="42">
        <v>5.73</v>
      </c>
      <c r="W42" s="42">
        <v>5.57</v>
      </c>
      <c r="X42" s="42">
        <v>5.42</v>
      </c>
      <c r="Y42" s="42">
        <v>5.29</v>
      </c>
      <c r="Z42" s="42">
        <v>5.17</v>
      </c>
      <c r="AA42" s="42">
        <v>5.0599999999999996</v>
      </c>
      <c r="AB42" s="42">
        <v>4.96</v>
      </c>
      <c r="AC42" s="42">
        <v>4.87</v>
      </c>
      <c r="AD42" s="42">
        <v>4.78</v>
      </c>
      <c r="AE42" s="42">
        <v>4.71</v>
      </c>
      <c r="AF42" s="42">
        <v>4.6399999999999997</v>
      </c>
      <c r="AG42" s="42">
        <v>4.57</v>
      </c>
      <c r="AH42" s="42">
        <v>4.51</v>
      </c>
      <c r="AI42" s="42">
        <v>4.46</v>
      </c>
      <c r="AJ42" s="42"/>
      <c r="AK42" s="42"/>
      <c r="AL42" s="42"/>
      <c r="AM42" s="42"/>
      <c r="AN42" s="42"/>
      <c r="AO42" s="42"/>
      <c r="AP42" s="42"/>
      <c r="AQ42" s="42"/>
      <c r="AR42" s="42"/>
      <c r="AS42" s="42"/>
      <c r="AT42" s="42"/>
      <c r="AU42" s="42"/>
      <c r="AV42" s="42"/>
      <c r="AW42" s="42"/>
      <c r="AX42" s="42"/>
    </row>
    <row r="43" spans="1:50" x14ac:dyDescent="0.25">
      <c r="A43" s="41">
        <v>32</v>
      </c>
      <c r="B43" s="42">
        <v>83.97</v>
      </c>
      <c r="C43" s="42">
        <v>42.83</v>
      </c>
      <c r="D43" s="42">
        <v>29.12</v>
      </c>
      <c r="E43" s="42">
        <v>22.28</v>
      </c>
      <c r="F43" s="42">
        <v>18.170000000000002</v>
      </c>
      <c r="G43" s="42">
        <v>15.44</v>
      </c>
      <c r="H43" s="42">
        <v>13.49</v>
      </c>
      <c r="I43" s="42">
        <v>12.04</v>
      </c>
      <c r="J43" s="42">
        <v>10.9</v>
      </c>
      <c r="K43" s="42">
        <v>10</v>
      </c>
      <c r="L43" s="42">
        <v>9.27</v>
      </c>
      <c r="M43" s="42">
        <v>8.66</v>
      </c>
      <c r="N43" s="42">
        <v>8.14</v>
      </c>
      <c r="O43" s="42">
        <v>7.7</v>
      </c>
      <c r="P43" s="42">
        <v>7.32</v>
      </c>
      <c r="Q43" s="42">
        <v>6.99</v>
      </c>
      <c r="R43" s="42">
        <v>6.7</v>
      </c>
      <c r="S43" s="42">
        <v>6.45</v>
      </c>
      <c r="T43" s="42">
        <v>6.22</v>
      </c>
      <c r="U43" s="42">
        <v>6.02</v>
      </c>
      <c r="V43" s="42">
        <v>5.83</v>
      </c>
      <c r="W43" s="42">
        <v>5.67</v>
      </c>
      <c r="X43" s="42">
        <v>5.52</v>
      </c>
      <c r="Y43" s="42">
        <v>5.39</v>
      </c>
      <c r="Z43" s="42">
        <v>5.27</v>
      </c>
      <c r="AA43" s="42">
        <v>5.16</v>
      </c>
      <c r="AB43" s="42">
        <v>5.05</v>
      </c>
      <c r="AC43" s="42">
        <v>4.96</v>
      </c>
      <c r="AD43" s="42">
        <v>4.88</v>
      </c>
      <c r="AE43" s="42">
        <v>4.8</v>
      </c>
      <c r="AF43" s="42">
        <v>4.7300000000000004</v>
      </c>
      <c r="AG43" s="42">
        <v>4.67</v>
      </c>
      <c r="AH43" s="42">
        <v>4.6100000000000003</v>
      </c>
      <c r="AI43" s="42"/>
      <c r="AJ43" s="42"/>
      <c r="AK43" s="42"/>
      <c r="AL43" s="42"/>
      <c r="AM43" s="42"/>
      <c r="AN43" s="42"/>
      <c r="AO43" s="42"/>
      <c r="AP43" s="42"/>
      <c r="AQ43" s="42"/>
      <c r="AR43" s="42"/>
      <c r="AS43" s="42"/>
      <c r="AT43" s="42"/>
      <c r="AU43" s="42"/>
      <c r="AV43" s="42"/>
      <c r="AW43" s="42"/>
      <c r="AX43" s="42"/>
    </row>
    <row r="44" spans="1:50" x14ac:dyDescent="0.25">
      <c r="A44" s="41">
        <v>33</v>
      </c>
      <c r="B44" s="42">
        <v>85.43</v>
      </c>
      <c r="C44" s="42">
        <v>43.57</v>
      </c>
      <c r="D44" s="42">
        <v>29.63</v>
      </c>
      <c r="E44" s="42">
        <v>22.67</v>
      </c>
      <c r="F44" s="42">
        <v>18.489999999999998</v>
      </c>
      <c r="G44" s="42">
        <v>15.71</v>
      </c>
      <c r="H44" s="42">
        <v>13.73</v>
      </c>
      <c r="I44" s="42">
        <v>12.25</v>
      </c>
      <c r="J44" s="42">
        <v>11.1</v>
      </c>
      <c r="K44" s="42">
        <v>10.18</v>
      </c>
      <c r="L44" s="42">
        <v>9.43</v>
      </c>
      <c r="M44" s="42">
        <v>8.81</v>
      </c>
      <c r="N44" s="42">
        <v>8.2899999999999991</v>
      </c>
      <c r="O44" s="42">
        <v>7.84</v>
      </c>
      <c r="P44" s="42">
        <v>7.45</v>
      </c>
      <c r="Q44" s="42">
        <v>7.12</v>
      </c>
      <c r="R44" s="42">
        <v>6.82</v>
      </c>
      <c r="S44" s="42">
        <v>6.56</v>
      </c>
      <c r="T44" s="42">
        <v>6.33</v>
      </c>
      <c r="U44" s="42">
        <v>6.13</v>
      </c>
      <c r="V44" s="42">
        <v>5.94</v>
      </c>
      <c r="W44" s="42">
        <v>5.78</v>
      </c>
      <c r="X44" s="42">
        <v>5.63</v>
      </c>
      <c r="Y44" s="42">
        <v>5.49</v>
      </c>
      <c r="Z44" s="42">
        <v>5.37</v>
      </c>
      <c r="AA44" s="42">
        <v>5.26</v>
      </c>
      <c r="AB44" s="42">
        <v>5.15</v>
      </c>
      <c r="AC44" s="42">
        <v>5.0599999999999996</v>
      </c>
      <c r="AD44" s="42">
        <v>4.9800000000000004</v>
      </c>
      <c r="AE44" s="42">
        <v>4.9000000000000004</v>
      </c>
      <c r="AF44" s="42">
        <v>4.83</v>
      </c>
      <c r="AG44" s="42">
        <v>4.76</v>
      </c>
      <c r="AH44" s="42"/>
      <c r="AI44" s="42"/>
      <c r="AJ44" s="42"/>
      <c r="AK44" s="42"/>
      <c r="AL44" s="42"/>
      <c r="AM44" s="42"/>
      <c r="AN44" s="42"/>
      <c r="AO44" s="42"/>
      <c r="AP44" s="42"/>
      <c r="AQ44" s="42"/>
      <c r="AR44" s="42"/>
      <c r="AS44" s="42"/>
      <c r="AT44" s="42"/>
      <c r="AU44" s="42"/>
      <c r="AV44" s="42"/>
      <c r="AW44" s="42"/>
      <c r="AX44" s="42"/>
    </row>
    <row r="45" spans="1:50" x14ac:dyDescent="0.25">
      <c r="A45" s="41">
        <v>34</v>
      </c>
      <c r="B45" s="42">
        <v>86.92</v>
      </c>
      <c r="C45" s="42">
        <v>44.33</v>
      </c>
      <c r="D45" s="42">
        <v>30.15</v>
      </c>
      <c r="E45" s="42">
        <v>23.06</v>
      </c>
      <c r="F45" s="42">
        <v>18.82</v>
      </c>
      <c r="G45" s="42">
        <v>15.99</v>
      </c>
      <c r="H45" s="42">
        <v>13.97</v>
      </c>
      <c r="I45" s="42">
        <v>12.46</v>
      </c>
      <c r="J45" s="42">
        <v>11.29</v>
      </c>
      <c r="K45" s="42">
        <v>10.36</v>
      </c>
      <c r="L45" s="42">
        <v>9.6</v>
      </c>
      <c r="M45" s="42">
        <v>8.9700000000000006</v>
      </c>
      <c r="N45" s="42">
        <v>8.43</v>
      </c>
      <c r="O45" s="42">
        <v>7.98</v>
      </c>
      <c r="P45" s="42">
        <v>7.59</v>
      </c>
      <c r="Q45" s="42">
        <v>7.25</v>
      </c>
      <c r="R45" s="42">
        <v>6.95</v>
      </c>
      <c r="S45" s="42">
        <v>6.68</v>
      </c>
      <c r="T45" s="42">
        <v>6.45</v>
      </c>
      <c r="U45" s="42">
        <v>6.24</v>
      </c>
      <c r="V45" s="42">
        <v>6.05</v>
      </c>
      <c r="W45" s="42">
        <v>5.89</v>
      </c>
      <c r="X45" s="42">
        <v>5.73</v>
      </c>
      <c r="Y45" s="42">
        <v>5.6</v>
      </c>
      <c r="Z45" s="42">
        <v>5.47</v>
      </c>
      <c r="AA45" s="42">
        <v>5.36</v>
      </c>
      <c r="AB45" s="42">
        <v>5.26</v>
      </c>
      <c r="AC45" s="42">
        <v>5.16</v>
      </c>
      <c r="AD45" s="42">
        <v>5.08</v>
      </c>
      <c r="AE45" s="42">
        <v>5</v>
      </c>
      <c r="AF45" s="42">
        <v>4.93</v>
      </c>
      <c r="AG45" s="42"/>
      <c r="AH45" s="42"/>
      <c r="AI45" s="42"/>
      <c r="AJ45" s="42"/>
      <c r="AK45" s="42"/>
      <c r="AL45" s="42"/>
      <c r="AM45" s="42"/>
      <c r="AN45" s="42"/>
      <c r="AO45" s="42"/>
      <c r="AP45" s="42"/>
      <c r="AQ45" s="42"/>
      <c r="AR45" s="42"/>
      <c r="AS45" s="42"/>
      <c r="AT45" s="42"/>
      <c r="AU45" s="42"/>
      <c r="AV45" s="42"/>
      <c r="AW45" s="42"/>
      <c r="AX45" s="42"/>
    </row>
    <row r="46" spans="1:50" x14ac:dyDescent="0.25">
      <c r="A46" s="41">
        <v>35</v>
      </c>
      <c r="B46" s="42">
        <v>88.43</v>
      </c>
      <c r="C46" s="42">
        <v>45.11</v>
      </c>
      <c r="D46" s="42">
        <v>30.67</v>
      </c>
      <c r="E46" s="42">
        <v>23.47</v>
      </c>
      <c r="F46" s="42">
        <v>19.149999999999999</v>
      </c>
      <c r="G46" s="42">
        <v>16.27</v>
      </c>
      <c r="H46" s="42">
        <v>14.22</v>
      </c>
      <c r="I46" s="42">
        <v>12.68</v>
      </c>
      <c r="J46" s="42">
        <v>11.49</v>
      </c>
      <c r="K46" s="42">
        <v>10.54</v>
      </c>
      <c r="L46" s="42">
        <v>9.77</v>
      </c>
      <c r="M46" s="42">
        <v>9.1300000000000008</v>
      </c>
      <c r="N46" s="42">
        <v>8.59</v>
      </c>
      <c r="O46" s="42">
        <v>8.1199999999999992</v>
      </c>
      <c r="P46" s="42">
        <v>7.73</v>
      </c>
      <c r="Q46" s="42">
        <v>7.38</v>
      </c>
      <c r="R46" s="42">
        <v>7.08</v>
      </c>
      <c r="S46" s="42">
        <v>6.81</v>
      </c>
      <c r="T46" s="42">
        <v>6.57</v>
      </c>
      <c r="U46" s="42">
        <v>6.36</v>
      </c>
      <c r="V46" s="42">
        <v>6.17</v>
      </c>
      <c r="W46" s="42">
        <v>6</v>
      </c>
      <c r="X46" s="42">
        <v>5.85</v>
      </c>
      <c r="Y46" s="42">
        <v>5.71</v>
      </c>
      <c r="Z46" s="42">
        <v>5.58</v>
      </c>
      <c r="AA46" s="42">
        <v>5.47</v>
      </c>
      <c r="AB46" s="42">
        <v>5.36</v>
      </c>
      <c r="AC46" s="42">
        <v>5.27</v>
      </c>
      <c r="AD46" s="42">
        <v>5.19</v>
      </c>
      <c r="AE46" s="42">
        <v>5.1100000000000003</v>
      </c>
      <c r="AF46" s="42"/>
      <c r="AG46" s="42"/>
      <c r="AH46" s="42"/>
      <c r="AI46" s="42"/>
      <c r="AJ46" s="42"/>
      <c r="AK46" s="42"/>
      <c r="AL46" s="42"/>
      <c r="AM46" s="42"/>
      <c r="AN46" s="42"/>
      <c r="AO46" s="42"/>
      <c r="AP46" s="42"/>
      <c r="AQ46" s="42"/>
      <c r="AR46" s="42"/>
      <c r="AS46" s="42"/>
      <c r="AT46" s="42"/>
      <c r="AU46" s="42"/>
      <c r="AV46" s="42"/>
      <c r="AW46" s="42"/>
      <c r="AX46" s="42"/>
    </row>
    <row r="47" spans="1:50" x14ac:dyDescent="0.25">
      <c r="A47" s="41">
        <v>36</v>
      </c>
      <c r="B47" s="42">
        <v>89.96</v>
      </c>
      <c r="C47" s="42">
        <v>45.89</v>
      </c>
      <c r="D47" s="42">
        <v>31.21</v>
      </c>
      <c r="E47" s="42">
        <v>23.88</v>
      </c>
      <c r="F47" s="42">
        <v>19.48</v>
      </c>
      <c r="G47" s="42">
        <v>16.559999999999999</v>
      </c>
      <c r="H47" s="42">
        <v>14.47</v>
      </c>
      <c r="I47" s="42">
        <v>12.91</v>
      </c>
      <c r="J47" s="42">
        <v>11.7</v>
      </c>
      <c r="K47" s="42">
        <v>10.73</v>
      </c>
      <c r="L47" s="42">
        <v>9.9499999999999993</v>
      </c>
      <c r="M47" s="42">
        <v>9.2899999999999991</v>
      </c>
      <c r="N47" s="42">
        <v>8.74</v>
      </c>
      <c r="O47" s="42">
        <v>8.27</v>
      </c>
      <c r="P47" s="42">
        <v>7.87</v>
      </c>
      <c r="Q47" s="42">
        <v>7.52</v>
      </c>
      <c r="R47" s="42">
        <v>7.21</v>
      </c>
      <c r="S47" s="42">
        <v>6.94</v>
      </c>
      <c r="T47" s="42">
        <v>6.69</v>
      </c>
      <c r="U47" s="42">
        <v>6.48</v>
      </c>
      <c r="V47" s="42">
        <v>6.29</v>
      </c>
      <c r="W47" s="42">
        <v>6.12</v>
      </c>
      <c r="X47" s="42">
        <v>5.96</v>
      </c>
      <c r="Y47" s="42">
        <v>5.82</v>
      </c>
      <c r="Z47" s="42">
        <v>5.7</v>
      </c>
      <c r="AA47" s="42">
        <v>5.58</v>
      </c>
      <c r="AB47" s="42">
        <v>5.48</v>
      </c>
      <c r="AC47" s="42">
        <v>5.38</v>
      </c>
      <c r="AD47" s="42">
        <v>5.3</v>
      </c>
      <c r="AE47" s="42"/>
      <c r="AF47" s="42"/>
      <c r="AG47" s="42"/>
      <c r="AH47" s="42"/>
      <c r="AI47" s="42"/>
      <c r="AJ47" s="42"/>
      <c r="AK47" s="42"/>
      <c r="AL47" s="42"/>
      <c r="AM47" s="42"/>
      <c r="AN47" s="42"/>
      <c r="AO47" s="42"/>
      <c r="AP47" s="42"/>
      <c r="AQ47" s="42"/>
      <c r="AR47" s="42"/>
      <c r="AS47" s="42"/>
      <c r="AT47" s="42"/>
      <c r="AU47" s="42"/>
      <c r="AV47" s="42"/>
      <c r="AW47" s="42"/>
      <c r="AX47" s="42"/>
    </row>
    <row r="48" spans="1:50" x14ac:dyDescent="0.25">
      <c r="A48" s="41">
        <v>37</v>
      </c>
      <c r="B48" s="42">
        <v>91.53</v>
      </c>
      <c r="C48" s="42">
        <v>46.69</v>
      </c>
      <c r="D48" s="42">
        <v>31.75</v>
      </c>
      <c r="E48" s="42">
        <v>24.29</v>
      </c>
      <c r="F48" s="42">
        <v>19.82</v>
      </c>
      <c r="G48" s="42">
        <v>16.850000000000001</v>
      </c>
      <c r="H48" s="42">
        <v>14.72</v>
      </c>
      <c r="I48" s="42">
        <v>13.14</v>
      </c>
      <c r="J48" s="42">
        <v>11.91</v>
      </c>
      <c r="K48" s="42">
        <v>10.92</v>
      </c>
      <c r="L48" s="42">
        <v>10.119999999999999</v>
      </c>
      <c r="M48" s="42">
        <v>9.4600000000000009</v>
      </c>
      <c r="N48" s="42">
        <v>8.9</v>
      </c>
      <c r="O48" s="42">
        <v>8.42</v>
      </c>
      <c r="P48" s="42">
        <v>8.01</v>
      </c>
      <c r="Q48" s="42">
        <v>7.65</v>
      </c>
      <c r="R48" s="42">
        <v>7.34</v>
      </c>
      <c r="S48" s="42">
        <v>7.07</v>
      </c>
      <c r="T48" s="42">
        <v>6.82</v>
      </c>
      <c r="U48" s="42">
        <v>6.61</v>
      </c>
      <c r="V48" s="42">
        <v>6.41</v>
      </c>
      <c r="W48" s="42">
        <v>6.24</v>
      </c>
      <c r="X48" s="42">
        <v>6.08</v>
      </c>
      <c r="Y48" s="42">
        <v>5.94</v>
      </c>
      <c r="Z48" s="42">
        <v>5.81</v>
      </c>
      <c r="AA48" s="42">
        <v>5.7</v>
      </c>
      <c r="AB48" s="42">
        <v>5.59</v>
      </c>
      <c r="AC48" s="42">
        <v>5.5</v>
      </c>
      <c r="AD48" s="42"/>
      <c r="AE48" s="42"/>
      <c r="AF48" s="42"/>
      <c r="AG48" s="42"/>
      <c r="AH48" s="42"/>
      <c r="AI48" s="42"/>
      <c r="AJ48" s="42"/>
      <c r="AK48" s="42"/>
      <c r="AL48" s="42"/>
      <c r="AM48" s="42"/>
      <c r="AN48" s="42"/>
      <c r="AO48" s="42"/>
      <c r="AP48" s="42"/>
      <c r="AQ48" s="42"/>
      <c r="AR48" s="42"/>
      <c r="AS48" s="42"/>
      <c r="AT48" s="42"/>
      <c r="AU48" s="42"/>
      <c r="AV48" s="42"/>
      <c r="AW48" s="42"/>
      <c r="AX48" s="42"/>
    </row>
    <row r="49" spans="1:50" x14ac:dyDescent="0.25">
      <c r="A49" s="41">
        <v>38</v>
      </c>
      <c r="B49" s="42">
        <v>93.12</v>
      </c>
      <c r="C49" s="42">
        <v>47.5</v>
      </c>
      <c r="D49" s="42">
        <v>32.31</v>
      </c>
      <c r="E49" s="42">
        <v>24.72</v>
      </c>
      <c r="F49" s="42">
        <v>20.170000000000002</v>
      </c>
      <c r="G49" s="42">
        <v>17.14</v>
      </c>
      <c r="H49" s="42">
        <v>14.99</v>
      </c>
      <c r="I49" s="42">
        <v>13.37</v>
      </c>
      <c r="J49" s="42">
        <v>12.12</v>
      </c>
      <c r="K49" s="42">
        <v>11.12</v>
      </c>
      <c r="L49" s="42">
        <v>10.31</v>
      </c>
      <c r="M49" s="42">
        <v>9.6300000000000008</v>
      </c>
      <c r="N49" s="42">
        <v>9.06</v>
      </c>
      <c r="O49" s="42">
        <v>8.58</v>
      </c>
      <c r="P49" s="42">
        <v>8.16</v>
      </c>
      <c r="Q49" s="42">
        <v>7.8</v>
      </c>
      <c r="R49" s="42">
        <v>7.48</v>
      </c>
      <c r="S49" s="42">
        <v>7.2</v>
      </c>
      <c r="T49" s="42">
        <v>6.96</v>
      </c>
      <c r="U49" s="42">
        <v>6.74</v>
      </c>
      <c r="V49" s="42">
        <v>6.54</v>
      </c>
      <c r="W49" s="42">
        <v>6.36</v>
      </c>
      <c r="X49" s="42">
        <v>6.21</v>
      </c>
      <c r="Y49" s="42">
        <v>6.06</v>
      </c>
      <c r="Z49" s="42">
        <v>5.94</v>
      </c>
      <c r="AA49" s="42">
        <v>5.82</v>
      </c>
      <c r="AB49" s="42">
        <v>5.71</v>
      </c>
      <c r="AC49" s="42"/>
      <c r="AD49" s="42"/>
      <c r="AE49" s="42"/>
      <c r="AF49" s="42"/>
      <c r="AG49" s="42"/>
      <c r="AH49" s="42"/>
      <c r="AI49" s="42"/>
      <c r="AJ49" s="42"/>
      <c r="AK49" s="42"/>
      <c r="AL49" s="42"/>
      <c r="AM49" s="42"/>
      <c r="AN49" s="42"/>
      <c r="AO49" s="42"/>
      <c r="AP49" s="42"/>
      <c r="AQ49" s="42"/>
      <c r="AR49" s="42"/>
      <c r="AS49" s="42"/>
      <c r="AT49" s="42"/>
      <c r="AU49" s="42"/>
      <c r="AV49" s="42"/>
      <c r="AW49" s="42"/>
      <c r="AX49" s="42"/>
    </row>
    <row r="50" spans="1:50" x14ac:dyDescent="0.25">
      <c r="A50" s="41">
        <v>39</v>
      </c>
      <c r="B50" s="42">
        <v>94.74</v>
      </c>
      <c r="C50" s="42">
        <v>48.34</v>
      </c>
      <c r="D50" s="42">
        <v>32.880000000000003</v>
      </c>
      <c r="E50" s="42">
        <v>25.15</v>
      </c>
      <c r="F50" s="42">
        <v>20.53</v>
      </c>
      <c r="G50" s="42">
        <v>17.45</v>
      </c>
      <c r="H50" s="42">
        <v>15.25</v>
      </c>
      <c r="I50" s="42">
        <v>13.61</v>
      </c>
      <c r="J50" s="42">
        <v>12.34</v>
      </c>
      <c r="K50" s="42">
        <v>11.32</v>
      </c>
      <c r="L50" s="42">
        <v>10.49</v>
      </c>
      <c r="M50" s="42">
        <v>9.81</v>
      </c>
      <c r="N50" s="42">
        <v>9.23</v>
      </c>
      <c r="O50" s="42">
        <v>8.74</v>
      </c>
      <c r="P50" s="42">
        <v>8.32</v>
      </c>
      <c r="Q50" s="42">
        <v>7.95</v>
      </c>
      <c r="R50" s="42">
        <v>7.63</v>
      </c>
      <c r="S50" s="42">
        <v>7.34</v>
      </c>
      <c r="T50" s="42">
        <v>7.09</v>
      </c>
      <c r="U50" s="42">
        <v>6.87</v>
      </c>
      <c r="V50" s="42">
        <v>6.67</v>
      </c>
      <c r="W50" s="42">
        <v>6.5</v>
      </c>
      <c r="X50" s="42">
        <v>6.34</v>
      </c>
      <c r="Y50" s="42">
        <v>6.19</v>
      </c>
      <c r="Z50" s="42">
        <v>6.06</v>
      </c>
      <c r="AA50" s="42">
        <v>5.95</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row>
    <row r="51" spans="1:50" x14ac:dyDescent="0.25">
      <c r="A51" s="41">
        <v>40</v>
      </c>
      <c r="B51" s="42">
        <v>96.4</v>
      </c>
      <c r="C51" s="42">
        <v>49.18</v>
      </c>
      <c r="D51" s="42">
        <v>33.46</v>
      </c>
      <c r="E51" s="42">
        <v>25.6</v>
      </c>
      <c r="F51" s="42">
        <v>20.89</v>
      </c>
      <c r="G51" s="42">
        <v>17.760000000000002</v>
      </c>
      <c r="H51" s="42">
        <v>15.53</v>
      </c>
      <c r="I51" s="42">
        <v>13.86</v>
      </c>
      <c r="J51" s="42">
        <v>12.56</v>
      </c>
      <c r="K51" s="42">
        <v>11.53</v>
      </c>
      <c r="L51" s="42">
        <v>10.69</v>
      </c>
      <c r="M51" s="42">
        <v>9.99</v>
      </c>
      <c r="N51" s="42">
        <v>9.4</v>
      </c>
      <c r="O51" s="42">
        <v>8.9</v>
      </c>
      <c r="P51" s="42">
        <v>8.4700000000000006</v>
      </c>
      <c r="Q51" s="42">
        <v>8.1</v>
      </c>
      <c r="R51" s="42">
        <v>7.78</v>
      </c>
      <c r="S51" s="42">
        <v>7.49</v>
      </c>
      <c r="T51" s="42">
        <v>7.24</v>
      </c>
      <c r="U51" s="42">
        <v>7.01</v>
      </c>
      <c r="V51" s="42">
        <v>6.81</v>
      </c>
      <c r="W51" s="42">
        <v>6.63</v>
      </c>
      <c r="X51" s="42">
        <v>6.47</v>
      </c>
      <c r="Y51" s="42">
        <v>6.33</v>
      </c>
      <c r="Z51" s="42">
        <v>6.2</v>
      </c>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row>
    <row r="52" spans="1:50" x14ac:dyDescent="0.25">
      <c r="A52" s="41">
        <v>41</v>
      </c>
      <c r="B52" s="42">
        <v>98.09</v>
      </c>
      <c r="C52" s="42">
        <v>50.05</v>
      </c>
      <c r="D52" s="42">
        <v>34.049999999999997</v>
      </c>
      <c r="E52" s="42">
        <v>26.06</v>
      </c>
      <c r="F52" s="42">
        <v>21.27</v>
      </c>
      <c r="G52" s="42">
        <v>18.079999999999998</v>
      </c>
      <c r="H52" s="42">
        <v>15.81</v>
      </c>
      <c r="I52" s="42">
        <v>14.11</v>
      </c>
      <c r="J52" s="42">
        <v>12.79</v>
      </c>
      <c r="K52" s="42">
        <v>11.74</v>
      </c>
      <c r="L52" s="42">
        <v>10.89</v>
      </c>
      <c r="M52" s="42">
        <v>10.18</v>
      </c>
      <c r="N52" s="42">
        <v>9.58</v>
      </c>
      <c r="O52" s="42">
        <v>9.08</v>
      </c>
      <c r="P52" s="42">
        <v>8.64</v>
      </c>
      <c r="Q52" s="42">
        <v>8.26</v>
      </c>
      <c r="R52" s="42">
        <v>7.93</v>
      </c>
      <c r="S52" s="42">
        <v>7.64</v>
      </c>
      <c r="T52" s="42">
        <v>7.39</v>
      </c>
      <c r="U52" s="42">
        <v>7.16</v>
      </c>
      <c r="V52" s="42">
        <v>6.96</v>
      </c>
      <c r="W52" s="42">
        <v>6.78</v>
      </c>
      <c r="X52" s="42">
        <v>6.62</v>
      </c>
      <c r="Y52" s="42">
        <v>6.47</v>
      </c>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row>
    <row r="53" spans="1:50" x14ac:dyDescent="0.25">
      <c r="A53" s="41">
        <v>42</v>
      </c>
      <c r="B53" s="42">
        <v>99.83</v>
      </c>
      <c r="C53" s="42">
        <v>50.94</v>
      </c>
      <c r="D53" s="42">
        <v>34.659999999999997</v>
      </c>
      <c r="E53" s="42">
        <v>26.52</v>
      </c>
      <c r="F53" s="42">
        <v>21.65</v>
      </c>
      <c r="G53" s="42">
        <v>18.41</v>
      </c>
      <c r="H53" s="42">
        <v>16.100000000000001</v>
      </c>
      <c r="I53" s="42">
        <v>14.37</v>
      </c>
      <c r="J53" s="42">
        <v>13.03</v>
      </c>
      <c r="K53" s="42">
        <v>11.96</v>
      </c>
      <c r="L53" s="42">
        <v>11.09</v>
      </c>
      <c r="M53" s="42">
        <v>10.38</v>
      </c>
      <c r="N53" s="42">
        <v>9.77</v>
      </c>
      <c r="O53" s="42">
        <v>9.26</v>
      </c>
      <c r="P53" s="42">
        <v>8.81</v>
      </c>
      <c r="Q53" s="42">
        <v>8.43</v>
      </c>
      <c r="R53" s="42">
        <v>8.1</v>
      </c>
      <c r="S53" s="42">
        <v>7.8</v>
      </c>
      <c r="T53" s="42">
        <v>7.55</v>
      </c>
      <c r="U53" s="42">
        <v>7.32</v>
      </c>
      <c r="V53" s="42">
        <v>7.11</v>
      </c>
      <c r="W53" s="42">
        <v>6.93</v>
      </c>
      <c r="X53" s="42">
        <v>6.77</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row>
    <row r="54" spans="1:50" x14ac:dyDescent="0.25">
      <c r="A54" s="41">
        <v>43</v>
      </c>
      <c r="B54" s="42">
        <v>101.6</v>
      </c>
      <c r="C54" s="42">
        <v>51.85</v>
      </c>
      <c r="D54" s="42">
        <v>35.28</v>
      </c>
      <c r="E54" s="42">
        <v>27</v>
      </c>
      <c r="F54" s="42">
        <v>22.04</v>
      </c>
      <c r="G54" s="42">
        <v>18.739999999999998</v>
      </c>
      <c r="H54" s="42">
        <v>16.39</v>
      </c>
      <c r="I54" s="42">
        <v>14.64</v>
      </c>
      <c r="J54" s="42">
        <v>13.28</v>
      </c>
      <c r="K54" s="42">
        <v>12.19</v>
      </c>
      <c r="L54" s="42">
        <v>11.31</v>
      </c>
      <c r="M54" s="42">
        <v>10.58</v>
      </c>
      <c r="N54" s="42">
        <v>9.9600000000000009</v>
      </c>
      <c r="O54" s="42">
        <v>9.44</v>
      </c>
      <c r="P54" s="42">
        <v>8.99</v>
      </c>
      <c r="Q54" s="42">
        <v>8.61</v>
      </c>
      <c r="R54" s="42">
        <v>8.27</v>
      </c>
      <c r="S54" s="42">
        <v>7.97</v>
      </c>
      <c r="T54" s="42">
        <v>7.71</v>
      </c>
      <c r="U54" s="42">
        <v>7.48</v>
      </c>
      <c r="V54" s="42">
        <v>7.28</v>
      </c>
      <c r="W54" s="42">
        <v>7.09</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row>
    <row r="55" spans="1:50" x14ac:dyDescent="0.25">
      <c r="A55" s="41">
        <v>44</v>
      </c>
      <c r="B55" s="42">
        <v>103.39</v>
      </c>
      <c r="C55" s="42">
        <v>52.77</v>
      </c>
      <c r="D55" s="42">
        <v>35.909999999999997</v>
      </c>
      <c r="E55" s="42">
        <v>27.49</v>
      </c>
      <c r="F55" s="42">
        <v>22.44</v>
      </c>
      <c r="G55" s="42">
        <v>19.09</v>
      </c>
      <c r="H55" s="42">
        <v>16.7</v>
      </c>
      <c r="I55" s="42">
        <v>14.91</v>
      </c>
      <c r="J55" s="42">
        <v>13.53</v>
      </c>
      <c r="K55" s="42">
        <v>12.43</v>
      </c>
      <c r="L55" s="42">
        <v>11.53</v>
      </c>
      <c r="M55" s="42">
        <v>10.79</v>
      </c>
      <c r="N55" s="42">
        <v>10.16</v>
      </c>
      <c r="O55" s="42">
        <v>9.64</v>
      </c>
      <c r="P55" s="42">
        <v>9.18</v>
      </c>
      <c r="Q55" s="42">
        <v>8.7899999999999991</v>
      </c>
      <c r="R55" s="42">
        <v>8.4499999999999993</v>
      </c>
      <c r="S55" s="42">
        <v>8.15</v>
      </c>
      <c r="T55" s="42">
        <v>7.89</v>
      </c>
      <c r="U55" s="42">
        <v>7.65</v>
      </c>
      <c r="V55" s="42">
        <v>7.45</v>
      </c>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row>
    <row r="56" spans="1:50" x14ac:dyDescent="0.25">
      <c r="A56" s="41">
        <v>45</v>
      </c>
      <c r="B56" s="42">
        <v>105.21</v>
      </c>
      <c r="C56" s="42">
        <v>53.71</v>
      </c>
      <c r="D56" s="42">
        <v>36.549999999999997</v>
      </c>
      <c r="E56" s="42">
        <v>27.98</v>
      </c>
      <c r="F56" s="42">
        <v>22.85</v>
      </c>
      <c r="G56" s="42">
        <v>19.440000000000001</v>
      </c>
      <c r="H56" s="42">
        <v>17.010000000000002</v>
      </c>
      <c r="I56" s="42">
        <v>15.19</v>
      </c>
      <c r="J56" s="42">
        <v>13.79</v>
      </c>
      <c r="K56" s="42">
        <v>12.67</v>
      </c>
      <c r="L56" s="42">
        <v>11.76</v>
      </c>
      <c r="M56" s="42">
        <v>11</v>
      </c>
      <c r="N56" s="42">
        <v>10.37</v>
      </c>
      <c r="O56" s="42">
        <v>9.84</v>
      </c>
      <c r="P56" s="42">
        <v>9.3800000000000008</v>
      </c>
      <c r="Q56" s="42">
        <v>8.98</v>
      </c>
      <c r="R56" s="42">
        <v>8.64</v>
      </c>
      <c r="S56" s="42">
        <v>8.33</v>
      </c>
      <c r="T56" s="42">
        <v>8.07</v>
      </c>
      <c r="U56" s="42">
        <v>7.83</v>
      </c>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row>
    <row r="57" spans="1:50" x14ac:dyDescent="0.25">
      <c r="A57" s="41">
        <v>46</v>
      </c>
      <c r="B57" s="42">
        <v>107.05</v>
      </c>
      <c r="C57" s="42">
        <v>54.65</v>
      </c>
      <c r="D57" s="42">
        <v>37.200000000000003</v>
      </c>
      <c r="E57" s="42">
        <v>28.49</v>
      </c>
      <c r="F57" s="42">
        <v>23.27</v>
      </c>
      <c r="G57" s="42">
        <v>19.8</v>
      </c>
      <c r="H57" s="42">
        <v>17.329999999999998</v>
      </c>
      <c r="I57" s="42">
        <v>15.48</v>
      </c>
      <c r="J57" s="42">
        <v>14.05</v>
      </c>
      <c r="K57" s="42">
        <v>12.92</v>
      </c>
      <c r="L57" s="42">
        <v>11.99</v>
      </c>
      <c r="M57" s="42">
        <v>11.23</v>
      </c>
      <c r="N57" s="42">
        <v>10.59</v>
      </c>
      <c r="O57" s="42">
        <v>10.050000000000001</v>
      </c>
      <c r="P57" s="42">
        <v>9.58</v>
      </c>
      <c r="Q57" s="42">
        <v>9.18</v>
      </c>
      <c r="R57" s="42">
        <v>8.83</v>
      </c>
      <c r="S57" s="42">
        <v>8.5299999999999994</v>
      </c>
      <c r="T57" s="42">
        <v>8.26</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row>
    <row r="58" spans="1:50" x14ac:dyDescent="0.25">
      <c r="A58" s="41">
        <v>47</v>
      </c>
      <c r="B58" s="42">
        <v>108.93</v>
      </c>
      <c r="C58" s="42">
        <v>55.62</v>
      </c>
      <c r="D58" s="42">
        <v>37.869999999999997</v>
      </c>
      <c r="E58" s="42">
        <v>29.01</v>
      </c>
      <c r="F58" s="42">
        <v>23.7</v>
      </c>
      <c r="G58" s="42">
        <v>20.170000000000002</v>
      </c>
      <c r="H58" s="42">
        <v>17.66</v>
      </c>
      <c r="I58" s="42">
        <v>15.78</v>
      </c>
      <c r="J58" s="42">
        <v>14.33</v>
      </c>
      <c r="K58" s="42">
        <v>13.18</v>
      </c>
      <c r="L58" s="42">
        <v>12.24</v>
      </c>
      <c r="M58" s="42">
        <v>11.46</v>
      </c>
      <c r="N58" s="42">
        <v>10.82</v>
      </c>
      <c r="O58" s="42">
        <v>10.27</v>
      </c>
      <c r="P58" s="42">
        <v>9.8000000000000007</v>
      </c>
      <c r="Q58" s="42">
        <v>9.39</v>
      </c>
      <c r="R58" s="42">
        <v>9.0399999999999991</v>
      </c>
      <c r="S58" s="42">
        <v>8.73</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row>
    <row r="59" spans="1:50" x14ac:dyDescent="0.25">
      <c r="A59" s="41">
        <v>48</v>
      </c>
      <c r="B59" s="42">
        <v>110.85</v>
      </c>
      <c r="C59" s="42">
        <v>56.62</v>
      </c>
      <c r="D59" s="42">
        <v>38.56</v>
      </c>
      <c r="E59" s="42">
        <v>29.54</v>
      </c>
      <c r="F59" s="42">
        <v>24.14</v>
      </c>
      <c r="G59" s="42">
        <v>20.55</v>
      </c>
      <c r="H59" s="42">
        <v>18</v>
      </c>
      <c r="I59" s="42">
        <v>16.09</v>
      </c>
      <c r="J59" s="42">
        <v>14.62</v>
      </c>
      <c r="K59" s="42">
        <v>13.45</v>
      </c>
      <c r="L59" s="42">
        <v>12.5</v>
      </c>
      <c r="M59" s="42">
        <v>11.71</v>
      </c>
      <c r="N59" s="42">
        <v>11.05</v>
      </c>
      <c r="O59" s="42">
        <v>10.5</v>
      </c>
      <c r="P59" s="42">
        <v>10.02</v>
      </c>
      <c r="Q59" s="42">
        <v>9.61</v>
      </c>
      <c r="R59" s="42">
        <v>9.26</v>
      </c>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row>
    <row r="60" spans="1:50" x14ac:dyDescent="0.25">
      <c r="A60" s="41">
        <v>49</v>
      </c>
      <c r="B60" s="42">
        <v>112.82</v>
      </c>
      <c r="C60" s="42">
        <v>57.64</v>
      </c>
      <c r="D60" s="42">
        <v>39.26</v>
      </c>
      <c r="E60" s="42">
        <v>30.09</v>
      </c>
      <c r="F60" s="42">
        <v>24.6</v>
      </c>
      <c r="G60" s="42">
        <v>20.95</v>
      </c>
      <c r="H60" s="42">
        <v>18.350000000000001</v>
      </c>
      <c r="I60" s="42">
        <v>16.420000000000002</v>
      </c>
      <c r="J60" s="42">
        <v>14.92</v>
      </c>
      <c r="K60" s="42">
        <v>13.73</v>
      </c>
      <c r="L60" s="42">
        <v>12.77</v>
      </c>
      <c r="M60" s="42">
        <v>11.97</v>
      </c>
      <c r="N60" s="42">
        <v>11.31</v>
      </c>
      <c r="O60" s="42">
        <v>10.74</v>
      </c>
      <c r="P60" s="42">
        <v>10.26</v>
      </c>
      <c r="Q60" s="42">
        <v>9.84</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row>
    <row r="61" spans="1:50" x14ac:dyDescent="0.25">
      <c r="A61" s="41">
        <v>50</v>
      </c>
      <c r="B61" s="42">
        <v>114.84</v>
      </c>
      <c r="C61" s="42">
        <v>58.68</v>
      </c>
      <c r="D61" s="42">
        <v>39.99</v>
      </c>
      <c r="E61" s="42">
        <v>30.65</v>
      </c>
      <c r="F61" s="42">
        <v>25.07</v>
      </c>
      <c r="G61" s="42">
        <v>21.36</v>
      </c>
      <c r="H61" s="42">
        <v>18.72</v>
      </c>
      <c r="I61" s="42">
        <v>16.760000000000002</v>
      </c>
      <c r="J61" s="42">
        <v>15.24</v>
      </c>
      <c r="K61" s="42">
        <v>14.03</v>
      </c>
      <c r="L61" s="42">
        <v>13.05</v>
      </c>
      <c r="M61" s="42">
        <v>12.25</v>
      </c>
      <c r="N61" s="42">
        <v>11.57</v>
      </c>
      <c r="O61" s="42">
        <v>11</v>
      </c>
      <c r="P61" s="42">
        <v>10.51</v>
      </c>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row>
    <row r="62" spans="1:50" x14ac:dyDescent="0.25">
      <c r="A62" s="41">
        <v>51</v>
      </c>
      <c r="B62" s="42">
        <v>116.91</v>
      </c>
      <c r="C62" s="42">
        <v>59.76</v>
      </c>
      <c r="D62" s="42">
        <v>40.74</v>
      </c>
      <c r="E62" s="42">
        <v>31.24</v>
      </c>
      <c r="F62" s="42">
        <v>25.57</v>
      </c>
      <c r="G62" s="42">
        <v>21.79</v>
      </c>
      <c r="H62" s="42">
        <v>19.11</v>
      </c>
      <c r="I62" s="42">
        <v>17.11</v>
      </c>
      <c r="J62" s="42">
        <v>15.57</v>
      </c>
      <c r="K62" s="42">
        <v>14.34</v>
      </c>
      <c r="L62" s="42">
        <v>13.35</v>
      </c>
      <c r="M62" s="42">
        <v>12.53</v>
      </c>
      <c r="N62" s="42">
        <v>11.85</v>
      </c>
      <c r="O62" s="42">
        <v>11.27</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row>
    <row r="63" spans="1:50" x14ac:dyDescent="0.25">
      <c r="A63" s="41">
        <v>52</v>
      </c>
      <c r="B63" s="42">
        <v>119.04</v>
      </c>
      <c r="C63" s="42">
        <v>60.88</v>
      </c>
      <c r="D63" s="42">
        <v>41.52</v>
      </c>
      <c r="E63" s="42">
        <v>31.86</v>
      </c>
      <c r="F63" s="42">
        <v>26.08</v>
      </c>
      <c r="G63" s="42">
        <v>22.24</v>
      </c>
      <c r="H63" s="42">
        <v>19.52</v>
      </c>
      <c r="I63" s="42">
        <v>17.489999999999998</v>
      </c>
      <c r="J63" s="42">
        <v>15.92</v>
      </c>
      <c r="K63" s="42">
        <v>14.68</v>
      </c>
      <c r="L63" s="42">
        <v>13.67</v>
      </c>
      <c r="M63" s="42">
        <v>12.84</v>
      </c>
      <c r="N63" s="42">
        <v>12.14</v>
      </c>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row>
    <row r="64" spans="1:50" x14ac:dyDescent="0.25">
      <c r="A64" s="41">
        <v>53</v>
      </c>
      <c r="B64" s="42">
        <v>121.22</v>
      </c>
      <c r="C64" s="42">
        <v>62.03</v>
      </c>
      <c r="D64" s="42">
        <v>42.32</v>
      </c>
      <c r="E64" s="42">
        <v>32.49</v>
      </c>
      <c r="F64" s="42">
        <v>26.61</v>
      </c>
      <c r="G64" s="42">
        <v>22.71</v>
      </c>
      <c r="H64" s="42">
        <v>19.940000000000001</v>
      </c>
      <c r="I64" s="42">
        <v>17.88</v>
      </c>
      <c r="J64" s="42">
        <v>16.29</v>
      </c>
      <c r="K64" s="42">
        <v>15.02</v>
      </c>
      <c r="L64" s="42">
        <v>14</v>
      </c>
      <c r="M64" s="42">
        <v>13.16</v>
      </c>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row>
    <row r="65" spans="1:50" x14ac:dyDescent="0.25">
      <c r="A65" s="41">
        <v>54</v>
      </c>
      <c r="B65" s="42">
        <v>123.44</v>
      </c>
      <c r="C65" s="42">
        <v>63.19</v>
      </c>
      <c r="D65" s="42">
        <v>43.14</v>
      </c>
      <c r="E65" s="42">
        <v>33.14</v>
      </c>
      <c r="F65" s="42">
        <v>27.16</v>
      </c>
      <c r="G65" s="42">
        <v>23.2</v>
      </c>
      <c r="H65" s="42">
        <v>20.38</v>
      </c>
      <c r="I65" s="42">
        <v>18.29</v>
      </c>
      <c r="J65" s="42">
        <v>16.670000000000002</v>
      </c>
      <c r="K65" s="42">
        <v>15.38</v>
      </c>
      <c r="L65" s="42">
        <v>14.35</v>
      </c>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row>
    <row r="66" spans="1:50" x14ac:dyDescent="0.25">
      <c r="A66" s="41">
        <v>55</v>
      </c>
      <c r="B66" s="42">
        <v>125.72</v>
      </c>
      <c r="C66" s="42">
        <v>64.39</v>
      </c>
      <c r="D66" s="42">
        <v>43.99</v>
      </c>
      <c r="E66" s="42">
        <v>33.82</v>
      </c>
      <c r="F66" s="42">
        <v>27.74</v>
      </c>
      <c r="G66" s="42">
        <v>23.7</v>
      </c>
      <c r="H66" s="42">
        <v>20.84</v>
      </c>
      <c r="I66" s="42">
        <v>18.71</v>
      </c>
      <c r="J66" s="42">
        <v>17.059999999999999</v>
      </c>
      <c r="K66" s="42">
        <v>15.76</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row>
    <row r="67" spans="1:50" x14ac:dyDescent="0.25">
      <c r="A67" s="41">
        <v>56</v>
      </c>
      <c r="B67" s="42">
        <v>128.06</v>
      </c>
      <c r="C67" s="42">
        <v>65.64</v>
      </c>
      <c r="D67" s="42">
        <v>44.87</v>
      </c>
      <c r="E67" s="42">
        <v>34.520000000000003</v>
      </c>
      <c r="F67" s="42">
        <v>28.34</v>
      </c>
      <c r="G67" s="42">
        <v>24.24</v>
      </c>
      <c r="H67" s="42">
        <v>21.32</v>
      </c>
      <c r="I67" s="42">
        <v>19.149999999999999</v>
      </c>
      <c r="J67" s="42">
        <v>17.47</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row>
    <row r="68" spans="1:50" x14ac:dyDescent="0.25">
      <c r="A68" s="41">
        <v>57</v>
      </c>
      <c r="B68" s="42">
        <v>130.5</v>
      </c>
      <c r="C68" s="42">
        <v>66.95</v>
      </c>
      <c r="D68" s="42">
        <v>45.8</v>
      </c>
      <c r="E68" s="42">
        <v>35.270000000000003</v>
      </c>
      <c r="F68" s="42">
        <v>28.97</v>
      </c>
      <c r="G68" s="42">
        <v>24.79</v>
      </c>
      <c r="H68" s="42">
        <v>21.82</v>
      </c>
      <c r="I68" s="42">
        <v>19.61</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row>
    <row r="69" spans="1:50" x14ac:dyDescent="0.25">
      <c r="A69" s="41">
        <v>58</v>
      </c>
      <c r="B69" s="42">
        <v>133.05000000000001</v>
      </c>
      <c r="C69" s="42">
        <v>68.31</v>
      </c>
      <c r="D69" s="42">
        <v>46.78</v>
      </c>
      <c r="E69" s="42">
        <v>36.04</v>
      </c>
      <c r="F69" s="42">
        <v>29.62</v>
      </c>
      <c r="G69" s="42">
        <v>25.37</v>
      </c>
      <c r="H69" s="42">
        <v>22.35</v>
      </c>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row>
    <row r="70" spans="1:50" x14ac:dyDescent="0.25">
      <c r="A70" s="41">
        <v>59</v>
      </c>
      <c r="B70" s="42">
        <v>135.72</v>
      </c>
      <c r="C70" s="42">
        <v>69.739999999999995</v>
      </c>
      <c r="D70" s="42">
        <v>47.79</v>
      </c>
      <c r="E70" s="42">
        <v>36.840000000000003</v>
      </c>
      <c r="F70" s="42">
        <v>30.3</v>
      </c>
      <c r="G70" s="42">
        <v>25.96</v>
      </c>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row>
    <row r="71" spans="1:50" x14ac:dyDescent="0.25">
      <c r="A71" s="41">
        <v>60</v>
      </c>
      <c r="B71" s="42">
        <v>138.51</v>
      </c>
      <c r="C71" s="42">
        <v>71.22</v>
      </c>
      <c r="D71" s="42">
        <v>48.83</v>
      </c>
      <c r="E71" s="42">
        <v>37.67</v>
      </c>
      <c r="F71" s="42">
        <v>30.99</v>
      </c>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row>
    <row r="72" spans="1:50" x14ac:dyDescent="0.25">
      <c r="A72" s="41">
        <v>61</v>
      </c>
      <c r="B72" s="42">
        <v>141.43</v>
      </c>
      <c r="C72" s="42">
        <v>72.760000000000005</v>
      </c>
      <c r="D72" s="42">
        <v>49.91</v>
      </c>
      <c r="E72" s="42">
        <v>38.51</v>
      </c>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row>
    <row r="73" spans="1:50" x14ac:dyDescent="0.25">
      <c r="A73" s="41">
        <v>62</v>
      </c>
      <c r="B73" s="42">
        <v>144.51</v>
      </c>
      <c r="C73" s="42">
        <v>74.38</v>
      </c>
      <c r="D73" s="42">
        <v>51.04</v>
      </c>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row>
    <row r="74" spans="1:50" x14ac:dyDescent="0.25">
      <c r="A74" s="41">
        <v>63</v>
      </c>
      <c r="B74" s="42">
        <v>147.81</v>
      </c>
      <c r="C74" s="42">
        <v>76.11</v>
      </c>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row>
    <row r="75" spans="1:50" x14ac:dyDescent="0.25">
      <c r="A75" s="41">
        <v>64</v>
      </c>
      <c r="B75" s="42">
        <v>151.37</v>
      </c>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row>
  </sheetData>
  <sheetProtection algorithmName="SHA-512" hashValue="S8URIUFvFOD3LiAmLNODkWYihAusgAVI2SKZN3gG3FaXcf8zowSV8eKqIyvnvMIryvNQFMa7v3kJ9cGhdqFv+g==" saltValue="YILvn6T3/mMZNKEOE5bT8Q==" spinCount="100000" sheet="1" objects="1" scenarios="1"/>
  <conditionalFormatting sqref="A6:A21">
    <cfRule type="expression" dxfId="159" priority="13" stopIfTrue="1">
      <formula>MOD(ROW(),2)=0</formula>
    </cfRule>
    <cfRule type="expression" dxfId="158" priority="14" stopIfTrue="1">
      <formula>MOD(ROW(),2)&lt;&gt;0</formula>
    </cfRule>
  </conditionalFormatting>
  <conditionalFormatting sqref="A26:A75">
    <cfRule type="expression" dxfId="157" priority="9" stopIfTrue="1">
      <formula>MOD(ROW(),2)=0</formula>
    </cfRule>
    <cfRule type="expression" dxfId="156" priority="10" stopIfTrue="1">
      <formula>MOD(ROW(),2)&lt;&gt;0</formula>
    </cfRule>
  </conditionalFormatting>
  <conditionalFormatting sqref="B6:AX21">
    <cfRule type="expression" dxfId="155" priority="15" stopIfTrue="1">
      <formula>MOD(ROW(),2)=0</formula>
    </cfRule>
    <cfRule type="expression" dxfId="154" priority="16" stopIfTrue="1">
      <formula>MOD(ROW(),2)&lt;&gt;0</formula>
    </cfRule>
  </conditionalFormatting>
  <conditionalFormatting sqref="B26:AX75">
    <cfRule type="expression" dxfId="153" priority="11" stopIfTrue="1">
      <formula>MOD(ROW(),2)=0</formula>
    </cfRule>
    <cfRule type="expression" dxfId="152" priority="12" stopIfTrue="1">
      <formula>MOD(ROW(),2)&lt;&gt;0</formula>
    </cfRule>
  </conditionalFormatting>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D40AA-AF8C-4370-A69A-3DCFB00C0A9D}">
  <sheetPr codeName="Sheet65"/>
  <dimension ref="A1:AX75"/>
  <sheetViews>
    <sheetView showGridLines="0" workbookViewId="0">
      <selection activeCell="A6" sqref="A6"/>
    </sheetView>
  </sheetViews>
  <sheetFormatPr defaultRowHeight="12.5" x14ac:dyDescent="0.25"/>
  <cols>
    <col min="1" max="1" width="31.54296875" customWidth="1"/>
    <col min="2" max="50" width="22.54296875" customWidth="1"/>
  </cols>
  <sheetData>
    <row r="1" spans="1:50" s="1" customFormat="1" ht="20" x14ac:dyDescent="0.4">
      <c r="A1" s="2" t="s">
        <v>0</v>
      </c>
    </row>
    <row r="2" spans="1:50" s="1" customFormat="1" ht="15.5" x14ac:dyDescent="0.35">
      <c r="A2" s="29" t="s">
        <v>1</v>
      </c>
      <c r="B2" s="3" t="str">
        <f>wb_title</f>
        <v>LGPS_S - Consolidated Factor Spreadsheet</v>
      </c>
    </row>
    <row r="3" spans="1:50" s="1" customFormat="1" ht="15.5" x14ac:dyDescent="0.35">
      <c r="A3" s="29" t="s">
        <v>2</v>
      </c>
      <c r="B3" s="3" t="str">
        <f>TABLE_FACTOR_TYPE_1 &amp; " - x-" &amp; TABLE_SERIES_NUMBER_1</f>
        <v>Added pension - x-714</v>
      </c>
    </row>
    <row r="6" spans="1:50"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row>
    <row r="7" spans="1:50"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row>
    <row r="8" spans="1:50"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row>
    <row r="9" spans="1:50"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row>
    <row r="10" spans="1:50" x14ac:dyDescent="0.25">
      <c r="A10" s="39" t="s">
        <v>6</v>
      </c>
      <c r="B10" s="45" t="s">
        <v>342</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row>
    <row r="11" spans="1:50"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row>
    <row r="12" spans="1:50"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row>
    <row r="13" spans="1:50"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row>
    <row r="14" spans="1:50" x14ac:dyDescent="0.25">
      <c r="A14" s="39" t="s">
        <v>157</v>
      </c>
      <c r="B14" s="45">
        <v>714</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row>
    <row r="15" spans="1:50" x14ac:dyDescent="0.25">
      <c r="A15" s="39" t="s">
        <v>382</v>
      </c>
      <c r="B15" s="45" t="s">
        <v>343</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row>
    <row r="16" spans="1:50" x14ac:dyDescent="0.25">
      <c r="A16" s="39" t="s">
        <v>159</v>
      </c>
      <c r="B16" s="45" t="s">
        <v>327</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row>
    <row r="17" spans="1:50"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row>
    <row r="18" spans="1:50"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row>
    <row r="19" spans="1:50"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row>
    <row r="20" spans="1:50"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row>
    <row r="21" spans="1:50"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row>
    <row r="23" spans="1:50" x14ac:dyDescent="0.25">
      <c r="A23" s="22" t="str">
        <f>HYPERLINK("#'Factor List'!A1", "Back to Factor List")</f>
        <v>Back to Factor List</v>
      </c>
      <c r="B23" s="22" t="str">
        <f>HYPERLINK("#'Assumptions'!A1", "Assumptions")</f>
        <v>Assumptions</v>
      </c>
    </row>
    <row r="26" spans="1:50"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row>
    <row r="27" spans="1:50" x14ac:dyDescent="0.25">
      <c r="A27" s="41">
        <v>16</v>
      </c>
      <c r="B27" s="42">
        <v>63.37</v>
      </c>
      <c r="C27" s="42">
        <v>32.31</v>
      </c>
      <c r="D27" s="42">
        <v>21.97</v>
      </c>
      <c r="E27" s="42">
        <v>16.8</v>
      </c>
      <c r="F27" s="42">
        <v>13.7</v>
      </c>
      <c r="G27" s="42">
        <v>11.64</v>
      </c>
      <c r="H27" s="42">
        <v>10.17</v>
      </c>
      <c r="I27" s="42">
        <v>9.07</v>
      </c>
      <c r="J27" s="42">
        <v>8.2100000000000009</v>
      </c>
      <c r="K27" s="42">
        <v>7.53</v>
      </c>
      <c r="L27" s="42">
        <v>6.97</v>
      </c>
      <c r="M27" s="42">
        <v>6.51</v>
      </c>
      <c r="N27" s="42">
        <v>6.12</v>
      </c>
      <c r="O27" s="42">
        <v>5.79</v>
      </c>
      <c r="P27" s="42">
        <v>5.5</v>
      </c>
      <c r="Q27" s="42">
        <v>5.25</v>
      </c>
      <c r="R27" s="42">
        <v>5.03</v>
      </c>
      <c r="S27" s="42">
        <v>4.83</v>
      </c>
      <c r="T27" s="42">
        <v>4.66</v>
      </c>
      <c r="U27" s="42">
        <v>4.51</v>
      </c>
      <c r="V27" s="42">
        <v>4.37</v>
      </c>
      <c r="W27" s="42">
        <v>4.24</v>
      </c>
      <c r="X27" s="42">
        <v>4.13</v>
      </c>
      <c r="Y27" s="42">
        <v>4.0199999999999996</v>
      </c>
      <c r="Z27" s="42">
        <v>3.93</v>
      </c>
      <c r="AA27" s="42">
        <v>3.84</v>
      </c>
      <c r="AB27" s="42">
        <v>3.76</v>
      </c>
      <c r="AC27" s="42">
        <v>3.68</v>
      </c>
      <c r="AD27" s="42">
        <v>3.62</v>
      </c>
      <c r="AE27" s="42">
        <v>3.55</v>
      </c>
      <c r="AF27" s="42">
        <v>3.5</v>
      </c>
      <c r="AG27" s="42">
        <v>3.44</v>
      </c>
      <c r="AH27" s="42">
        <v>3.39</v>
      </c>
      <c r="AI27" s="42">
        <v>3.34</v>
      </c>
      <c r="AJ27" s="42">
        <v>3.3</v>
      </c>
      <c r="AK27" s="42">
        <v>3.26</v>
      </c>
      <c r="AL27" s="42">
        <v>3.22</v>
      </c>
      <c r="AM27" s="42">
        <v>3.18</v>
      </c>
      <c r="AN27" s="42">
        <v>3.15</v>
      </c>
      <c r="AO27" s="42">
        <v>3.12</v>
      </c>
      <c r="AP27" s="42">
        <v>3.09</v>
      </c>
      <c r="AQ27" s="42">
        <v>3.06</v>
      </c>
      <c r="AR27" s="42">
        <v>3.04</v>
      </c>
      <c r="AS27" s="42">
        <v>3.02</v>
      </c>
      <c r="AT27" s="42">
        <v>2.99</v>
      </c>
      <c r="AU27" s="42">
        <v>2.97</v>
      </c>
      <c r="AV27" s="42">
        <v>2.95</v>
      </c>
      <c r="AW27" s="42">
        <v>2.94</v>
      </c>
      <c r="AX27" s="42">
        <v>2.92</v>
      </c>
    </row>
    <row r="28" spans="1:50" x14ac:dyDescent="0.25">
      <c r="A28" s="41">
        <v>17</v>
      </c>
      <c r="B28" s="42">
        <v>64.510000000000005</v>
      </c>
      <c r="C28" s="42">
        <v>32.89</v>
      </c>
      <c r="D28" s="42">
        <v>22.36</v>
      </c>
      <c r="E28" s="42">
        <v>17.100000000000001</v>
      </c>
      <c r="F28" s="42">
        <v>13.95</v>
      </c>
      <c r="G28" s="42">
        <v>11.85</v>
      </c>
      <c r="H28" s="42">
        <v>10.35</v>
      </c>
      <c r="I28" s="42">
        <v>9.23</v>
      </c>
      <c r="J28" s="42">
        <v>8.36</v>
      </c>
      <c r="K28" s="42">
        <v>7.67</v>
      </c>
      <c r="L28" s="42">
        <v>7.1</v>
      </c>
      <c r="M28" s="42">
        <v>6.63</v>
      </c>
      <c r="N28" s="42">
        <v>6.23</v>
      </c>
      <c r="O28" s="42">
        <v>5.89</v>
      </c>
      <c r="P28" s="42">
        <v>5.6</v>
      </c>
      <c r="Q28" s="42">
        <v>5.34</v>
      </c>
      <c r="R28" s="42">
        <v>5.12</v>
      </c>
      <c r="S28" s="42">
        <v>4.92</v>
      </c>
      <c r="T28" s="42">
        <v>4.75</v>
      </c>
      <c r="U28" s="42">
        <v>4.59</v>
      </c>
      <c r="V28" s="42">
        <v>4.45</v>
      </c>
      <c r="W28" s="42">
        <v>4.32</v>
      </c>
      <c r="X28" s="42">
        <v>4.2</v>
      </c>
      <c r="Y28" s="42">
        <v>4.09</v>
      </c>
      <c r="Z28" s="42">
        <v>4</v>
      </c>
      <c r="AA28" s="42">
        <v>3.91</v>
      </c>
      <c r="AB28" s="42">
        <v>3.83</v>
      </c>
      <c r="AC28" s="42">
        <v>3.75</v>
      </c>
      <c r="AD28" s="42">
        <v>3.68</v>
      </c>
      <c r="AE28" s="42">
        <v>3.62</v>
      </c>
      <c r="AF28" s="42">
        <v>3.56</v>
      </c>
      <c r="AG28" s="42">
        <v>3.5</v>
      </c>
      <c r="AH28" s="42">
        <v>3.45</v>
      </c>
      <c r="AI28" s="42">
        <v>3.41</v>
      </c>
      <c r="AJ28" s="42">
        <v>3.36</v>
      </c>
      <c r="AK28" s="42">
        <v>3.32</v>
      </c>
      <c r="AL28" s="42">
        <v>3.28</v>
      </c>
      <c r="AM28" s="42">
        <v>3.24</v>
      </c>
      <c r="AN28" s="42">
        <v>3.21</v>
      </c>
      <c r="AO28" s="42">
        <v>3.18</v>
      </c>
      <c r="AP28" s="42">
        <v>3.15</v>
      </c>
      <c r="AQ28" s="42">
        <v>3.12</v>
      </c>
      <c r="AR28" s="42">
        <v>3.1</v>
      </c>
      <c r="AS28" s="42">
        <v>3.07</v>
      </c>
      <c r="AT28" s="42">
        <v>3.05</v>
      </c>
      <c r="AU28" s="42">
        <v>3.03</v>
      </c>
      <c r="AV28" s="42">
        <v>3.01</v>
      </c>
      <c r="AW28" s="42">
        <v>2.99</v>
      </c>
      <c r="AX28" s="42"/>
    </row>
    <row r="29" spans="1:50" x14ac:dyDescent="0.25">
      <c r="A29" s="41">
        <v>18</v>
      </c>
      <c r="B29" s="42">
        <v>65.66</v>
      </c>
      <c r="C29" s="42">
        <v>33.479999999999997</v>
      </c>
      <c r="D29" s="42">
        <v>22.76</v>
      </c>
      <c r="E29" s="42">
        <v>17.41</v>
      </c>
      <c r="F29" s="42">
        <v>14.2</v>
      </c>
      <c r="G29" s="42">
        <v>12.06</v>
      </c>
      <c r="H29" s="42">
        <v>10.54</v>
      </c>
      <c r="I29" s="42">
        <v>9.4</v>
      </c>
      <c r="J29" s="42">
        <v>8.51</v>
      </c>
      <c r="K29" s="42">
        <v>7.8</v>
      </c>
      <c r="L29" s="42">
        <v>7.23</v>
      </c>
      <c r="M29" s="42">
        <v>6.75</v>
      </c>
      <c r="N29" s="42">
        <v>6.34</v>
      </c>
      <c r="O29" s="42">
        <v>6</v>
      </c>
      <c r="P29" s="42">
        <v>5.7</v>
      </c>
      <c r="Q29" s="42">
        <v>5.44</v>
      </c>
      <c r="R29" s="42">
        <v>5.21</v>
      </c>
      <c r="S29" s="42">
        <v>5.01</v>
      </c>
      <c r="T29" s="42">
        <v>4.83</v>
      </c>
      <c r="U29" s="42">
        <v>4.67</v>
      </c>
      <c r="V29" s="42">
        <v>4.53</v>
      </c>
      <c r="W29" s="42">
        <v>4.4000000000000004</v>
      </c>
      <c r="X29" s="42">
        <v>4.28</v>
      </c>
      <c r="Y29" s="42">
        <v>4.17</v>
      </c>
      <c r="Z29" s="42">
        <v>4.07</v>
      </c>
      <c r="AA29" s="42">
        <v>3.98</v>
      </c>
      <c r="AB29" s="42">
        <v>3.9</v>
      </c>
      <c r="AC29" s="42">
        <v>3.82</v>
      </c>
      <c r="AD29" s="42">
        <v>3.75</v>
      </c>
      <c r="AE29" s="42">
        <v>3.69</v>
      </c>
      <c r="AF29" s="42">
        <v>3.63</v>
      </c>
      <c r="AG29" s="42">
        <v>3.57</v>
      </c>
      <c r="AH29" s="42">
        <v>3.52</v>
      </c>
      <c r="AI29" s="42">
        <v>3.47</v>
      </c>
      <c r="AJ29" s="42">
        <v>3.42</v>
      </c>
      <c r="AK29" s="42">
        <v>3.38</v>
      </c>
      <c r="AL29" s="42">
        <v>3.34</v>
      </c>
      <c r="AM29" s="42">
        <v>3.31</v>
      </c>
      <c r="AN29" s="42">
        <v>3.27</v>
      </c>
      <c r="AO29" s="42">
        <v>3.24</v>
      </c>
      <c r="AP29" s="42">
        <v>3.21</v>
      </c>
      <c r="AQ29" s="42">
        <v>3.18</v>
      </c>
      <c r="AR29" s="42">
        <v>3.16</v>
      </c>
      <c r="AS29" s="42">
        <v>3.13</v>
      </c>
      <c r="AT29" s="42">
        <v>3.11</v>
      </c>
      <c r="AU29" s="42">
        <v>3.09</v>
      </c>
      <c r="AV29" s="42">
        <v>3.07</v>
      </c>
      <c r="AW29" s="42"/>
      <c r="AX29" s="42"/>
    </row>
    <row r="30" spans="1:50" x14ac:dyDescent="0.25">
      <c r="A30" s="41">
        <v>19</v>
      </c>
      <c r="B30" s="42">
        <v>66.849999999999994</v>
      </c>
      <c r="C30" s="42">
        <v>34.090000000000003</v>
      </c>
      <c r="D30" s="42">
        <v>23.17</v>
      </c>
      <c r="E30" s="42">
        <v>17.72</v>
      </c>
      <c r="F30" s="42">
        <v>14.45</v>
      </c>
      <c r="G30" s="42">
        <v>12.28</v>
      </c>
      <c r="H30" s="42">
        <v>10.73</v>
      </c>
      <c r="I30" s="42">
        <v>9.57</v>
      </c>
      <c r="J30" s="42">
        <v>8.66</v>
      </c>
      <c r="K30" s="42">
        <v>7.94</v>
      </c>
      <c r="L30" s="42">
        <v>7.36</v>
      </c>
      <c r="M30" s="42">
        <v>6.87</v>
      </c>
      <c r="N30" s="42">
        <v>6.46</v>
      </c>
      <c r="O30" s="42">
        <v>6.11</v>
      </c>
      <c r="P30" s="42">
        <v>5.8</v>
      </c>
      <c r="Q30" s="42">
        <v>5.54</v>
      </c>
      <c r="R30" s="42">
        <v>5.31</v>
      </c>
      <c r="S30" s="42">
        <v>5.0999999999999996</v>
      </c>
      <c r="T30" s="42">
        <v>4.92</v>
      </c>
      <c r="U30" s="42">
        <v>4.76</v>
      </c>
      <c r="V30" s="42">
        <v>4.6100000000000003</v>
      </c>
      <c r="W30" s="42">
        <v>4.4800000000000004</v>
      </c>
      <c r="X30" s="42">
        <v>4.3600000000000003</v>
      </c>
      <c r="Y30" s="42">
        <v>4.25</v>
      </c>
      <c r="Z30" s="42">
        <v>4.1500000000000004</v>
      </c>
      <c r="AA30" s="42">
        <v>4.05</v>
      </c>
      <c r="AB30" s="42">
        <v>3.97</v>
      </c>
      <c r="AC30" s="42">
        <v>3.89</v>
      </c>
      <c r="AD30" s="42">
        <v>3.82</v>
      </c>
      <c r="AE30" s="42">
        <v>3.75</v>
      </c>
      <c r="AF30" s="42">
        <v>3.69</v>
      </c>
      <c r="AG30" s="42">
        <v>3.64</v>
      </c>
      <c r="AH30" s="42">
        <v>3.58</v>
      </c>
      <c r="AI30" s="42">
        <v>3.53</v>
      </c>
      <c r="AJ30" s="42">
        <v>3.49</v>
      </c>
      <c r="AK30" s="42">
        <v>3.45</v>
      </c>
      <c r="AL30" s="42">
        <v>3.41</v>
      </c>
      <c r="AM30" s="42">
        <v>3.37</v>
      </c>
      <c r="AN30" s="42">
        <v>3.33</v>
      </c>
      <c r="AO30" s="42">
        <v>3.3</v>
      </c>
      <c r="AP30" s="42">
        <v>3.27</v>
      </c>
      <c r="AQ30" s="42">
        <v>3.25</v>
      </c>
      <c r="AR30" s="42">
        <v>3.22</v>
      </c>
      <c r="AS30" s="42">
        <v>3.2</v>
      </c>
      <c r="AT30" s="42">
        <v>3.17</v>
      </c>
      <c r="AU30" s="42">
        <v>3.15</v>
      </c>
      <c r="AV30" s="42"/>
      <c r="AW30" s="42"/>
      <c r="AX30" s="42"/>
    </row>
    <row r="31" spans="1:50" x14ac:dyDescent="0.25">
      <c r="A31" s="41">
        <v>20</v>
      </c>
      <c r="B31" s="42">
        <v>68.05</v>
      </c>
      <c r="C31" s="42">
        <v>34.700000000000003</v>
      </c>
      <c r="D31" s="42">
        <v>23.59</v>
      </c>
      <c r="E31" s="42">
        <v>18.04</v>
      </c>
      <c r="F31" s="42">
        <v>14.72</v>
      </c>
      <c r="G31" s="42">
        <v>12.5</v>
      </c>
      <c r="H31" s="42">
        <v>10.92</v>
      </c>
      <c r="I31" s="42">
        <v>9.74</v>
      </c>
      <c r="J31" s="42">
        <v>8.82</v>
      </c>
      <c r="K31" s="42">
        <v>8.09</v>
      </c>
      <c r="L31" s="42">
        <v>7.49</v>
      </c>
      <c r="M31" s="42">
        <v>6.99</v>
      </c>
      <c r="N31" s="42">
        <v>6.58</v>
      </c>
      <c r="O31" s="42">
        <v>6.22</v>
      </c>
      <c r="P31" s="42">
        <v>5.91</v>
      </c>
      <c r="Q31" s="42">
        <v>5.64</v>
      </c>
      <c r="R31" s="42">
        <v>5.4</v>
      </c>
      <c r="S31" s="42">
        <v>5.2</v>
      </c>
      <c r="T31" s="42">
        <v>5.01</v>
      </c>
      <c r="U31" s="42">
        <v>4.84</v>
      </c>
      <c r="V31" s="42">
        <v>4.6900000000000004</v>
      </c>
      <c r="W31" s="42">
        <v>4.5599999999999996</v>
      </c>
      <c r="X31" s="42">
        <v>4.4400000000000004</v>
      </c>
      <c r="Y31" s="42">
        <v>4.32</v>
      </c>
      <c r="Z31" s="42">
        <v>4.22</v>
      </c>
      <c r="AA31" s="42">
        <v>4.13</v>
      </c>
      <c r="AB31" s="42">
        <v>4.04</v>
      </c>
      <c r="AC31" s="42">
        <v>3.96</v>
      </c>
      <c r="AD31" s="42">
        <v>3.89</v>
      </c>
      <c r="AE31" s="42">
        <v>3.82</v>
      </c>
      <c r="AF31" s="42">
        <v>3.76</v>
      </c>
      <c r="AG31" s="42">
        <v>3.7</v>
      </c>
      <c r="AH31" s="42">
        <v>3.65</v>
      </c>
      <c r="AI31" s="42">
        <v>3.6</v>
      </c>
      <c r="AJ31" s="42">
        <v>3.55</v>
      </c>
      <c r="AK31" s="42">
        <v>3.51</v>
      </c>
      <c r="AL31" s="42">
        <v>3.47</v>
      </c>
      <c r="AM31" s="42">
        <v>3.43</v>
      </c>
      <c r="AN31" s="42">
        <v>3.4</v>
      </c>
      <c r="AO31" s="42">
        <v>3.37</v>
      </c>
      <c r="AP31" s="42">
        <v>3.34</v>
      </c>
      <c r="AQ31" s="42">
        <v>3.31</v>
      </c>
      <c r="AR31" s="42">
        <v>3.28</v>
      </c>
      <c r="AS31" s="42">
        <v>3.26</v>
      </c>
      <c r="AT31" s="42">
        <v>3.24</v>
      </c>
      <c r="AU31" s="42"/>
      <c r="AV31" s="42"/>
      <c r="AW31" s="42"/>
      <c r="AX31" s="42"/>
    </row>
    <row r="32" spans="1:50" x14ac:dyDescent="0.25">
      <c r="A32" s="41">
        <v>21</v>
      </c>
      <c r="B32" s="42">
        <v>69.28</v>
      </c>
      <c r="C32" s="42">
        <v>35.33</v>
      </c>
      <c r="D32" s="42">
        <v>24.02</v>
      </c>
      <c r="E32" s="42">
        <v>18.37</v>
      </c>
      <c r="F32" s="42">
        <v>14.98</v>
      </c>
      <c r="G32" s="42">
        <v>12.73</v>
      </c>
      <c r="H32" s="42">
        <v>11.12</v>
      </c>
      <c r="I32" s="42">
        <v>9.91</v>
      </c>
      <c r="J32" s="42">
        <v>8.98</v>
      </c>
      <c r="K32" s="42">
        <v>8.24</v>
      </c>
      <c r="L32" s="42">
        <v>7.63</v>
      </c>
      <c r="M32" s="42">
        <v>7.12</v>
      </c>
      <c r="N32" s="42">
        <v>6.7</v>
      </c>
      <c r="O32" s="42">
        <v>6.33</v>
      </c>
      <c r="P32" s="42">
        <v>6.02</v>
      </c>
      <c r="Q32" s="42">
        <v>5.74</v>
      </c>
      <c r="R32" s="42">
        <v>5.5</v>
      </c>
      <c r="S32" s="42">
        <v>5.29</v>
      </c>
      <c r="T32" s="42">
        <v>5.0999999999999996</v>
      </c>
      <c r="U32" s="42">
        <v>4.93</v>
      </c>
      <c r="V32" s="42">
        <v>4.78</v>
      </c>
      <c r="W32" s="42">
        <v>4.6399999999999997</v>
      </c>
      <c r="X32" s="42">
        <v>4.5199999999999996</v>
      </c>
      <c r="Y32" s="42">
        <v>4.4000000000000004</v>
      </c>
      <c r="Z32" s="42">
        <v>4.3</v>
      </c>
      <c r="AA32" s="42">
        <v>4.21</v>
      </c>
      <c r="AB32" s="42">
        <v>4.12</v>
      </c>
      <c r="AC32" s="42">
        <v>4.04</v>
      </c>
      <c r="AD32" s="42">
        <v>3.96</v>
      </c>
      <c r="AE32" s="42">
        <v>3.9</v>
      </c>
      <c r="AF32" s="42">
        <v>3.83</v>
      </c>
      <c r="AG32" s="42">
        <v>3.77</v>
      </c>
      <c r="AH32" s="42">
        <v>3.72</v>
      </c>
      <c r="AI32" s="42">
        <v>3.67</v>
      </c>
      <c r="AJ32" s="42">
        <v>3.62</v>
      </c>
      <c r="AK32" s="42">
        <v>3.58</v>
      </c>
      <c r="AL32" s="42">
        <v>3.54</v>
      </c>
      <c r="AM32" s="42">
        <v>3.5</v>
      </c>
      <c r="AN32" s="42">
        <v>3.47</v>
      </c>
      <c r="AO32" s="42">
        <v>3.43</v>
      </c>
      <c r="AP32" s="42">
        <v>3.4</v>
      </c>
      <c r="AQ32" s="42">
        <v>3.38</v>
      </c>
      <c r="AR32" s="42">
        <v>3.35</v>
      </c>
      <c r="AS32" s="42">
        <v>3.33</v>
      </c>
      <c r="AT32" s="42"/>
      <c r="AU32" s="42"/>
      <c r="AV32" s="42"/>
      <c r="AW32" s="42"/>
      <c r="AX32" s="42"/>
    </row>
    <row r="33" spans="1:50" x14ac:dyDescent="0.25">
      <c r="A33" s="41">
        <v>22</v>
      </c>
      <c r="B33" s="42">
        <v>70.52</v>
      </c>
      <c r="C33" s="42">
        <v>35.96</v>
      </c>
      <c r="D33" s="42">
        <v>24.45</v>
      </c>
      <c r="E33" s="42">
        <v>18.7</v>
      </c>
      <c r="F33" s="42">
        <v>15.25</v>
      </c>
      <c r="G33" s="42">
        <v>12.95</v>
      </c>
      <c r="H33" s="42">
        <v>11.32</v>
      </c>
      <c r="I33" s="42">
        <v>10.09</v>
      </c>
      <c r="J33" s="42">
        <v>9.14</v>
      </c>
      <c r="K33" s="42">
        <v>8.3800000000000008</v>
      </c>
      <c r="L33" s="42">
        <v>7.76</v>
      </c>
      <c r="M33" s="42">
        <v>7.25</v>
      </c>
      <c r="N33" s="42">
        <v>6.82</v>
      </c>
      <c r="O33" s="42">
        <v>6.45</v>
      </c>
      <c r="P33" s="42">
        <v>6.13</v>
      </c>
      <c r="Q33" s="42">
        <v>5.85</v>
      </c>
      <c r="R33" s="42">
        <v>5.6</v>
      </c>
      <c r="S33" s="42">
        <v>5.39</v>
      </c>
      <c r="T33" s="42">
        <v>5.19</v>
      </c>
      <c r="U33" s="42">
        <v>5.0199999999999996</v>
      </c>
      <c r="V33" s="42">
        <v>4.87</v>
      </c>
      <c r="W33" s="42">
        <v>4.7300000000000004</v>
      </c>
      <c r="X33" s="42">
        <v>4.5999999999999996</v>
      </c>
      <c r="Y33" s="42">
        <v>4.4800000000000004</v>
      </c>
      <c r="Z33" s="42">
        <v>4.38</v>
      </c>
      <c r="AA33" s="42">
        <v>4.28</v>
      </c>
      <c r="AB33" s="42">
        <v>4.1900000000000004</v>
      </c>
      <c r="AC33" s="42">
        <v>4.1100000000000003</v>
      </c>
      <c r="AD33" s="42">
        <v>4.04</v>
      </c>
      <c r="AE33" s="42">
        <v>3.97</v>
      </c>
      <c r="AF33" s="42">
        <v>3.9</v>
      </c>
      <c r="AG33" s="42">
        <v>3.84</v>
      </c>
      <c r="AH33" s="42">
        <v>3.79</v>
      </c>
      <c r="AI33" s="42">
        <v>3.74</v>
      </c>
      <c r="AJ33" s="42">
        <v>3.69</v>
      </c>
      <c r="AK33" s="42">
        <v>3.65</v>
      </c>
      <c r="AL33" s="42">
        <v>3.61</v>
      </c>
      <c r="AM33" s="42">
        <v>3.57</v>
      </c>
      <c r="AN33" s="42">
        <v>3.53</v>
      </c>
      <c r="AO33" s="42">
        <v>3.5</v>
      </c>
      <c r="AP33" s="42">
        <v>3.47</v>
      </c>
      <c r="AQ33" s="42">
        <v>3.44</v>
      </c>
      <c r="AR33" s="42">
        <v>3.42</v>
      </c>
      <c r="AS33" s="42"/>
      <c r="AT33" s="42"/>
      <c r="AU33" s="42"/>
      <c r="AV33" s="42"/>
      <c r="AW33" s="42"/>
      <c r="AX33" s="42"/>
    </row>
    <row r="34" spans="1:50" x14ac:dyDescent="0.25">
      <c r="A34" s="41">
        <v>23</v>
      </c>
      <c r="B34" s="42">
        <v>71.77</v>
      </c>
      <c r="C34" s="42">
        <v>36.6</v>
      </c>
      <c r="D34" s="42">
        <v>24.88</v>
      </c>
      <c r="E34" s="42">
        <v>19.03</v>
      </c>
      <c r="F34" s="42">
        <v>15.52</v>
      </c>
      <c r="G34" s="42">
        <v>13.18</v>
      </c>
      <c r="H34" s="42">
        <v>11.52</v>
      </c>
      <c r="I34" s="42">
        <v>10.27</v>
      </c>
      <c r="J34" s="42">
        <v>9.3000000000000007</v>
      </c>
      <c r="K34" s="42">
        <v>8.5299999999999994</v>
      </c>
      <c r="L34" s="42">
        <v>7.9</v>
      </c>
      <c r="M34" s="42">
        <v>7.38</v>
      </c>
      <c r="N34" s="42">
        <v>6.94</v>
      </c>
      <c r="O34" s="42">
        <v>6.56</v>
      </c>
      <c r="P34" s="42">
        <v>6.24</v>
      </c>
      <c r="Q34" s="42">
        <v>5.95</v>
      </c>
      <c r="R34" s="42">
        <v>5.7</v>
      </c>
      <c r="S34" s="42">
        <v>5.48</v>
      </c>
      <c r="T34" s="42">
        <v>5.29</v>
      </c>
      <c r="U34" s="42">
        <v>5.1100000000000003</v>
      </c>
      <c r="V34" s="42">
        <v>4.95</v>
      </c>
      <c r="W34" s="42">
        <v>4.8099999999999996</v>
      </c>
      <c r="X34" s="42">
        <v>4.68</v>
      </c>
      <c r="Y34" s="42">
        <v>4.57</v>
      </c>
      <c r="Z34" s="42">
        <v>4.46</v>
      </c>
      <c r="AA34" s="42">
        <v>4.3600000000000003</v>
      </c>
      <c r="AB34" s="42">
        <v>4.2699999999999996</v>
      </c>
      <c r="AC34" s="42">
        <v>4.1900000000000004</v>
      </c>
      <c r="AD34" s="42">
        <v>4.1100000000000003</v>
      </c>
      <c r="AE34" s="42">
        <v>4.04</v>
      </c>
      <c r="AF34" s="42">
        <v>3.98</v>
      </c>
      <c r="AG34" s="42">
        <v>3.92</v>
      </c>
      <c r="AH34" s="42">
        <v>3.86</v>
      </c>
      <c r="AI34" s="42">
        <v>3.81</v>
      </c>
      <c r="AJ34" s="42">
        <v>3.76</v>
      </c>
      <c r="AK34" s="42">
        <v>3.72</v>
      </c>
      <c r="AL34" s="42">
        <v>3.68</v>
      </c>
      <c r="AM34" s="42">
        <v>3.64</v>
      </c>
      <c r="AN34" s="42">
        <v>3.6</v>
      </c>
      <c r="AO34" s="42">
        <v>3.57</v>
      </c>
      <c r="AP34" s="42">
        <v>3.54</v>
      </c>
      <c r="AQ34" s="42">
        <v>3.51</v>
      </c>
      <c r="AR34" s="42"/>
      <c r="AS34" s="42"/>
      <c r="AT34" s="42"/>
      <c r="AU34" s="42"/>
      <c r="AV34" s="42"/>
      <c r="AW34" s="42"/>
      <c r="AX34" s="42"/>
    </row>
    <row r="35" spans="1:50" x14ac:dyDescent="0.25">
      <c r="A35" s="41">
        <v>24</v>
      </c>
      <c r="B35" s="42">
        <v>73.040000000000006</v>
      </c>
      <c r="C35" s="42">
        <v>37.25</v>
      </c>
      <c r="D35" s="42">
        <v>25.32</v>
      </c>
      <c r="E35" s="42">
        <v>19.37</v>
      </c>
      <c r="F35" s="42">
        <v>15.8</v>
      </c>
      <c r="G35" s="42">
        <v>13.42</v>
      </c>
      <c r="H35" s="42">
        <v>11.72</v>
      </c>
      <c r="I35" s="42">
        <v>10.45</v>
      </c>
      <c r="J35" s="42">
        <v>9.4700000000000006</v>
      </c>
      <c r="K35" s="42">
        <v>8.68</v>
      </c>
      <c r="L35" s="42">
        <v>8.0399999999999991</v>
      </c>
      <c r="M35" s="42">
        <v>7.51</v>
      </c>
      <c r="N35" s="42">
        <v>7.06</v>
      </c>
      <c r="O35" s="42">
        <v>6.68</v>
      </c>
      <c r="P35" s="42">
        <v>6.35</v>
      </c>
      <c r="Q35" s="42">
        <v>6.06</v>
      </c>
      <c r="R35" s="42">
        <v>5.81</v>
      </c>
      <c r="S35" s="42">
        <v>5.58</v>
      </c>
      <c r="T35" s="42">
        <v>5.38</v>
      </c>
      <c r="U35" s="42">
        <v>5.21</v>
      </c>
      <c r="V35" s="42">
        <v>5.04</v>
      </c>
      <c r="W35" s="42">
        <v>4.9000000000000004</v>
      </c>
      <c r="X35" s="42">
        <v>4.7699999999999996</v>
      </c>
      <c r="Y35" s="42">
        <v>4.6500000000000004</v>
      </c>
      <c r="Z35" s="42">
        <v>4.54</v>
      </c>
      <c r="AA35" s="42">
        <v>4.4400000000000004</v>
      </c>
      <c r="AB35" s="42">
        <v>4.3499999999999996</v>
      </c>
      <c r="AC35" s="42">
        <v>4.2699999999999996</v>
      </c>
      <c r="AD35" s="42">
        <v>4.1900000000000004</v>
      </c>
      <c r="AE35" s="42">
        <v>4.12</v>
      </c>
      <c r="AF35" s="42">
        <v>4.05</v>
      </c>
      <c r="AG35" s="42">
        <v>3.99</v>
      </c>
      <c r="AH35" s="42">
        <v>3.93</v>
      </c>
      <c r="AI35" s="42">
        <v>3.88</v>
      </c>
      <c r="AJ35" s="42">
        <v>3.83</v>
      </c>
      <c r="AK35" s="42">
        <v>3.79</v>
      </c>
      <c r="AL35" s="42">
        <v>3.75</v>
      </c>
      <c r="AM35" s="42">
        <v>3.71</v>
      </c>
      <c r="AN35" s="42">
        <v>3.67</v>
      </c>
      <c r="AO35" s="42">
        <v>3.64</v>
      </c>
      <c r="AP35" s="42">
        <v>3.61</v>
      </c>
      <c r="AQ35" s="42"/>
      <c r="AR35" s="42"/>
      <c r="AS35" s="42"/>
      <c r="AT35" s="42"/>
      <c r="AU35" s="42"/>
      <c r="AV35" s="42"/>
      <c r="AW35" s="42"/>
      <c r="AX35" s="42"/>
    </row>
    <row r="36" spans="1:50" x14ac:dyDescent="0.25">
      <c r="A36" s="41">
        <v>25</v>
      </c>
      <c r="B36" s="42">
        <v>74.34</v>
      </c>
      <c r="C36" s="42">
        <v>37.909999999999997</v>
      </c>
      <c r="D36" s="42">
        <v>25.77</v>
      </c>
      <c r="E36" s="42">
        <v>19.71</v>
      </c>
      <c r="F36" s="42">
        <v>16.079999999999998</v>
      </c>
      <c r="G36" s="42">
        <v>13.66</v>
      </c>
      <c r="H36" s="42">
        <v>11.93</v>
      </c>
      <c r="I36" s="42">
        <v>10.64</v>
      </c>
      <c r="J36" s="42">
        <v>9.64</v>
      </c>
      <c r="K36" s="42">
        <v>8.84</v>
      </c>
      <c r="L36" s="42">
        <v>8.19</v>
      </c>
      <c r="M36" s="42">
        <v>7.65</v>
      </c>
      <c r="N36" s="42">
        <v>7.19</v>
      </c>
      <c r="O36" s="42">
        <v>6.8</v>
      </c>
      <c r="P36" s="42">
        <v>6.46</v>
      </c>
      <c r="Q36" s="42">
        <v>6.17</v>
      </c>
      <c r="R36" s="42">
        <v>5.91</v>
      </c>
      <c r="S36" s="42">
        <v>5.68</v>
      </c>
      <c r="T36" s="42">
        <v>5.48</v>
      </c>
      <c r="U36" s="42">
        <v>5.3</v>
      </c>
      <c r="V36" s="42">
        <v>5.14</v>
      </c>
      <c r="W36" s="42">
        <v>4.99</v>
      </c>
      <c r="X36" s="42">
        <v>4.8600000000000003</v>
      </c>
      <c r="Y36" s="42">
        <v>4.7300000000000004</v>
      </c>
      <c r="Z36" s="42">
        <v>4.62</v>
      </c>
      <c r="AA36" s="42">
        <v>4.5199999999999996</v>
      </c>
      <c r="AB36" s="42">
        <v>4.43</v>
      </c>
      <c r="AC36" s="42">
        <v>4.34</v>
      </c>
      <c r="AD36" s="42">
        <v>4.2699999999999996</v>
      </c>
      <c r="AE36" s="42">
        <v>4.1900000000000004</v>
      </c>
      <c r="AF36" s="42">
        <v>4.13</v>
      </c>
      <c r="AG36" s="42">
        <v>4.07</v>
      </c>
      <c r="AH36" s="42">
        <v>4.01</v>
      </c>
      <c r="AI36" s="42">
        <v>3.96</v>
      </c>
      <c r="AJ36" s="42">
        <v>3.91</v>
      </c>
      <c r="AK36" s="42">
        <v>3.86</v>
      </c>
      <c r="AL36" s="42">
        <v>3.82</v>
      </c>
      <c r="AM36" s="42">
        <v>3.78</v>
      </c>
      <c r="AN36" s="42">
        <v>3.75</v>
      </c>
      <c r="AO36" s="42">
        <v>3.72</v>
      </c>
      <c r="AP36" s="42"/>
      <c r="AQ36" s="42"/>
      <c r="AR36" s="42"/>
      <c r="AS36" s="42"/>
      <c r="AT36" s="42"/>
      <c r="AU36" s="42"/>
      <c r="AV36" s="42"/>
      <c r="AW36" s="42"/>
      <c r="AX36" s="42"/>
    </row>
    <row r="37" spans="1:50" x14ac:dyDescent="0.25">
      <c r="A37" s="41">
        <v>26</v>
      </c>
      <c r="B37" s="42">
        <v>75.650000000000006</v>
      </c>
      <c r="C37" s="42">
        <v>38.58</v>
      </c>
      <c r="D37" s="42">
        <v>26.23</v>
      </c>
      <c r="E37" s="42">
        <v>20.059999999999999</v>
      </c>
      <c r="F37" s="42">
        <v>16.36</v>
      </c>
      <c r="G37" s="42">
        <v>13.9</v>
      </c>
      <c r="H37" s="42">
        <v>12.14</v>
      </c>
      <c r="I37" s="42">
        <v>10.83</v>
      </c>
      <c r="J37" s="42">
        <v>9.81</v>
      </c>
      <c r="K37" s="42">
        <v>9</v>
      </c>
      <c r="L37" s="42">
        <v>8.33</v>
      </c>
      <c r="M37" s="42">
        <v>7.78</v>
      </c>
      <c r="N37" s="42">
        <v>7.32</v>
      </c>
      <c r="O37" s="42">
        <v>6.92</v>
      </c>
      <c r="P37" s="42">
        <v>6.58</v>
      </c>
      <c r="Q37" s="42">
        <v>6.28</v>
      </c>
      <c r="R37" s="42">
        <v>6.02</v>
      </c>
      <c r="S37" s="42">
        <v>5.79</v>
      </c>
      <c r="T37" s="42">
        <v>5.58</v>
      </c>
      <c r="U37" s="42">
        <v>5.4</v>
      </c>
      <c r="V37" s="42">
        <v>5.23</v>
      </c>
      <c r="W37" s="42">
        <v>5.08</v>
      </c>
      <c r="X37" s="42">
        <v>4.95</v>
      </c>
      <c r="Y37" s="42">
        <v>4.82</v>
      </c>
      <c r="Z37" s="42">
        <v>4.71</v>
      </c>
      <c r="AA37" s="42">
        <v>4.6100000000000003</v>
      </c>
      <c r="AB37" s="42">
        <v>4.51</v>
      </c>
      <c r="AC37" s="42">
        <v>4.43</v>
      </c>
      <c r="AD37" s="42">
        <v>4.3499999999999996</v>
      </c>
      <c r="AE37" s="42">
        <v>4.2699999999999996</v>
      </c>
      <c r="AF37" s="42">
        <v>4.21</v>
      </c>
      <c r="AG37" s="42">
        <v>4.1399999999999997</v>
      </c>
      <c r="AH37" s="42">
        <v>4.09</v>
      </c>
      <c r="AI37" s="42">
        <v>4.03</v>
      </c>
      <c r="AJ37" s="42">
        <v>3.99</v>
      </c>
      <c r="AK37" s="42">
        <v>3.94</v>
      </c>
      <c r="AL37" s="42">
        <v>3.9</v>
      </c>
      <c r="AM37" s="42">
        <v>3.86</v>
      </c>
      <c r="AN37" s="42">
        <v>3.82</v>
      </c>
      <c r="AO37" s="42"/>
      <c r="AP37" s="42"/>
      <c r="AQ37" s="42"/>
      <c r="AR37" s="42"/>
      <c r="AS37" s="42"/>
      <c r="AT37" s="42"/>
      <c r="AU37" s="42"/>
      <c r="AV37" s="42"/>
      <c r="AW37" s="42"/>
      <c r="AX37" s="42"/>
    </row>
    <row r="38" spans="1:50" x14ac:dyDescent="0.25">
      <c r="A38" s="41">
        <v>27</v>
      </c>
      <c r="B38" s="42">
        <v>76.989999999999995</v>
      </c>
      <c r="C38" s="42">
        <v>39.26</v>
      </c>
      <c r="D38" s="42">
        <v>26.69</v>
      </c>
      <c r="E38" s="42">
        <v>20.420000000000002</v>
      </c>
      <c r="F38" s="42">
        <v>16.649999999999999</v>
      </c>
      <c r="G38" s="42">
        <v>14.15</v>
      </c>
      <c r="H38" s="42">
        <v>12.36</v>
      </c>
      <c r="I38" s="42">
        <v>11.02</v>
      </c>
      <c r="J38" s="42">
        <v>9.99</v>
      </c>
      <c r="K38" s="42">
        <v>9.16</v>
      </c>
      <c r="L38" s="42">
        <v>8.48</v>
      </c>
      <c r="M38" s="42">
        <v>7.92</v>
      </c>
      <c r="N38" s="42">
        <v>7.45</v>
      </c>
      <c r="O38" s="42">
        <v>7.05</v>
      </c>
      <c r="P38" s="42">
        <v>6.7</v>
      </c>
      <c r="Q38" s="42">
        <v>6.39</v>
      </c>
      <c r="R38" s="42">
        <v>6.13</v>
      </c>
      <c r="S38" s="42">
        <v>5.89</v>
      </c>
      <c r="T38" s="42">
        <v>5.68</v>
      </c>
      <c r="U38" s="42">
        <v>5.49</v>
      </c>
      <c r="V38" s="42">
        <v>5.33</v>
      </c>
      <c r="W38" s="42">
        <v>5.17</v>
      </c>
      <c r="X38" s="42">
        <v>5.04</v>
      </c>
      <c r="Y38" s="42">
        <v>4.91</v>
      </c>
      <c r="Z38" s="42">
        <v>4.8</v>
      </c>
      <c r="AA38" s="42">
        <v>4.6900000000000004</v>
      </c>
      <c r="AB38" s="42">
        <v>4.5999999999999996</v>
      </c>
      <c r="AC38" s="42">
        <v>4.51</v>
      </c>
      <c r="AD38" s="42">
        <v>4.43</v>
      </c>
      <c r="AE38" s="42">
        <v>4.3600000000000003</v>
      </c>
      <c r="AF38" s="42">
        <v>4.29</v>
      </c>
      <c r="AG38" s="42">
        <v>4.22</v>
      </c>
      <c r="AH38" s="42">
        <v>4.17</v>
      </c>
      <c r="AI38" s="42">
        <v>4.1100000000000003</v>
      </c>
      <c r="AJ38" s="42">
        <v>4.0599999999999996</v>
      </c>
      <c r="AK38" s="42">
        <v>4.0199999999999996</v>
      </c>
      <c r="AL38" s="42">
        <v>3.98</v>
      </c>
      <c r="AM38" s="42">
        <v>3.94</v>
      </c>
      <c r="AN38" s="42"/>
      <c r="AO38" s="42"/>
      <c r="AP38" s="42"/>
      <c r="AQ38" s="42"/>
      <c r="AR38" s="42"/>
      <c r="AS38" s="42"/>
      <c r="AT38" s="42"/>
      <c r="AU38" s="42"/>
      <c r="AV38" s="42"/>
      <c r="AW38" s="42"/>
      <c r="AX38" s="42"/>
    </row>
    <row r="39" spans="1:50" x14ac:dyDescent="0.25">
      <c r="A39" s="41">
        <v>28</v>
      </c>
      <c r="B39" s="42">
        <v>78.349999999999994</v>
      </c>
      <c r="C39" s="42">
        <v>39.96</v>
      </c>
      <c r="D39" s="42">
        <v>27.17</v>
      </c>
      <c r="E39" s="42">
        <v>20.78</v>
      </c>
      <c r="F39" s="42">
        <v>16.95</v>
      </c>
      <c r="G39" s="42">
        <v>14.4</v>
      </c>
      <c r="H39" s="42">
        <v>12.58</v>
      </c>
      <c r="I39" s="42">
        <v>11.22</v>
      </c>
      <c r="J39" s="42">
        <v>10.17</v>
      </c>
      <c r="K39" s="42">
        <v>9.32</v>
      </c>
      <c r="L39" s="42">
        <v>8.64</v>
      </c>
      <c r="M39" s="42">
        <v>8.07</v>
      </c>
      <c r="N39" s="42">
        <v>7.58</v>
      </c>
      <c r="O39" s="42">
        <v>7.17</v>
      </c>
      <c r="P39" s="42">
        <v>6.82</v>
      </c>
      <c r="Q39" s="42">
        <v>6.51</v>
      </c>
      <c r="R39" s="42">
        <v>6.24</v>
      </c>
      <c r="S39" s="42">
        <v>6</v>
      </c>
      <c r="T39" s="42">
        <v>5.79</v>
      </c>
      <c r="U39" s="42">
        <v>5.6</v>
      </c>
      <c r="V39" s="42">
        <v>5.42</v>
      </c>
      <c r="W39" s="42">
        <v>5.27</v>
      </c>
      <c r="X39" s="42">
        <v>5.13</v>
      </c>
      <c r="Y39" s="42">
        <v>5</v>
      </c>
      <c r="Z39" s="42">
        <v>4.8899999999999997</v>
      </c>
      <c r="AA39" s="42">
        <v>4.78</v>
      </c>
      <c r="AB39" s="42">
        <v>4.68</v>
      </c>
      <c r="AC39" s="42">
        <v>4.5999999999999996</v>
      </c>
      <c r="AD39" s="42">
        <v>4.51</v>
      </c>
      <c r="AE39" s="42">
        <v>4.4400000000000004</v>
      </c>
      <c r="AF39" s="42">
        <v>4.37</v>
      </c>
      <c r="AG39" s="42">
        <v>4.3099999999999996</v>
      </c>
      <c r="AH39" s="42">
        <v>4.25</v>
      </c>
      <c r="AI39" s="42">
        <v>4.2</v>
      </c>
      <c r="AJ39" s="42">
        <v>4.1500000000000004</v>
      </c>
      <c r="AK39" s="42">
        <v>4.0999999999999996</v>
      </c>
      <c r="AL39" s="42">
        <v>4.0599999999999996</v>
      </c>
      <c r="AM39" s="42"/>
      <c r="AN39" s="42"/>
      <c r="AO39" s="42"/>
      <c r="AP39" s="42"/>
      <c r="AQ39" s="42"/>
      <c r="AR39" s="42"/>
      <c r="AS39" s="42"/>
      <c r="AT39" s="42"/>
      <c r="AU39" s="42"/>
      <c r="AV39" s="42"/>
      <c r="AW39" s="42"/>
      <c r="AX39" s="42"/>
    </row>
    <row r="40" spans="1:50" x14ac:dyDescent="0.25">
      <c r="A40" s="41">
        <v>29</v>
      </c>
      <c r="B40" s="42">
        <v>79.73</v>
      </c>
      <c r="C40" s="42">
        <v>40.659999999999997</v>
      </c>
      <c r="D40" s="42">
        <v>27.65</v>
      </c>
      <c r="E40" s="42">
        <v>21.15</v>
      </c>
      <c r="F40" s="42">
        <v>17.25</v>
      </c>
      <c r="G40" s="42">
        <v>14.65</v>
      </c>
      <c r="H40" s="42">
        <v>12.81</v>
      </c>
      <c r="I40" s="42">
        <v>11.42</v>
      </c>
      <c r="J40" s="42">
        <v>10.35</v>
      </c>
      <c r="K40" s="42">
        <v>9.49</v>
      </c>
      <c r="L40" s="42">
        <v>8.7899999999999991</v>
      </c>
      <c r="M40" s="42">
        <v>8.2100000000000009</v>
      </c>
      <c r="N40" s="42">
        <v>7.72</v>
      </c>
      <c r="O40" s="42">
        <v>7.3</v>
      </c>
      <c r="P40" s="42">
        <v>6.94</v>
      </c>
      <c r="Q40" s="42">
        <v>6.63</v>
      </c>
      <c r="R40" s="42">
        <v>6.35</v>
      </c>
      <c r="S40" s="42">
        <v>6.11</v>
      </c>
      <c r="T40" s="42">
        <v>5.89</v>
      </c>
      <c r="U40" s="42">
        <v>5.7</v>
      </c>
      <c r="V40" s="42">
        <v>5.52</v>
      </c>
      <c r="W40" s="42">
        <v>5.37</v>
      </c>
      <c r="X40" s="42">
        <v>5.22</v>
      </c>
      <c r="Y40" s="42">
        <v>5.0999999999999996</v>
      </c>
      <c r="Z40" s="42">
        <v>4.9800000000000004</v>
      </c>
      <c r="AA40" s="42">
        <v>4.87</v>
      </c>
      <c r="AB40" s="42">
        <v>4.7699999999999996</v>
      </c>
      <c r="AC40" s="42">
        <v>4.68</v>
      </c>
      <c r="AD40" s="42">
        <v>4.5999999999999996</v>
      </c>
      <c r="AE40" s="42">
        <v>4.53</v>
      </c>
      <c r="AF40" s="42">
        <v>4.46</v>
      </c>
      <c r="AG40" s="42">
        <v>4.3899999999999997</v>
      </c>
      <c r="AH40" s="42">
        <v>4.33</v>
      </c>
      <c r="AI40" s="42">
        <v>4.28</v>
      </c>
      <c r="AJ40" s="42">
        <v>4.2300000000000004</v>
      </c>
      <c r="AK40" s="42">
        <v>4.1900000000000004</v>
      </c>
      <c r="AL40" s="42"/>
      <c r="AM40" s="42"/>
      <c r="AN40" s="42"/>
      <c r="AO40" s="42"/>
      <c r="AP40" s="42"/>
      <c r="AQ40" s="42"/>
      <c r="AR40" s="42"/>
      <c r="AS40" s="42"/>
      <c r="AT40" s="42"/>
      <c r="AU40" s="42"/>
      <c r="AV40" s="42"/>
      <c r="AW40" s="42"/>
      <c r="AX40" s="42"/>
    </row>
    <row r="41" spans="1:50" x14ac:dyDescent="0.25">
      <c r="A41" s="41">
        <v>30</v>
      </c>
      <c r="B41" s="42">
        <v>81.12</v>
      </c>
      <c r="C41" s="42">
        <v>41.37</v>
      </c>
      <c r="D41" s="42">
        <v>28.13</v>
      </c>
      <c r="E41" s="42">
        <v>21.52</v>
      </c>
      <c r="F41" s="42">
        <v>17.55</v>
      </c>
      <c r="G41" s="42">
        <v>14.91</v>
      </c>
      <c r="H41" s="42">
        <v>13.03</v>
      </c>
      <c r="I41" s="42">
        <v>11.62</v>
      </c>
      <c r="J41" s="42">
        <v>10.53</v>
      </c>
      <c r="K41" s="42">
        <v>9.66</v>
      </c>
      <c r="L41" s="42">
        <v>8.9499999999999993</v>
      </c>
      <c r="M41" s="42">
        <v>8.36</v>
      </c>
      <c r="N41" s="42">
        <v>7.86</v>
      </c>
      <c r="O41" s="42">
        <v>7.43</v>
      </c>
      <c r="P41" s="42">
        <v>7.07</v>
      </c>
      <c r="Q41" s="42">
        <v>6.75</v>
      </c>
      <c r="R41" s="42">
        <v>6.47</v>
      </c>
      <c r="S41" s="42">
        <v>6.22</v>
      </c>
      <c r="T41" s="42">
        <v>6</v>
      </c>
      <c r="U41" s="42">
        <v>5.8</v>
      </c>
      <c r="V41" s="42">
        <v>5.62</v>
      </c>
      <c r="W41" s="42">
        <v>5.47</v>
      </c>
      <c r="X41" s="42">
        <v>5.32</v>
      </c>
      <c r="Y41" s="42">
        <v>5.19</v>
      </c>
      <c r="Z41" s="42">
        <v>5.07</v>
      </c>
      <c r="AA41" s="42">
        <v>4.96</v>
      </c>
      <c r="AB41" s="42">
        <v>4.8600000000000003</v>
      </c>
      <c r="AC41" s="42">
        <v>4.7699999999999996</v>
      </c>
      <c r="AD41" s="42">
        <v>4.6900000000000004</v>
      </c>
      <c r="AE41" s="42">
        <v>4.6100000000000003</v>
      </c>
      <c r="AF41" s="42">
        <v>4.55</v>
      </c>
      <c r="AG41" s="42">
        <v>4.4800000000000004</v>
      </c>
      <c r="AH41" s="42">
        <v>4.42</v>
      </c>
      <c r="AI41" s="42">
        <v>4.37</v>
      </c>
      <c r="AJ41" s="42">
        <v>4.32</v>
      </c>
      <c r="AK41" s="42"/>
      <c r="AL41" s="42"/>
      <c r="AM41" s="42"/>
      <c r="AN41" s="42"/>
      <c r="AO41" s="42"/>
      <c r="AP41" s="42"/>
      <c r="AQ41" s="42"/>
      <c r="AR41" s="42"/>
      <c r="AS41" s="42"/>
      <c r="AT41" s="42"/>
      <c r="AU41" s="42"/>
      <c r="AV41" s="42"/>
      <c r="AW41" s="42"/>
      <c r="AX41" s="42"/>
    </row>
    <row r="42" spans="1:50" x14ac:dyDescent="0.25">
      <c r="A42" s="41">
        <v>31</v>
      </c>
      <c r="B42" s="42">
        <v>82.53</v>
      </c>
      <c r="C42" s="42">
        <v>42.1</v>
      </c>
      <c r="D42" s="42">
        <v>28.62</v>
      </c>
      <c r="E42" s="42">
        <v>21.89</v>
      </c>
      <c r="F42" s="42">
        <v>17.86</v>
      </c>
      <c r="G42" s="42">
        <v>15.17</v>
      </c>
      <c r="H42" s="42">
        <v>13.26</v>
      </c>
      <c r="I42" s="42">
        <v>11.83</v>
      </c>
      <c r="J42" s="42">
        <v>10.72</v>
      </c>
      <c r="K42" s="42">
        <v>9.83</v>
      </c>
      <c r="L42" s="42">
        <v>9.11</v>
      </c>
      <c r="M42" s="42">
        <v>8.5</v>
      </c>
      <c r="N42" s="42">
        <v>8</v>
      </c>
      <c r="O42" s="42">
        <v>7.57</v>
      </c>
      <c r="P42" s="42">
        <v>7.19</v>
      </c>
      <c r="Q42" s="42">
        <v>6.87</v>
      </c>
      <c r="R42" s="42">
        <v>6.58</v>
      </c>
      <c r="S42" s="42">
        <v>6.33</v>
      </c>
      <c r="T42" s="42">
        <v>6.11</v>
      </c>
      <c r="U42" s="42">
        <v>5.91</v>
      </c>
      <c r="V42" s="42">
        <v>5.73</v>
      </c>
      <c r="W42" s="42">
        <v>5.57</v>
      </c>
      <c r="X42" s="42">
        <v>5.42</v>
      </c>
      <c r="Y42" s="42">
        <v>5.29</v>
      </c>
      <c r="Z42" s="42">
        <v>5.17</v>
      </c>
      <c r="AA42" s="42">
        <v>5.0599999999999996</v>
      </c>
      <c r="AB42" s="42">
        <v>4.96</v>
      </c>
      <c r="AC42" s="42">
        <v>4.87</v>
      </c>
      <c r="AD42" s="42">
        <v>4.78</v>
      </c>
      <c r="AE42" s="42">
        <v>4.71</v>
      </c>
      <c r="AF42" s="42">
        <v>4.6399999999999997</v>
      </c>
      <c r="AG42" s="42">
        <v>4.57</v>
      </c>
      <c r="AH42" s="42">
        <v>4.51</v>
      </c>
      <c r="AI42" s="42">
        <v>4.46</v>
      </c>
      <c r="AJ42" s="42"/>
      <c r="AK42" s="42"/>
      <c r="AL42" s="42"/>
      <c r="AM42" s="42"/>
      <c r="AN42" s="42"/>
      <c r="AO42" s="42"/>
      <c r="AP42" s="42"/>
      <c r="AQ42" s="42"/>
      <c r="AR42" s="42"/>
      <c r="AS42" s="42"/>
      <c r="AT42" s="42"/>
      <c r="AU42" s="42"/>
      <c r="AV42" s="42"/>
      <c r="AW42" s="42"/>
      <c r="AX42" s="42"/>
    </row>
    <row r="43" spans="1:50" x14ac:dyDescent="0.25">
      <c r="A43" s="41">
        <v>32</v>
      </c>
      <c r="B43" s="42">
        <v>83.97</v>
      </c>
      <c r="C43" s="42">
        <v>42.83</v>
      </c>
      <c r="D43" s="42">
        <v>29.12</v>
      </c>
      <c r="E43" s="42">
        <v>22.28</v>
      </c>
      <c r="F43" s="42">
        <v>18.170000000000002</v>
      </c>
      <c r="G43" s="42">
        <v>15.44</v>
      </c>
      <c r="H43" s="42">
        <v>13.49</v>
      </c>
      <c r="I43" s="42">
        <v>12.04</v>
      </c>
      <c r="J43" s="42">
        <v>10.9</v>
      </c>
      <c r="K43" s="42">
        <v>10</v>
      </c>
      <c r="L43" s="42">
        <v>9.27</v>
      </c>
      <c r="M43" s="42">
        <v>8.66</v>
      </c>
      <c r="N43" s="42">
        <v>8.14</v>
      </c>
      <c r="O43" s="42">
        <v>7.7</v>
      </c>
      <c r="P43" s="42">
        <v>7.32</v>
      </c>
      <c r="Q43" s="42">
        <v>6.99</v>
      </c>
      <c r="R43" s="42">
        <v>6.7</v>
      </c>
      <c r="S43" s="42">
        <v>6.45</v>
      </c>
      <c r="T43" s="42">
        <v>6.22</v>
      </c>
      <c r="U43" s="42">
        <v>6.02</v>
      </c>
      <c r="V43" s="42">
        <v>5.83</v>
      </c>
      <c r="W43" s="42">
        <v>5.67</v>
      </c>
      <c r="X43" s="42">
        <v>5.52</v>
      </c>
      <c r="Y43" s="42">
        <v>5.39</v>
      </c>
      <c r="Z43" s="42">
        <v>5.27</v>
      </c>
      <c r="AA43" s="42">
        <v>5.16</v>
      </c>
      <c r="AB43" s="42">
        <v>5.05</v>
      </c>
      <c r="AC43" s="42">
        <v>4.96</v>
      </c>
      <c r="AD43" s="42">
        <v>4.88</v>
      </c>
      <c r="AE43" s="42">
        <v>4.8</v>
      </c>
      <c r="AF43" s="42">
        <v>4.7300000000000004</v>
      </c>
      <c r="AG43" s="42">
        <v>4.67</v>
      </c>
      <c r="AH43" s="42">
        <v>4.6100000000000003</v>
      </c>
      <c r="AI43" s="42"/>
      <c r="AJ43" s="42"/>
      <c r="AK43" s="42"/>
      <c r="AL43" s="42"/>
      <c r="AM43" s="42"/>
      <c r="AN43" s="42"/>
      <c r="AO43" s="42"/>
      <c r="AP43" s="42"/>
      <c r="AQ43" s="42"/>
      <c r="AR43" s="42"/>
      <c r="AS43" s="42"/>
      <c r="AT43" s="42"/>
      <c r="AU43" s="42"/>
      <c r="AV43" s="42"/>
      <c r="AW43" s="42"/>
      <c r="AX43" s="42"/>
    </row>
    <row r="44" spans="1:50" x14ac:dyDescent="0.25">
      <c r="A44" s="41">
        <v>33</v>
      </c>
      <c r="B44" s="42">
        <v>85.43</v>
      </c>
      <c r="C44" s="42">
        <v>43.57</v>
      </c>
      <c r="D44" s="42">
        <v>29.63</v>
      </c>
      <c r="E44" s="42">
        <v>22.67</v>
      </c>
      <c r="F44" s="42">
        <v>18.489999999999998</v>
      </c>
      <c r="G44" s="42">
        <v>15.71</v>
      </c>
      <c r="H44" s="42">
        <v>13.73</v>
      </c>
      <c r="I44" s="42">
        <v>12.25</v>
      </c>
      <c r="J44" s="42">
        <v>11.1</v>
      </c>
      <c r="K44" s="42">
        <v>10.18</v>
      </c>
      <c r="L44" s="42">
        <v>9.43</v>
      </c>
      <c r="M44" s="42">
        <v>8.81</v>
      </c>
      <c r="N44" s="42">
        <v>8.2899999999999991</v>
      </c>
      <c r="O44" s="42">
        <v>7.84</v>
      </c>
      <c r="P44" s="42">
        <v>7.45</v>
      </c>
      <c r="Q44" s="42">
        <v>7.12</v>
      </c>
      <c r="R44" s="42">
        <v>6.82</v>
      </c>
      <c r="S44" s="42">
        <v>6.56</v>
      </c>
      <c r="T44" s="42">
        <v>6.33</v>
      </c>
      <c r="U44" s="42">
        <v>6.13</v>
      </c>
      <c r="V44" s="42">
        <v>5.94</v>
      </c>
      <c r="W44" s="42">
        <v>5.78</v>
      </c>
      <c r="X44" s="42">
        <v>5.63</v>
      </c>
      <c r="Y44" s="42">
        <v>5.49</v>
      </c>
      <c r="Z44" s="42">
        <v>5.37</v>
      </c>
      <c r="AA44" s="42">
        <v>5.26</v>
      </c>
      <c r="AB44" s="42">
        <v>5.15</v>
      </c>
      <c r="AC44" s="42">
        <v>5.0599999999999996</v>
      </c>
      <c r="AD44" s="42">
        <v>4.9800000000000004</v>
      </c>
      <c r="AE44" s="42">
        <v>4.9000000000000004</v>
      </c>
      <c r="AF44" s="42">
        <v>4.83</v>
      </c>
      <c r="AG44" s="42">
        <v>4.76</v>
      </c>
      <c r="AH44" s="42"/>
      <c r="AI44" s="42"/>
      <c r="AJ44" s="42"/>
      <c r="AK44" s="42"/>
      <c r="AL44" s="42"/>
      <c r="AM44" s="42"/>
      <c r="AN44" s="42"/>
      <c r="AO44" s="42"/>
      <c r="AP44" s="42"/>
      <c r="AQ44" s="42"/>
      <c r="AR44" s="42"/>
      <c r="AS44" s="42"/>
      <c r="AT44" s="42"/>
      <c r="AU44" s="42"/>
      <c r="AV44" s="42"/>
      <c r="AW44" s="42"/>
      <c r="AX44" s="42"/>
    </row>
    <row r="45" spans="1:50" x14ac:dyDescent="0.25">
      <c r="A45" s="41">
        <v>34</v>
      </c>
      <c r="B45" s="42">
        <v>86.92</v>
      </c>
      <c r="C45" s="42">
        <v>44.33</v>
      </c>
      <c r="D45" s="42">
        <v>30.15</v>
      </c>
      <c r="E45" s="42">
        <v>23.06</v>
      </c>
      <c r="F45" s="42">
        <v>18.82</v>
      </c>
      <c r="G45" s="42">
        <v>15.99</v>
      </c>
      <c r="H45" s="42">
        <v>13.97</v>
      </c>
      <c r="I45" s="42">
        <v>12.46</v>
      </c>
      <c r="J45" s="42">
        <v>11.29</v>
      </c>
      <c r="K45" s="42">
        <v>10.36</v>
      </c>
      <c r="L45" s="42">
        <v>9.6</v>
      </c>
      <c r="M45" s="42">
        <v>8.9700000000000006</v>
      </c>
      <c r="N45" s="42">
        <v>8.43</v>
      </c>
      <c r="O45" s="42">
        <v>7.98</v>
      </c>
      <c r="P45" s="42">
        <v>7.59</v>
      </c>
      <c r="Q45" s="42">
        <v>7.25</v>
      </c>
      <c r="R45" s="42">
        <v>6.95</v>
      </c>
      <c r="S45" s="42">
        <v>6.68</v>
      </c>
      <c r="T45" s="42">
        <v>6.45</v>
      </c>
      <c r="U45" s="42">
        <v>6.24</v>
      </c>
      <c r="V45" s="42">
        <v>6.05</v>
      </c>
      <c r="W45" s="42">
        <v>5.89</v>
      </c>
      <c r="X45" s="42">
        <v>5.73</v>
      </c>
      <c r="Y45" s="42">
        <v>5.6</v>
      </c>
      <c r="Z45" s="42">
        <v>5.47</v>
      </c>
      <c r="AA45" s="42">
        <v>5.36</v>
      </c>
      <c r="AB45" s="42">
        <v>5.26</v>
      </c>
      <c r="AC45" s="42">
        <v>5.16</v>
      </c>
      <c r="AD45" s="42">
        <v>5.08</v>
      </c>
      <c r="AE45" s="42">
        <v>5</v>
      </c>
      <c r="AF45" s="42">
        <v>4.93</v>
      </c>
      <c r="AG45" s="42"/>
      <c r="AH45" s="42"/>
      <c r="AI45" s="42"/>
      <c r="AJ45" s="42"/>
      <c r="AK45" s="42"/>
      <c r="AL45" s="42"/>
      <c r="AM45" s="42"/>
      <c r="AN45" s="42"/>
      <c r="AO45" s="42"/>
      <c r="AP45" s="42"/>
      <c r="AQ45" s="42"/>
      <c r="AR45" s="42"/>
      <c r="AS45" s="42"/>
      <c r="AT45" s="42"/>
      <c r="AU45" s="42"/>
      <c r="AV45" s="42"/>
      <c r="AW45" s="42"/>
      <c r="AX45" s="42"/>
    </row>
    <row r="46" spans="1:50" x14ac:dyDescent="0.25">
      <c r="A46" s="41">
        <v>35</v>
      </c>
      <c r="B46" s="42">
        <v>88.43</v>
      </c>
      <c r="C46" s="42">
        <v>45.11</v>
      </c>
      <c r="D46" s="42">
        <v>30.67</v>
      </c>
      <c r="E46" s="42">
        <v>23.47</v>
      </c>
      <c r="F46" s="42">
        <v>19.149999999999999</v>
      </c>
      <c r="G46" s="42">
        <v>16.27</v>
      </c>
      <c r="H46" s="42">
        <v>14.22</v>
      </c>
      <c r="I46" s="42">
        <v>12.68</v>
      </c>
      <c r="J46" s="42">
        <v>11.49</v>
      </c>
      <c r="K46" s="42">
        <v>10.54</v>
      </c>
      <c r="L46" s="42">
        <v>9.77</v>
      </c>
      <c r="M46" s="42">
        <v>9.1300000000000008</v>
      </c>
      <c r="N46" s="42">
        <v>8.59</v>
      </c>
      <c r="O46" s="42">
        <v>8.1199999999999992</v>
      </c>
      <c r="P46" s="42">
        <v>7.73</v>
      </c>
      <c r="Q46" s="42">
        <v>7.38</v>
      </c>
      <c r="R46" s="42">
        <v>7.08</v>
      </c>
      <c r="S46" s="42">
        <v>6.81</v>
      </c>
      <c r="T46" s="42">
        <v>6.57</v>
      </c>
      <c r="U46" s="42">
        <v>6.36</v>
      </c>
      <c r="V46" s="42">
        <v>6.17</v>
      </c>
      <c r="W46" s="42">
        <v>6</v>
      </c>
      <c r="X46" s="42">
        <v>5.85</v>
      </c>
      <c r="Y46" s="42">
        <v>5.71</v>
      </c>
      <c r="Z46" s="42">
        <v>5.58</v>
      </c>
      <c r="AA46" s="42">
        <v>5.47</v>
      </c>
      <c r="AB46" s="42">
        <v>5.36</v>
      </c>
      <c r="AC46" s="42">
        <v>5.27</v>
      </c>
      <c r="AD46" s="42">
        <v>5.19</v>
      </c>
      <c r="AE46" s="42">
        <v>5.1100000000000003</v>
      </c>
      <c r="AF46" s="42"/>
      <c r="AG46" s="42"/>
      <c r="AH46" s="42"/>
      <c r="AI46" s="42"/>
      <c r="AJ46" s="42"/>
      <c r="AK46" s="42"/>
      <c r="AL46" s="42"/>
      <c r="AM46" s="42"/>
      <c r="AN46" s="42"/>
      <c r="AO46" s="42"/>
      <c r="AP46" s="42"/>
      <c r="AQ46" s="42"/>
      <c r="AR46" s="42"/>
      <c r="AS46" s="42"/>
      <c r="AT46" s="42"/>
      <c r="AU46" s="42"/>
      <c r="AV46" s="42"/>
      <c r="AW46" s="42"/>
      <c r="AX46" s="42"/>
    </row>
    <row r="47" spans="1:50" x14ac:dyDescent="0.25">
      <c r="A47" s="41">
        <v>36</v>
      </c>
      <c r="B47" s="42">
        <v>89.96</v>
      </c>
      <c r="C47" s="42">
        <v>45.89</v>
      </c>
      <c r="D47" s="42">
        <v>31.21</v>
      </c>
      <c r="E47" s="42">
        <v>23.88</v>
      </c>
      <c r="F47" s="42">
        <v>19.48</v>
      </c>
      <c r="G47" s="42">
        <v>16.559999999999999</v>
      </c>
      <c r="H47" s="42">
        <v>14.47</v>
      </c>
      <c r="I47" s="42">
        <v>12.91</v>
      </c>
      <c r="J47" s="42">
        <v>11.7</v>
      </c>
      <c r="K47" s="42">
        <v>10.73</v>
      </c>
      <c r="L47" s="42">
        <v>9.9499999999999993</v>
      </c>
      <c r="M47" s="42">
        <v>9.2899999999999991</v>
      </c>
      <c r="N47" s="42">
        <v>8.74</v>
      </c>
      <c r="O47" s="42">
        <v>8.27</v>
      </c>
      <c r="P47" s="42">
        <v>7.87</v>
      </c>
      <c r="Q47" s="42">
        <v>7.52</v>
      </c>
      <c r="R47" s="42">
        <v>7.21</v>
      </c>
      <c r="S47" s="42">
        <v>6.94</v>
      </c>
      <c r="T47" s="42">
        <v>6.69</v>
      </c>
      <c r="U47" s="42">
        <v>6.48</v>
      </c>
      <c r="V47" s="42">
        <v>6.29</v>
      </c>
      <c r="W47" s="42">
        <v>6.12</v>
      </c>
      <c r="X47" s="42">
        <v>5.96</v>
      </c>
      <c r="Y47" s="42">
        <v>5.82</v>
      </c>
      <c r="Z47" s="42">
        <v>5.7</v>
      </c>
      <c r="AA47" s="42">
        <v>5.58</v>
      </c>
      <c r="AB47" s="42">
        <v>5.48</v>
      </c>
      <c r="AC47" s="42">
        <v>5.38</v>
      </c>
      <c r="AD47" s="42">
        <v>5.3</v>
      </c>
      <c r="AE47" s="42"/>
      <c r="AF47" s="42"/>
      <c r="AG47" s="42"/>
      <c r="AH47" s="42"/>
      <c r="AI47" s="42"/>
      <c r="AJ47" s="42"/>
      <c r="AK47" s="42"/>
      <c r="AL47" s="42"/>
      <c r="AM47" s="42"/>
      <c r="AN47" s="42"/>
      <c r="AO47" s="42"/>
      <c r="AP47" s="42"/>
      <c r="AQ47" s="42"/>
      <c r="AR47" s="42"/>
      <c r="AS47" s="42"/>
      <c r="AT47" s="42"/>
      <c r="AU47" s="42"/>
      <c r="AV47" s="42"/>
      <c r="AW47" s="42"/>
      <c r="AX47" s="42"/>
    </row>
    <row r="48" spans="1:50" x14ac:dyDescent="0.25">
      <c r="A48" s="41">
        <v>37</v>
      </c>
      <c r="B48" s="42">
        <v>91.53</v>
      </c>
      <c r="C48" s="42">
        <v>46.69</v>
      </c>
      <c r="D48" s="42">
        <v>31.75</v>
      </c>
      <c r="E48" s="42">
        <v>24.29</v>
      </c>
      <c r="F48" s="42">
        <v>19.82</v>
      </c>
      <c r="G48" s="42">
        <v>16.850000000000001</v>
      </c>
      <c r="H48" s="42">
        <v>14.72</v>
      </c>
      <c r="I48" s="42">
        <v>13.14</v>
      </c>
      <c r="J48" s="42">
        <v>11.91</v>
      </c>
      <c r="K48" s="42">
        <v>10.92</v>
      </c>
      <c r="L48" s="42">
        <v>10.119999999999999</v>
      </c>
      <c r="M48" s="42">
        <v>9.4600000000000009</v>
      </c>
      <c r="N48" s="42">
        <v>8.9</v>
      </c>
      <c r="O48" s="42">
        <v>8.42</v>
      </c>
      <c r="P48" s="42">
        <v>8.01</v>
      </c>
      <c r="Q48" s="42">
        <v>7.65</v>
      </c>
      <c r="R48" s="42">
        <v>7.34</v>
      </c>
      <c r="S48" s="42">
        <v>7.07</v>
      </c>
      <c r="T48" s="42">
        <v>6.82</v>
      </c>
      <c r="U48" s="42">
        <v>6.61</v>
      </c>
      <c r="V48" s="42">
        <v>6.41</v>
      </c>
      <c r="W48" s="42">
        <v>6.24</v>
      </c>
      <c r="X48" s="42">
        <v>6.08</v>
      </c>
      <c r="Y48" s="42">
        <v>5.94</v>
      </c>
      <c r="Z48" s="42">
        <v>5.81</v>
      </c>
      <c r="AA48" s="42">
        <v>5.7</v>
      </c>
      <c r="AB48" s="42">
        <v>5.59</v>
      </c>
      <c r="AC48" s="42">
        <v>5.5</v>
      </c>
      <c r="AD48" s="42"/>
      <c r="AE48" s="42"/>
      <c r="AF48" s="42"/>
      <c r="AG48" s="42"/>
      <c r="AH48" s="42"/>
      <c r="AI48" s="42"/>
      <c r="AJ48" s="42"/>
      <c r="AK48" s="42"/>
      <c r="AL48" s="42"/>
      <c r="AM48" s="42"/>
      <c r="AN48" s="42"/>
      <c r="AO48" s="42"/>
      <c r="AP48" s="42"/>
      <c r="AQ48" s="42"/>
      <c r="AR48" s="42"/>
      <c r="AS48" s="42"/>
      <c r="AT48" s="42"/>
      <c r="AU48" s="42"/>
      <c r="AV48" s="42"/>
      <c r="AW48" s="42"/>
      <c r="AX48" s="42"/>
    </row>
    <row r="49" spans="1:50" x14ac:dyDescent="0.25">
      <c r="A49" s="41">
        <v>38</v>
      </c>
      <c r="B49" s="42">
        <v>93.12</v>
      </c>
      <c r="C49" s="42">
        <v>47.5</v>
      </c>
      <c r="D49" s="42">
        <v>32.31</v>
      </c>
      <c r="E49" s="42">
        <v>24.72</v>
      </c>
      <c r="F49" s="42">
        <v>20.170000000000002</v>
      </c>
      <c r="G49" s="42">
        <v>17.14</v>
      </c>
      <c r="H49" s="42">
        <v>14.99</v>
      </c>
      <c r="I49" s="42">
        <v>13.37</v>
      </c>
      <c r="J49" s="42">
        <v>12.12</v>
      </c>
      <c r="K49" s="42">
        <v>11.12</v>
      </c>
      <c r="L49" s="42">
        <v>10.31</v>
      </c>
      <c r="M49" s="42">
        <v>9.6300000000000008</v>
      </c>
      <c r="N49" s="42">
        <v>9.06</v>
      </c>
      <c r="O49" s="42">
        <v>8.58</v>
      </c>
      <c r="P49" s="42">
        <v>8.16</v>
      </c>
      <c r="Q49" s="42">
        <v>7.8</v>
      </c>
      <c r="R49" s="42">
        <v>7.48</v>
      </c>
      <c r="S49" s="42">
        <v>7.2</v>
      </c>
      <c r="T49" s="42">
        <v>6.96</v>
      </c>
      <c r="U49" s="42">
        <v>6.74</v>
      </c>
      <c r="V49" s="42">
        <v>6.54</v>
      </c>
      <c r="W49" s="42">
        <v>6.36</v>
      </c>
      <c r="X49" s="42">
        <v>6.21</v>
      </c>
      <c r="Y49" s="42">
        <v>6.06</v>
      </c>
      <c r="Z49" s="42">
        <v>5.94</v>
      </c>
      <c r="AA49" s="42">
        <v>5.82</v>
      </c>
      <c r="AB49" s="42">
        <v>5.71</v>
      </c>
      <c r="AC49" s="42"/>
      <c r="AD49" s="42"/>
      <c r="AE49" s="42"/>
      <c r="AF49" s="42"/>
      <c r="AG49" s="42"/>
      <c r="AH49" s="42"/>
      <c r="AI49" s="42"/>
      <c r="AJ49" s="42"/>
      <c r="AK49" s="42"/>
      <c r="AL49" s="42"/>
      <c r="AM49" s="42"/>
      <c r="AN49" s="42"/>
      <c r="AO49" s="42"/>
      <c r="AP49" s="42"/>
      <c r="AQ49" s="42"/>
      <c r="AR49" s="42"/>
      <c r="AS49" s="42"/>
      <c r="AT49" s="42"/>
      <c r="AU49" s="42"/>
      <c r="AV49" s="42"/>
      <c r="AW49" s="42"/>
      <c r="AX49" s="42"/>
    </row>
    <row r="50" spans="1:50" x14ac:dyDescent="0.25">
      <c r="A50" s="41">
        <v>39</v>
      </c>
      <c r="B50" s="42">
        <v>94.74</v>
      </c>
      <c r="C50" s="42">
        <v>48.34</v>
      </c>
      <c r="D50" s="42">
        <v>32.880000000000003</v>
      </c>
      <c r="E50" s="42">
        <v>25.15</v>
      </c>
      <c r="F50" s="42">
        <v>20.53</v>
      </c>
      <c r="G50" s="42">
        <v>17.45</v>
      </c>
      <c r="H50" s="42">
        <v>15.25</v>
      </c>
      <c r="I50" s="42">
        <v>13.61</v>
      </c>
      <c r="J50" s="42">
        <v>12.34</v>
      </c>
      <c r="K50" s="42">
        <v>11.32</v>
      </c>
      <c r="L50" s="42">
        <v>10.49</v>
      </c>
      <c r="M50" s="42">
        <v>9.81</v>
      </c>
      <c r="N50" s="42">
        <v>9.23</v>
      </c>
      <c r="O50" s="42">
        <v>8.74</v>
      </c>
      <c r="P50" s="42">
        <v>8.32</v>
      </c>
      <c r="Q50" s="42">
        <v>7.95</v>
      </c>
      <c r="R50" s="42">
        <v>7.63</v>
      </c>
      <c r="S50" s="42">
        <v>7.34</v>
      </c>
      <c r="T50" s="42">
        <v>7.09</v>
      </c>
      <c r="U50" s="42">
        <v>6.87</v>
      </c>
      <c r="V50" s="42">
        <v>6.67</v>
      </c>
      <c r="W50" s="42">
        <v>6.5</v>
      </c>
      <c r="X50" s="42">
        <v>6.34</v>
      </c>
      <c r="Y50" s="42">
        <v>6.19</v>
      </c>
      <c r="Z50" s="42">
        <v>6.06</v>
      </c>
      <c r="AA50" s="42">
        <v>5.95</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row>
    <row r="51" spans="1:50" x14ac:dyDescent="0.25">
      <c r="A51" s="41">
        <v>40</v>
      </c>
      <c r="B51" s="42">
        <v>96.4</v>
      </c>
      <c r="C51" s="42">
        <v>49.18</v>
      </c>
      <c r="D51" s="42">
        <v>33.46</v>
      </c>
      <c r="E51" s="42">
        <v>25.6</v>
      </c>
      <c r="F51" s="42">
        <v>20.89</v>
      </c>
      <c r="G51" s="42">
        <v>17.760000000000002</v>
      </c>
      <c r="H51" s="42">
        <v>15.53</v>
      </c>
      <c r="I51" s="42">
        <v>13.86</v>
      </c>
      <c r="J51" s="42">
        <v>12.56</v>
      </c>
      <c r="K51" s="42">
        <v>11.53</v>
      </c>
      <c r="L51" s="42">
        <v>10.69</v>
      </c>
      <c r="M51" s="42">
        <v>9.99</v>
      </c>
      <c r="N51" s="42">
        <v>9.4</v>
      </c>
      <c r="O51" s="42">
        <v>8.9</v>
      </c>
      <c r="P51" s="42">
        <v>8.4700000000000006</v>
      </c>
      <c r="Q51" s="42">
        <v>8.1</v>
      </c>
      <c r="R51" s="42">
        <v>7.78</v>
      </c>
      <c r="S51" s="42">
        <v>7.49</v>
      </c>
      <c r="T51" s="42">
        <v>7.24</v>
      </c>
      <c r="U51" s="42">
        <v>7.01</v>
      </c>
      <c r="V51" s="42">
        <v>6.81</v>
      </c>
      <c r="W51" s="42">
        <v>6.63</v>
      </c>
      <c r="X51" s="42">
        <v>6.47</v>
      </c>
      <c r="Y51" s="42">
        <v>6.33</v>
      </c>
      <c r="Z51" s="42">
        <v>6.2</v>
      </c>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row>
    <row r="52" spans="1:50" x14ac:dyDescent="0.25">
      <c r="A52" s="41">
        <v>41</v>
      </c>
      <c r="B52" s="42">
        <v>98.09</v>
      </c>
      <c r="C52" s="42">
        <v>50.05</v>
      </c>
      <c r="D52" s="42">
        <v>34.049999999999997</v>
      </c>
      <c r="E52" s="42">
        <v>26.06</v>
      </c>
      <c r="F52" s="42">
        <v>21.27</v>
      </c>
      <c r="G52" s="42">
        <v>18.079999999999998</v>
      </c>
      <c r="H52" s="42">
        <v>15.81</v>
      </c>
      <c r="I52" s="42">
        <v>14.11</v>
      </c>
      <c r="J52" s="42">
        <v>12.79</v>
      </c>
      <c r="K52" s="42">
        <v>11.74</v>
      </c>
      <c r="L52" s="42">
        <v>10.89</v>
      </c>
      <c r="M52" s="42">
        <v>10.18</v>
      </c>
      <c r="N52" s="42">
        <v>9.58</v>
      </c>
      <c r="O52" s="42">
        <v>9.08</v>
      </c>
      <c r="P52" s="42">
        <v>8.64</v>
      </c>
      <c r="Q52" s="42">
        <v>8.26</v>
      </c>
      <c r="R52" s="42">
        <v>7.93</v>
      </c>
      <c r="S52" s="42">
        <v>7.64</v>
      </c>
      <c r="T52" s="42">
        <v>7.39</v>
      </c>
      <c r="U52" s="42">
        <v>7.16</v>
      </c>
      <c r="V52" s="42">
        <v>6.96</v>
      </c>
      <c r="W52" s="42">
        <v>6.78</v>
      </c>
      <c r="X52" s="42">
        <v>6.62</v>
      </c>
      <c r="Y52" s="42">
        <v>6.47</v>
      </c>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row>
    <row r="53" spans="1:50" x14ac:dyDescent="0.25">
      <c r="A53" s="41">
        <v>42</v>
      </c>
      <c r="B53" s="42">
        <v>99.83</v>
      </c>
      <c r="C53" s="42">
        <v>50.94</v>
      </c>
      <c r="D53" s="42">
        <v>34.659999999999997</v>
      </c>
      <c r="E53" s="42">
        <v>26.52</v>
      </c>
      <c r="F53" s="42">
        <v>21.65</v>
      </c>
      <c r="G53" s="42">
        <v>18.41</v>
      </c>
      <c r="H53" s="42">
        <v>16.100000000000001</v>
      </c>
      <c r="I53" s="42">
        <v>14.37</v>
      </c>
      <c r="J53" s="42">
        <v>13.03</v>
      </c>
      <c r="K53" s="42">
        <v>11.96</v>
      </c>
      <c r="L53" s="42">
        <v>11.09</v>
      </c>
      <c r="M53" s="42">
        <v>10.38</v>
      </c>
      <c r="N53" s="42">
        <v>9.77</v>
      </c>
      <c r="O53" s="42">
        <v>9.26</v>
      </c>
      <c r="P53" s="42">
        <v>8.81</v>
      </c>
      <c r="Q53" s="42">
        <v>8.43</v>
      </c>
      <c r="R53" s="42">
        <v>8.1</v>
      </c>
      <c r="S53" s="42">
        <v>7.8</v>
      </c>
      <c r="T53" s="42">
        <v>7.55</v>
      </c>
      <c r="U53" s="42">
        <v>7.32</v>
      </c>
      <c r="V53" s="42">
        <v>7.11</v>
      </c>
      <c r="W53" s="42">
        <v>6.93</v>
      </c>
      <c r="X53" s="42">
        <v>6.77</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row>
    <row r="54" spans="1:50" x14ac:dyDescent="0.25">
      <c r="A54" s="41">
        <v>43</v>
      </c>
      <c r="B54" s="42">
        <v>101.6</v>
      </c>
      <c r="C54" s="42">
        <v>51.85</v>
      </c>
      <c r="D54" s="42">
        <v>35.28</v>
      </c>
      <c r="E54" s="42">
        <v>27</v>
      </c>
      <c r="F54" s="42">
        <v>22.04</v>
      </c>
      <c r="G54" s="42">
        <v>18.739999999999998</v>
      </c>
      <c r="H54" s="42">
        <v>16.39</v>
      </c>
      <c r="I54" s="42">
        <v>14.64</v>
      </c>
      <c r="J54" s="42">
        <v>13.28</v>
      </c>
      <c r="K54" s="42">
        <v>12.19</v>
      </c>
      <c r="L54" s="42">
        <v>11.31</v>
      </c>
      <c r="M54" s="42">
        <v>10.58</v>
      </c>
      <c r="N54" s="42">
        <v>9.9600000000000009</v>
      </c>
      <c r="O54" s="42">
        <v>9.44</v>
      </c>
      <c r="P54" s="42">
        <v>8.99</v>
      </c>
      <c r="Q54" s="42">
        <v>8.61</v>
      </c>
      <c r="R54" s="42">
        <v>8.27</v>
      </c>
      <c r="S54" s="42">
        <v>7.97</v>
      </c>
      <c r="T54" s="42">
        <v>7.71</v>
      </c>
      <c r="U54" s="42">
        <v>7.48</v>
      </c>
      <c r="V54" s="42">
        <v>7.28</v>
      </c>
      <c r="W54" s="42">
        <v>7.09</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row>
    <row r="55" spans="1:50" x14ac:dyDescent="0.25">
      <c r="A55" s="41">
        <v>44</v>
      </c>
      <c r="B55" s="42">
        <v>103.39</v>
      </c>
      <c r="C55" s="42">
        <v>52.77</v>
      </c>
      <c r="D55" s="42">
        <v>35.909999999999997</v>
      </c>
      <c r="E55" s="42">
        <v>27.49</v>
      </c>
      <c r="F55" s="42">
        <v>22.44</v>
      </c>
      <c r="G55" s="42">
        <v>19.09</v>
      </c>
      <c r="H55" s="42">
        <v>16.7</v>
      </c>
      <c r="I55" s="42">
        <v>14.91</v>
      </c>
      <c r="J55" s="42">
        <v>13.53</v>
      </c>
      <c r="K55" s="42">
        <v>12.43</v>
      </c>
      <c r="L55" s="42">
        <v>11.53</v>
      </c>
      <c r="M55" s="42">
        <v>10.79</v>
      </c>
      <c r="N55" s="42">
        <v>10.16</v>
      </c>
      <c r="O55" s="42">
        <v>9.64</v>
      </c>
      <c r="P55" s="42">
        <v>9.18</v>
      </c>
      <c r="Q55" s="42">
        <v>8.7899999999999991</v>
      </c>
      <c r="R55" s="42">
        <v>8.4499999999999993</v>
      </c>
      <c r="S55" s="42">
        <v>8.15</v>
      </c>
      <c r="T55" s="42">
        <v>7.89</v>
      </c>
      <c r="U55" s="42">
        <v>7.65</v>
      </c>
      <c r="V55" s="42">
        <v>7.45</v>
      </c>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row>
    <row r="56" spans="1:50" x14ac:dyDescent="0.25">
      <c r="A56" s="41">
        <v>45</v>
      </c>
      <c r="B56" s="42">
        <v>105.21</v>
      </c>
      <c r="C56" s="42">
        <v>53.71</v>
      </c>
      <c r="D56" s="42">
        <v>36.549999999999997</v>
      </c>
      <c r="E56" s="42">
        <v>27.98</v>
      </c>
      <c r="F56" s="42">
        <v>22.85</v>
      </c>
      <c r="G56" s="42">
        <v>19.440000000000001</v>
      </c>
      <c r="H56" s="42">
        <v>17.010000000000002</v>
      </c>
      <c r="I56" s="42">
        <v>15.19</v>
      </c>
      <c r="J56" s="42">
        <v>13.79</v>
      </c>
      <c r="K56" s="42">
        <v>12.67</v>
      </c>
      <c r="L56" s="42">
        <v>11.76</v>
      </c>
      <c r="M56" s="42">
        <v>11</v>
      </c>
      <c r="N56" s="42">
        <v>10.37</v>
      </c>
      <c r="O56" s="42">
        <v>9.84</v>
      </c>
      <c r="P56" s="42">
        <v>9.3800000000000008</v>
      </c>
      <c r="Q56" s="42">
        <v>8.98</v>
      </c>
      <c r="R56" s="42">
        <v>8.64</v>
      </c>
      <c r="S56" s="42">
        <v>8.33</v>
      </c>
      <c r="T56" s="42">
        <v>8.07</v>
      </c>
      <c r="U56" s="42">
        <v>7.83</v>
      </c>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row>
    <row r="57" spans="1:50" x14ac:dyDescent="0.25">
      <c r="A57" s="41">
        <v>46</v>
      </c>
      <c r="B57" s="42">
        <v>107.05</v>
      </c>
      <c r="C57" s="42">
        <v>54.65</v>
      </c>
      <c r="D57" s="42">
        <v>37.200000000000003</v>
      </c>
      <c r="E57" s="42">
        <v>28.49</v>
      </c>
      <c r="F57" s="42">
        <v>23.27</v>
      </c>
      <c r="G57" s="42">
        <v>19.8</v>
      </c>
      <c r="H57" s="42">
        <v>17.329999999999998</v>
      </c>
      <c r="I57" s="42">
        <v>15.48</v>
      </c>
      <c r="J57" s="42">
        <v>14.05</v>
      </c>
      <c r="K57" s="42">
        <v>12.92</v>
      </c>
      <c r="L57" s="42">
        <v>11.99</v>
      </c>
      <c r="M57" s="42">
        <v>11.23</v>
      </c>
      <c r="N57" s="42">
        <v>10.59</v>
      </c>
      <c r="O57" s="42">
        <v>10.050000000000001</v>
      </c>
      <c r="P57" s="42">
        <v>9.58</v>
      </c>
      <c r="Q57" s="42">
        <v>9.18</v>
      </c>
      <c r="R57" s="42">
        <v>8.83</v>
      </c>
      <c r="S57" s="42">
        <v>8.5299999999999994</v>
      </c>
      <c r="T57" s="42">
        <v>8.26</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row>
    <row r="58" spans="1:50" x14ac:dyDescent="0.25">
      <c r="A58" s="41">
        <v>47</v>
      </c>
      <c r="B58" s="42">
        <v>108.93</v>
      </c>
      <c r="C58" s="42">
        <v>55.62</v>
      </c>
      <c r="D58" s="42">
        <v>37.869999999999997</v>
      </c>
      <c r="E58" s="42">
        <v>29.01</v>
      </c>
      <c r="F58" s="42">
        <v>23.7</v>
      </c>
      <c r="G58" s="42">
        <v>20.170000000000002</v>
      </c>
      <c r="H58" s="42">
        <v>17.66</v>
      </c>
      <c r="I58" s="42">
        <v>15.78</v>
      </c>
      <c r="J58" s="42">
        <v>14.33</v>
      </c>
      <c r="K58" s="42">
        <v>13.18</v>
      </c>
      <c r="L58" s="42">
        <v>12.24</v>
      </c>
      <c r="M58" s="42">
        <v>11.46</v>
      </c>
      <c r="N58" s="42">
        <v>10.82</v>
      </c>
      <c r="O58" s="42">
        <v>10.27</v>
      </c>
      <c r="P58" s="42">
        <v>9.8000000000000007</v>
      </c>
      <c r="Q58" s="42">
        <v>9.39</v>
      </c>
      <c r="R58" s="42">
        <v>9.0399999999999991</v>
      </c>
      <c r="S58" s="42">
        <v>8.73</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row>
    <row r="59" spans="1:50" x14ac:dyDescent="0.25">
      <c r="A59" s="41">
        <v>48</v>
      </c>
      <c r="B59" s="42">
        <v>110.85</v>
      </c>
      <c r="C59" s="42">
        <v>56.62</v>
      </c>
      <c r="D59" s="42">
        <v>38.56</v>
      </c>
      <c r="E59" s="42">
        <v>29.54</v>
      </c>
      <c r="F59" s="42">
        <v>24.14</v>
      </c>
      <c r="G59" s="42">
        <v>20.55</v>
      </c>
      <c r="H59" s="42">
        <v>18</v>
      </c>
      <c r="I59" s="42">
        <v>16.09</v>
      </c>
      <c r="J59" s="42">
        <v>14.62</v>
      </c>
      <c r="K59" s="42">
        <v>13.45</v>
      </c>
      <c r="L59" s="42">
        <v>12.5</v>
      </c>
      <c r="M59" s="42">
        <v>11.71</v>
      </c>
      <c r="N59" s="42">
        <v>11.05</v>
      </c>
      <c r="O59" s="42">
        <v>10.5</v>
      </c>
      <c r="P59" s="42">
        <v>10.02</v>
      </c>
      <c r="Q59" s="42">
        <v>9.61</v>
      </c>
      <c r="R59" s="42">
        <v>9.26</v>
      </c>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row>
    <row r="60" spans="1:50" x14ac:dyDescent="0.25">
      <c r="A60" s="41">
        <v>49</v>
      </c>
      <c r="B60" s="42">
        <v>112.82</v>
      </c>
      <c r="C60" s="42">
        <v>57.64</v>
      </c>
      <c r="D60" s="42">
        <v>39.26</v>
      </c>
      <c r="E60" s="42">
        <v>30.09</v>
      </c>
      <c r="F60" s="42">
        <v>24.6</v>
      </c>
      <c r="G60" s="42">
        <v>20.95</v>
      </c>
      <c r="H60" s="42">
        <v>18.350000000000001</v>
      </c>
      <c r="I60" s="42">
        <v>16.420000000000002</v>
      </c>
      <c r="J60" s="42">
        <v>14.92</v>
      </c>
      <c r="K60" s="42">
        <v>13.73</v>
      </c>
      <c r="L60" s="42">
        <v>12.77</v>
      </c>
      <c r="M60" s="42">
        <v>11.97</v>
      </c>
      <c r="N60" s="42">
        <v>11.31</v>
      </c>
      <c r="O60" s="42">
        <v>10.74</v>
      </c>
      <c r="P60" s="42">
        <v>10.26</v>
      </c>
      <c r="Q60" s="42">
        <v>9.84</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row>
    <row r="61" spans="1:50" x14ac:dyDescent="0.25">
      <c r="A61" s="41">
        <v>50</v>
      </c>
      <c r="B61" s="42">
        <v>114.84</v>
      </c>
      <c r="C61" s="42">
        <v>58.68</v>
      </c>
      <c r="D61" s="42">
        <v>39.99</v>
      </c>
      <c r="E61" s="42">
        <v>30.65</v>
      </c>
      <c r="F61" s="42">
        <v>25.07</v>
      </c>
      <c r="G61" s="42">
        <v>21.36</v>
      </c>
      <c r="H61" s="42">
        <v>18.72</v>
      </c>
      <c r="I61" s="42">
        <v>16.760000000000002</v>
      </c>
      <c r="J61" s="42">
        <v>15.24</v>
      </c>
      <c r="K61" s="42">
        <v>14.03</v>
      </c>
      <c r="L61" s="42">
        <v>13.05</v>
      </c>
      <c r="M61" s="42">
        <v>12.25</v>
      </c>
      <c r="N61" s="42">
        <v>11.57</v>
      </c>
      <c r="O61" s="42">
        <v>11</v>
      </c>
      <c r="P61" s="42">
        <v>10.51</v>
      </c>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row>
    <row r="62" spans="1:50" x14ac:dyDescent="0.25">
      <c r="A62" s="41">
        <v>51</v>
      </c>
      <c r="B62" s="42">
        <v>116.91</v>
      </c>
      <c r="C62" s="42">
        <v>59.76</v>
      </c>
      <c r="D62" s="42">
        <v>40.74</v>
      </c>
      <c r="E62" s="42">
        <v>31.24</v>
      </c>
      <c r="F62" s="42">
        <v>25.57</v>
      </c>
      <c r="G62" s="42">
        <v>21.79</v>
      </c>
      <c r="H62" s="42">
        <v>19.11</v>
      </c>
      <c r="I62" s="42">
        <v>17.11</v>
      </c>
      <c r="J62" s="42">
        <v>15.57</v>
      </c>
      <c r="K62" s="42">
        <v>14.34</v>
      </c>
      <c r="L62" s="42">
        <v>13.35</v>
      </c>
      <c r="M62" s="42">
        <v>12.53</v>
      </c>
      <c r="N62" s="42">
        <v>11.85</v>
      </c>
      <c r="O62" s="42">
        <v>11.27</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row>
    <row r="63" spans="1:50" x14ac:dyDescent="0.25">
      <c r="A63" s="41">
        <v>52</v>
      </c>
      <c r="B63" s="42">
        <v>119.04</v>
      </c>
      <c r="C63" s="42">
        <v>60.88</v>
      </c>
      <c r="D63" s="42">
        <v>41.52</v>
      </c>
      <c r="E63" s="42">
        <v>31.86</v>
      </c>
      <c r="F63" s="42">
        <v>26.08</v>
      </c>
      <c r="G63" s="42">
        <v>22.24</v>
      </c>
      <c r="H63" s="42">
        <v>19.52</v>
      </c>
      <c r="I63" s="42">
        <v>17.489999999999998</v>
      </c>
      <c r="J63" s="42">
        <v>15.92</v>
      </c>
      <c r="K63" s="42">
        <v>14.68</v>
      </c>
      <c r="L63" s="42">
        <v>13.67</v>
      </c>
      <c r="M63" s="42">
        <v>12.84</v>
      </c>
      <c r="N63" s="42">
        <v>12.14</v>
      </c>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row>
    <row r="64" spans="1:50" x14ac:dyDescent="0.25">
      <c r="A64" s="41">
        <v>53</v>
      </c>
      <c r="B64" s="42">
        <v>121.22</v>
      </c>
      <c r="C64" s="42">
        <v>62.03</v>
      </c>
      <c r="D64" s="42">
        <v>42.32</v>
      </c>
      <c r="E64" s="42">
        <v>32.49</v>
      </c>
      <c r="F64" s="42">
        <v>26.61</v>
      </c>
      <c r="G64" s="42">
        <v>22.71</v>
      </c>
      <c r="H64" s="42">
        <v>19.940000000000001</v>
      </c>
      <c r="I64" s="42">
        <v>17.88</v>
      </c>
      <c r="J64" s="42">
        <v>16.29</v>
      </c>
      <c r="K64" s="42">
        <v>15.02</v>
      </c>
      <c r="L64" s="42">
        <v>14</v>
      </c>
      <c r="M64" s="42">
        <v>13.16</v>
      </c>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row>
    <row r="65" spans="1:50" x14ac:dyDescent="0.25">
      <c r="A65" s="41">
        <v>54</v>
      </c>
      <c r="B65" s="42">
        <v>123.44</v>
      </c>
      <c r="C65" s="42">
        <v>63.19</v>
      </c>
      <c r="D65" s="42">
        <v>43.14</v>
      </c>
      <c r="E65" s="42">
        <v>33.14</v>
      </c>
      <c r="F65" s="42">
        <v>27.16</v>
      </c>
      <c r="G65" s="42">
        <v>23.2</v>
      </c>
      <c r="H65" s="42">
        <v>20.38</v>
      </c>
      <c r="I65" s="42">
        <v>18.29</v>
      </c>
      <c r="J65" s="42">
        <v>16.670000000000002</v>
      </c>
      <c r="K65" s="42">
        <v>15.38</v>
      </c>
      <c r="L65" s="42">
        <v>14.35</v>
      </c>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row>
    <row r="66" spans="1:50" x14ac:dyDescent="0.25">
      <c r="A66" s="41">
        <v>55</v>
      </c>
      <c r="B66" s="42">
        <v>125.72</v>
      </c>
      <c r="C66" s="42">
        <v>64.39</v>
      </c>
      <c r="D66" s="42">
        <v>43.99</v>
      </c>
      <c r="E66" s="42">
        <v>33.82</v>
      </c>
      <c r="F66" s="42">
        <v>27.74</v>
      </c>
      <c r="G66" s="42">
        <v>23.7</v>
      </c>
      <c r="H66" s="42">
        <v>20.84</v>
      </c>
      <c r="I66" s="42">
        <v>18.71</v>
      </c>
      <c r="J66" s="42">
        <v>17.059999999999999</v>
      </c>
      <c r="K66" s="42">
        <v>15.76</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row>
    <row r="67" spans="1:50" x14ac:dyDescent="0.25">
      <c r="A67" s="41">
        <v>56</v>
      </c>
      <c r="B67" s="42">
        <v>128.06</v>
      </c>
      <c r="C67" s="42">
        <v>65.64</v>
      </c>
      <c r="D67" s="42">
        <v>44.87</v>
      </c>
      <c r="E67" s="42">
        <v>34.520000000000003</v>
      </c>
      <c r="F67" s="42">
        <v>28.34</v>
      </c>
      <c r="G67" s="42">
        <v>24.24</v>
      </c>
      <c r="H67" s="42">
        <v>21.32</v>
      </c>
      <c r="I67" s="42">
        <v>19.149999999999999</v>
      </c>
      <c r="J67" s="42">
        <v>17.47</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row>
    <row r="68" spans="1:50" x14ac:dyDescent="0.25">
      <c r="A68" s="41">
        <v>57</v>
      </c>
      <c r="B68" s="42">
        <v>130.5</v>
      </c>
      <c r="C68" s="42">
        <v>66.95</v>
      </c>
      <c r="D68" s="42">
        <v>45.8</v>
      </c>
      <c r="E68" s="42">
        <v>35.270000000000003</v>
      </c>
      <c r="F68" s="42">
        <v>28.97</v>
      </c>
      <c r="G68" s="42">
        <v>24.79</v>
      </c>
      <c r="H68" s="42">
        <v>21.82</v>
      </c>
      <c r="I68" s="42">
        <v>19.61</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row>
    <row r="69" spans="1:50" x14ac:dyDescent="0.25">
      <c r="A69" s="41">
        <v>58</v>
      </c>
      <c r="B69" s="42">
        <v>133.05000000000001</v>
      </c>
      <c r="C69" s="42">
        <v>68.31</v>
      </c>
      <c r="D69" s="42">
        <v>46.78</v>
      </c>
      <c r="E69" s="42">
        <v>36.04</v>
      </c>
      <c r="F69" s="42">
        <v>29.62</v>
      </c>
      <c r="G69" s="42">
        <v>25.37</v>
      </c>
      <c r="H69" s="42">
        <v>22.35</v>
      </c>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row>
    <row r="70" spans="1:50" x14ac:dyDescent="0.25">
      <c r="A70" s="41">
        <v>59</v>
      </c>
      <c r="B70" s="42">
        <v>135.72</v>
      </c>
      <c r="C70" s="42">
        <v>69.739999999999995</v>
      </c>
      <c r="D70" s="42">
        <v>47.79</v>
      </c>
      <c r="E70" s="42">
        <v>36.840000000000003</v>
      </c>
      <c r="F70" s="42">
        <v>30.3</v>
      </c>
      <c r="G70" s="42">
        <v>25.96</v>
      </c>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row>
    <row r="71" spans="1:50" x14ac:dyDescent="0.25">
      <c r="A71" s="41">
        <v>60</v>
      </c>
      <c r="B71" s="42">
        <v>138.51</v>
      </c>
      <c r="C71" s="42">
        <v>71.22</v>
      </c>
      <c r="D71" s="42">
        <v>48.83</v>
      </c>
      <c r="E71" s="42">
        <v>37.67</v>
      </c>
      <c r="F71" s="42">
        <v>30.99</v>
      </c>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row>
    <row r="72" spans="1:50" x14ac:dyDescent="0.25">
      <c r="A72" s="41">
        <v>61</v>
      </c>
      <c r="B72" s="42">
        <v>141.43</v>
      </c>
      <c r="C72" s="42">
        <v>72.760000000000005</v>
      </c>
      <c r="D72" s="42">
        <v>49.91</v>
      </c>
      <c r="E72" s="42">
        <v>38.51</v>
      </c>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row>
    <row r="73" spans="1:50" x14ac:dyDescent="0.25">
      <c r="A73" s="41">
        <v>62</v>
      </c>
      <c r="B73" s="42">
        <v>144.51</v>
      </c>
      <c r="C73" s="42">
        <v>74.38</v>
      </c>
      <c r="D73" s="42">
        <v>51.04</v>
      </c>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row>
    <row r="74" spans="1:50" x14ac:dyDescent="0.25">
      <c r="A74" s="41">
        <v>63</v>
      </c>
      <c r="B74" s="42">
        <v>147.81</v>
      </c>
      <c r="C74" s="42">
        <v>76.11</v>
      </c>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row>
    <row r="75" spans="1:50" x14ac:dyDescent="0.25">
      <c r="A75" s="41">
        <v>64</v>
      </c>
      <c r="B75" s="42">
        <v>151.37</v>
      </c>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row>
  </sheetData>
  <sheetProtection algorithmName="SHA-512" hashValue="6aED8qelR+dY8nUzOVA+C4Hn7pEYO09/4QJR0fDKJ5a7gXrUWhfdsg8GiNs4xqcH0OwvePIUK+HnPCIQTxpKqQ==" saltValue="An9+ORNnIW8REfOsBsMx+g==" spinCount="100000" sheet="1" objects="1" scenarios="1"/>
  <conditionalFormatting sqref="A6:A21">
    <cfRule type="expression" dxfId="149" priority="13" stopIfTrue="1">
      <formula>MOD(ROW(),2)=0</formula>
    </cfRule>
    <cfRule type="expression" dxfId="148" priority="14" stopIfTrue="1">
      <formula>MOD(ROW(),2)&lt;&gt;0</formula>
    </cfRule>
  </conditionalFormatting>
  <conditionalFormatting sqref="A26:A75">
    <cfRule type="expression" dxfId="147" priority="9" stopIfTrue="1">
      <formula>MOD(ROW(),2)=0</formula>
    </cfRule>
    <cfRule type="expression" dxfId="146" priority="10" stopIfTrue="1">
      <formula>MOD(ROW(),2)&lt;&gt;0</formula>
    </cfRule>
  </conditionalFormatting>
  <conditionalFormatting sqref="B6:AX21">
    <cfRule type="expression" dxfId="145" priority="15" stopIfTrue="1">
      <formula>MOD(ROW(),2)=0</formula>
    </cfRule>
    <cfRule type="expression" dxfId="144" priority="16" stopIfTrue="1">
      <formula>MOD(ROW(),2)&lt;&gt;0</formula>
    </cfRule>
  </conditionalFormatting>
  <conditionalFormatting sqref="B26:AX75">
    <cfRule type="expression" dxfId="143" priority="11" stopIfTrue="1">
      <formula>MOD(ROW(),2)=0</formula>
    </cfRule>
    <cfRule type="expression" dxfId="142" priority="12" stopIfTrue="1">
      <formula>MOD(ROW(),2)&lt;&gt;0</formula>
    </cfRule>
  </conditionalFormatting>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73F8-6996-4F9B-B4CF-8BA3294C3C19}">
  <sheetPr codeName="Sheet66"/>
  <dimension ref="A1:AY76"/>
  <sheetViews>
    <sheetView showGridLines="0" workbookViewId="0">
      <selection activeCell="A6" sqref="A6"/>
    </sheetView>
  </sheetViews>
  <sheetFormatPr defaultRowHeight="12.5" x14ac:dyDescent="0.25"/>
  <cols>
    <col min="1" max="1" width="31.54296875" customWidth="1"/>
    <col min="2" max="51" width="22.54296875" customWidth="1"/>
  </cols>
  <sheetData>
    <row r="1" spans="1:51" s="1" customFormat="1" ht="20" x14ac:dyDescent="0.4">
      <c r="A1" s="2" t="s">
        <v>0</v>
      </c>
    </row>
    <row r="2" spans="1:51" s="1" customFormat="1" ht="15.5" x14ac:dyDescent="0.35">
      <c r="A2" s="29" t="s">
        <v>1</v>
      </c>
      <c r="B2" s="3" t="str">
        <f>wb_title</f>
        <v>LGPS_S - Consolidated Factor Spreadsheet</v>
      </c>
    </row>
    <row r="3" spans="1:51" s="1" customFormat="1" ht="15.5" x14ac:dyDescent="0.35">
      <c r="A3" s="29" t="s">
        <v>2</v>
      </c>
      <c r="B3" s="3" t="str">
        <f>TABLE_FACTOR_TYPE_1 &amp; " - x-" &amp; TABLE_SERIES_NUMBER_1</f>
        <v>Added pension - x-715</v>
      </c>
    </row>
    <row r="6" spans="1:51"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row>
    <row r="7" spans="1:51"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row>
    <row r="8" spans="1:51"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row>
    <row r="9" spans="1:51"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row>
    <row r="10" spans="1:51" x14ac:dyDescent="0.25">
      <c r="A10" s="39" t="s">
        <v>6</v>
      </c>
      <c r="B10" s="45" t="s">
        <v>344</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row>
    <row r="11" spans="1:51"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row>
    <row r="12" spans="1:51"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row>
    <row r="13" spans="1:51"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row>
    <row r="14" spans="1:51" x14ac:dyDescent="0.25">
      <c r="A14" s="39" t="s">
        <v>157</v>
      </c>
      <c r="B14" s="45">
        <v>715</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row>
    <row r="15" spans="1:51" x14ac:dyDescent="0.25">
      <c r="A15" s="39" t="s">
        <v>382</v>
      </c>
      <c r="B15" s="45" t="s">
        <v>345</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row>
    <row r="16" spans="1:51" x14ac:dyDescent="0.25">
      <c r="A16" s="39" t="s">
        <v>159</v>
      </c>
      <c r="B16" s="45" t="s">
        <v>330</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row>
    <row r="17" spans="1:51"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row>
    <row r="18" spans="1:51"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row>
    <row r="19" spans="1:51"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row>
    <row r="20" spans="1:51"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row>
    <row r="21" spans="1:51"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row>
    <row r="23" spans="1:51" x14ac:dyDescent="0.25">
      <c r="A23" s="22" t="str">
        <f>HYPERLINK("#'Factor List'!A1", "Back to Factor List")</f>
        <v>Back to Factor List</v>
      </c>
      <c r="B23" s="22" t="str">
        <f>HYPERLINK("#'Assumptions'!A1", "Assumptions")</f>
        <v>Assumptions</v>
      </c>
    </row>
    <row r="26" spans="1:51"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c r="AY26" s="52" t="s">
        <v>534</v>
      </c>
    </row>
    <row r="27" spans="1:51" x14ac:dyDescent="0.25">
      <c r="A27" s="41">
        <v>16</v>
      </c>
      <c r="B27" s="42">
        <v>60.63</v>
      </c>
      <c r="C27" s="42">
        <v>30.92</v>
      </c>
      <c r="D27" s="42">
        <v>21.02</v>
      </c>
      <c r="E27" s="42">
        <v>16.07</v>
      </c>
      <c r="F27" s="42">
        <v>13.11</v>
      </c>
      <c r="G27" s="42">
        <v>11.13</v>
      </c>
      <c r="H27" s="42">
        <v>9.73</v>
      </c>
      <c r="I27" s="42">
        <v>8.67</v>
      </c>
      <c r="J27" s="42">
        <v>7.86</v>
      </c>
      <c r="K27" s="42">
        <v>7.2</v>
      </c>
      <c r="L27" s="42">
        <v>6.67</v>
      </c>
      <c r="M27" s="42">
        <v>6.23</v>
      </c>
      <c r="N27" s="42">
        <v>5.86</v>
      </c>
      <c r="O27" s="42">
        <v>5.54</v>
      </c>
      <c r="P27" s="42">
        <v>5.26</v>
      </c>
      <c r="Q27" s="42">
        <v>5.0199999999999996</v>
      </c>
      <c r="R27" s="42">
        <v>4.8099999999999996</v>
      </c>
      <c r="S27" s="42">
        <v>4.63</v>
      </c>
      <c r="T27" s="42">
        <v>4.46</v>
      </c>
      <c r="U27" s="42">
        <v>4.3099999999999996</v>
      </c>
      <c r="V27" s="42">
        <v>4.18</v>
      </c>
      <c r="W27" s="42">
        <v>4.0599999999999996</v>
      </c>
      <c r="X27" s="42">
        <v>3.95</v>
      </c>
      <c r="Y27" s="42">
        <v>3.85</v>
      </c>
      <c r="Z27" s="42">
        <v>3.76</v>
      </c>
      <c r="AA27" s="42">
        <v>3.67</v>
      </c>
      <c r="AB27" s="42">
        <v>3.6</v>
      </c>
      <c r="AC27" s="42">
        <v>3.53</v>
      </c>
      <c r="AD27" s="42">
        <v>3.46</v>
      </c>
      <c r="AE27" s="42">
        <v>3.4</v>
      </c>
      <c r="AF27" s="42">
        <v>3.34</v>
      </c>
      <c r="AG27" s="42">
        <v>3.29</v>
      </c>
      <c r="AH27" s="42">
        <v>3.24</v>
      </c>
      <c r="AI27" s="42">
        <v>3.2</v>
      </c>
      <c r="AJ27" s="42">
        <v>3.16</v>
      </c>
      <c r="AK27" s="42">
        <v>3.12</v>
      </c>
      <c r="AL27" s="42">
        <v>3.08</v>
      </c>
      <c r="AM27" s="42">
        <v>3.05</v>
      </c>
      <c r="AN27" s="42">
        <v>3.02</v>
      </c>
      <c r="AO27" s="42">
        <v>2.99</v>
      </c>
      <c r="AP27" s="42">
        <v>2.96</v>
      </c>
      <c r="AQ27" s="42">
        <v>2.93</v>
      </c>
      <c r="AR27" s="42">
        <v>2.91</v>
      </c>
      <c r="AS27" s="42">
        <v>2.89</v>
      </c>
      <c r="AT27" s="42">
        <v>2.86</v>
      </c>
      <c r="AU27" s="42">
        <v>2.84</v>
      </c>
      <c r="AV27" s="42">
        <v>2.83</v>
      </c>
      <c r="AW27" s="42">
        <v>2.81</v>
      </c>
      <c r="AX27" s="42">
        <v>2.79</v>
      </c>
      <c r="AY27" s="42">
        <v>2.77</v>
      </c>
    </row>
    <row r="28" spans="1:51" x14ac:dyDescent="0.25">
      <c r="A28" s="41">
        <v>17</v>
      </c>
      <c r="B28" s="42">
        <v>61.72</v>
      </c>
      <c r="C28" s="42">
        <v>31.47</v>
      </c>
      <c r="D28" s="42">
        <v>21.39</v>
      </c>
      <c r="E28" s="42">
        <v>16.36</v>
      </c>
      <c r="F28" s="42">
        <v>13.34</v>
      </c>
      <c r="G28" s="42">
        <v>11.33</v>
      </c>
      <c r="H28" s="42">
        <v>9.9</v>
      </c>
      <c r="I28" s="42">
        <v>8.83</v>
      </c>
      <c r="J28" s="42">
        <v>8</v>
      </c>
      <c r="K28" s="42">
        <v>7.33</v>
      </c>
      <c r="L28" s="42">
        <v>6.79</v>
      </c>
      <c r="M28" s="42">
        <v>6.34</v>
      </c>
      <c r="N28" s="42">
        <v>5.96</v>
      </c>
      <c r="O28" s="42">
        <v>5.64</v>
      </c>
      <c r="P28" s="42">
        <v>5.36</v>
      </c>
      <c r="Q28" s="42">
        <v>5.1100000000000003</v>
      </c>
      <c r="R28" s="42">
        <v>4.9000000000000004</v>
      </c>
      <c r="S28" s="42">
        <v>4.71</v>
      </c>
      <c r="T28" s="42">
        <v>4.54</v>
      </c>
      <c r="U28" s="42">
        <v>4.3899999999999997</v>
      </c>
      <c r="V28" s="42">
        <v>4.25</v>
      </c>
      <c r="W28" s="42">
        <v>4.13</v>
      </c>
      <c r="X28" s="42">
        <v>4.0199999999999996</v>
      </c>
      <c r="Y28" s="42">
        <v>3.92</v>
      </c>
      <c r="Z28" s="42">
        <v>3.83</v>
      </c>
      <c r="AA28" s="42">
        <v>3.74</v>
      </c>
      <c r="AB28" s="42">
        <v>3.66</v>
      </c>
      <c r="AC28" s="42">
        <v>3.59</v>
      </c>
      <c r="AD28" s="42">
        <v>3.52</v>
      </c>
      <c r="AE28" s="42">
        <v>3.46</v>
      </c>
      <c r="AF28" s="42">
        <v>3.41</v>
      </c>
      <c r="AG28" s="42">
        <v>3.35</v>
      </c>
      <c r="AH28" s="42">
        <v>3.3</v>
      </c>
      <c r="AI28" s="42">
        <v>3.26</v>
      </c>
      <c r="AJ28" s="42">
        <v>3.22</v>
      </c>
      <c r="AK28" s="42">
        <v>3.18</v>
      </c>
      <c r="AL28" s="42">
        <v>3.14</v>
      </c>
      <c r="AM28" s="42">
        <v>3.1</v>
      </c>
      <c r="AN28" s="42">
        <v>3.07</v>
      </c>
      <c r="AO28" s="42">
        <v>3.04</v>
      </c>
      <c r="AP28" s="42">
        <v>3.01</v>
      </c>
      <c r="AQ28" s="42">
        <v>2.99</v>
      </c>
      <c r="AR28" s="42">
        <v>2.96</v>
      </c>
      <c r="AS28" s="42">
        <v>2.94</v>
      </c>
      <c r="AT28" s="42">
        <v>2.92</v>
      </c>
      <c r="AU28" s="42">
        <v>2.9</v>
      </c>
      <c r="AV28" s="42">
        <v>2.88</v>
      </c>
      <c r="AW28" s="42">
        <v>2.87</v>
      </c>
      <c r="AX28" s="42">
        <v>2.85</v>
      </c>
      <c r="AY28" s="42"/>
    </row>
    <row r="29" spans="1:51" x14ac:dyDescent="0.25">
      <c r="A29" s="41">
        <v>18</v>
      </c>
      <c r="B29" s="42">
        <v>62.82</v>
      </c>
      <c r="C29" s="42">
        <v>32.04</v>
      </c>
      <c r="D29" s="42">
        <v>21.78</v>
      </c>
      <c r="E29" s="42">
        <v>16.649999999999999</v>
      </c>
      <c r="F29" s="42">
        <v>13.58</v>
      </c>
      <c r="G29" s="42">
        <v>11.54</v>
      </c>
      <c r="H29" s="42">
        <v>10.08</v>
      </c>
      <c r="I29" s="42">
        <v>8.99</v>
      </c>
      <c r="J29" s="42">
        <v>8.14</v>
      </c>
      <c r="K29" s="42">
        <v>7.47</v>
      </c>
      <c r="L29" s="42">
        <v>6.91</v>
      </c>
      <c r="M29" s="42">
        <v>6.46</v>
      </c>
      <c r="N29" s="42">
        <v>6.07</v>
      </c>
      <c r="O29" s="42">
        <v>5.74</v>
      </c>
      <c r="P29" s="42">
        <v>5.45</v>
      </c>
      <c r="Q29" s="42">
        <v>5.21</v>
      </c>
      <c r="R29" s="42">
        <v>4.99</v>
      </c>
      <c r="S29" s="42">
        <v>4.79</v>
      </c>
      <c r="T29" s="42">
        <v>4.62</v>
      </c>
      <c r="U29" s="42">
        <v>4.47</v>
      </c>
      <c r="V29" s="42">
        <v>4.33</v>
      </c>
      <c r="W29" s="42">
        <v>4.21</v>
      </c>
      <c r="X29" s="42">
        <v>4.09</v>
      </c>
      <c r="Y29" s="42">
        <v>3.99</v>
      </c>
      <c r="Z29" s="42">
        <v>3.89</v>
      </c>
      <c r="AA29" s="42">
        <v>3.81</v>
      </c>
      <c r="AB29" s="42">
        <v>3.73</v>
      </c>
      <c r="AC29" s="42">
        <v>3.66</v>
      </c>
      <c r="AD29" s="42">
        <v>3.59</v>
      </c>
      <c r="AE29" s="42">
        <v>3.53</v>
      </c>
      <c r="AF29" s="42">
        <v>3.47</v>
      </c>
      <c r="AG29" s="42">
        <v>3.41</v>
      </c>
      <c r="AH29" s="42">
        <v>3.36</v>
      </c>
      <c r="AI29" s="42">
        <v>3.32</v>
      </c>
      <c r="AJ29" s="42">
        <v>3.28</v>
      </c>
      <c r="AK29" s="42">
        <v>3.24</v>
      </c>
      <c r="AL29" s="42">
        <v>3.2</v>
      </c>
      <c r="AM29" s="42">
        <v>3.16</v>
      </c>
      <c r="AN29" s="42">
        <v>3.13</v>
      </c>
      <c r="AO29" s="42">
        <v>3.1</v>
      </c>
      <c r="AP29" s="42">
        <v>3.07</v>
      </c>
      <c r="AQ29" s="42">
        <v>3.05</v>
      </c>
      <c r="AR29" s="42">
        <v>3.02</v>
      </c>
      <c r="AS29" s="42">
        <v>3</v>
      </c>
      <c r="AT29" s="42">
        <v>2.98</v>
      </c>
      <c r="AU29" s="42">
        <v>2.96</v>
      </c>
      <c r="AV29" s="42">
        <v>2.94</v>
      </c>
      <c r="AW29" s="42">
        <v>2.92</v>
      </c>
      <c r="AX29" s="42"/>
      <c r="AY29" s="42"/>
    </row>
    <row r="30" spans="1:51" x14ac:dyDescent="0.25">
      <c r="A30" s="41">
        <v>19</v>
      </c>
      <c r="B30" s="42">
        <v>63.95</v>
      </c>
      <c r="C30" s="42">
        <v>32.61</v>
      </c>
      <c r="D30" s="42">
        <v>22.17</v>
      </c>
      <c r="E30" s="42">
        <v>16.95</v>
      </c>
      <c r="F30" s="42">
        <v>13.83</v>
      </c>
      <c r="G30" s="42">
        <v>11.75</v>
      </c>
      <c r="H30" s="42">
        <v>10.26</v>
      </c>
      <c r="I30" s="42">
        <v>9.15</v>
      </c>
      <c r="J30" s="42">
        <v>8.2899999999999991</v>
      </c>
      <c r="K30" s="42">
        <v>7.6</v>
      </c>
      <c r="L30" s="42">
        <v>7.04</v>
      </c>
      <c r="M30" s="42">
        <v>6.57</v>
      </c>
      <c r="N30" s="42">
        <v>6.18</v>
      </c>
      <c r="O30" s="42">
        <v>5.84</v>
      </c>
      <c r="P30" s="42">
        <v>5.55</v>
      </c>
      <c r="Q30" s="42">
        <v>5.3</v>
      </c>
      <c r="R30" s="42">
        <v>5.08</v>
      </c>
      <c r="S30" s="42">
        <v>4.88</v>
      </c>
      <c r="T30" s="42">
        <v>4.71</v>
      </c>
      <c r="U30" s="42">
        <v>4.55</v>
      </c>
      <c r="V30" s="42">
        <v>4.41</v>
      </c>
      <c r="W30" s="42">
        <v>4.28</v>
      </c>
      <c r="X30" s="42">
        <v>4.17</v>
      </c>
      <c r="Y30" s="42">
        <v>4.0599999999999996</v>
      </c>
      <c r="Z30" s="42">
        <v>3.97</v>
      </c>
      <c r="AA30" s="42">
        <v>3.88</v>
      </c>
      <c r="AB30" s="42">
        <v>3.8</v>
      </c>
      <c r="AC30" s="42">
        <v>3.72</v>
      </c>
      <c r="AD30" s="42">
        <v>3.65</v>
      </c>
      <c r="AE30" s="42">
        <v>3.59</v>
      </c>
      <c r="AF30" s="42">
        <v>3.53</v>
      </c>
      <c r="AG30" s="42">
        <v>3.48</v>
      </c>
      <c r="AH30" s="42">
        <v>3.43</v>
      </c>
      <c r="AI30" s="42">
        <v>3.38</v>
      </c>
      <c r="AJ30" s="42">
        <v>3.34</v>
      </c>
      <c r="AK30" s="42">
        <v>3.3</v>
      </c>
      <c r="AL30" s="42">
        <v>3.26</v>
      </c>
      <c r="AM30" s="42">
        <v>3.22</v>
      </c>
      <c r="AN30" s="42">
        <v>3.19</v>
      </c>
      <c r="AO30" s="42">
        <v>3.16</v>
      </c>
      <c r="AP30" s="42">
        <v>3.13</v>
      </c>
      <c r="AQ30" s="42">
        <v>3.11</v>
      </c>
      <c r="AR30" s="42">
        <v>3.08</v>
      </c>
      <c r="AS30" s="42">
        <v>3.06</v>
      </c>
      <c r="AT30" s="42">
        <v>3.04</v>
      </c>
      <c r="AU30" s="42">
        <v>3.02</v>
      </c>
      <c r="AV30" s="42">
        <v>3</v>
      </c>
      <c r="AW30" s="42"/>
      <c r="AX30" s="42"/>
      <c r="AY30" s="42"/>
    </row>
    <row r="31" spans="1:51" x14ac:dyDescent="0.25">
      <c r="A31" s="41">
        <v>20</v>
      </c>
      <c r="B31" s="42">
        <v>65.099999999999994</v>
      </c>
      <c r="C31" s="42">
        <v>33.200000000000003</v>
      </c>
      <c r="D31" s="42">
        <v>22.57</v>
      </c>
      <c r="E31" s="42">
        <v>17.260000000000002</v>
      </c>
      <c r="F31" s="42">
        <v>14.08</v>
      </c>
      <c r="G31" s="42">
        <v>11.96</v>
      </c>
      <c r="H31" s="42">
        <v>10.45</v>
      </c>
      <c r="I31" s="42">
        <v>9.32</v>
      </c>
      <c r="J31" s="42">
        <v>8.44</v>
      </c>
      <c r="K31" s="42">
        <v>7.74</v>
      </c>
      <c r="L31" s="42">
        <v>7.17</v>
      </c>
      <c r="M31" s="42">
        <v>6.69</v>
      </c>
      <c r="N31" s="42">
        <v>6.29</v>
      </c>
      <c r="O31" s="42">
        <v>5.95</v>
      </c>
      <c r="P31" s="42">
        <v>5.65</v>
      </c>
      <c r="Q31" s="42">
        <v>5.4</v>
      </c>
      <c r="R31" s="42">
        <v>5.17</v>
      </c>
      <c r="S31" s="42">
        <v>4.97</v>
      </c>
      <c r="T31" s="42">
        <v>4.79</v>
      </c>
      <c r="U31" s="42">
        <v>4.63</v>
      </c>
      <c r="V31" s="42">
        <v>4.49</v>
      </c>
      <c r="W31" s="42">
        <v>4.3600000000000003</v>
      </c>
      <c r="X31" s="42">
        <v>4.24</v>
      </c>
      <c r="Y31" s="42">
        <v>4.1399999999999997</v>
      </c>
      <c r="Z31" s="42">
        <v>4.04</v>
      </c>
      <c r="AA31" s="42">
        <v>3.95</v>
      </c>
      <c r="AB31" s="42">
        <v>3.87</v>
      </c>
      <c r="AC31" s="42">
        <v>3.79</v>
      </c>
      <c r="AD31" s="42">
        <v>3.72</v>
      </c>
      <c r="AE31" s="42">
        <v>3.66</v>
      </c>
      <c r="AF31" s="42">
        <v>3.6</v>
      </c>
      <c r="AG31" s="42">
        <v>3.54</v>
      </c>
      <c r="AH31" s="42">
        <v>3.49</v>
      </c>
      <c r="AI31" s="42">
        <v>3.44</v>
      </c>
      <c r="AJ31" s="42">
        <v>3.4</v>
      </c>
      <c r="AK31" s="42">
        <v>3.36</v>
      </c>
      <c r="AL31" s="42">
        <v>3.32</v>
      </c>
      <c r="AM31" s="42">
        <v>3.28</v>
      </c>
      <c r="AN31" s="42">
        <v>3.25</v>
      </c>
      <c r="AO31" s="42">
        <v>3.22</v>
      </c>
      <c r="AP31" s="42">
        <v>3.19</v>
      </c>
      <c r="AQ31" s="42">
        <v>3.17</v>
      </c>
      <c r="AR31" s="42">
        <v>3.14</v>
      </c>
      <c r="AS31" s="42">
        <v>3.12</v>
      </c>
      <c r="AT31" s="42">
        <v>3.1</v>
      </c>
      <c r="AU31" s="42">
        <v>3.08</v>
      </c>
      <c r="AV31" s="42"/>
      <c r="AW31" s="42"/>
      <c r="AX31" s="42"/>
      <c r="AY31" s="42"/>
    </row>
    <row r="32" spans="1:51" x14ac:dyDescent="0.25">
      <c r="A32" s="41">
        <v>21</v>
      </c>
      <c r="B32" s="42">
        <v>66.27</v>
      </c>
      <c r="C32" s="42">
        <v>33.79</v>
      </c>
      <c r="D32" s="42">
        <v>22.98</v>
      </c>
      <c r="E32" s="42">
        <v>17.57</v>
      </c>
      <c r="F32" s="42">
        <v>14.33</v>
      </c>
      <c r="G32" s="42">
        <v>12.17</v>
      </c>
      <c r="H32" s="42">
        <v>10.64</v>
      </c>
      <c r="I32" s="42">
        <v>9.48</v>
      </c>
      <c r="J32" s="42">
        <v>8.59</v>
      </c>
      <c r="K32" s="42">
        <v>7.88</v>
      </c>
      <c r="L32" s="42">
        <v>7.3</v>
      </c>
      <c r="M32" s="42">
        <v>6.81</v>
      </c>
      <c r="N32" s="42">
        <v>6.4</v>
      </c>
      <c r="O32" s="42">
        <v>6.06</v>
      </c>
      <c r="P32" s="42">
        <v>5.76</v>
      </c>
      <c r="Q32" s="42">
        <v>5.49</v>
      </c>
      <c r="R32" s="42">
        <v>5.26</v>
      </c>
      <c r="S32" s="42">
        <v>5.0599999999999996</v>
      </c>
      <c r="T32" s="42">
        <v>4.88</v>
      </c>
      <c r="U32" s="42">
        <v>4.72</v>
      </c>
      <c r="V32" s="42">
        <v>4.57</v>
      </c>
      <c r="W32" s="42">
        <v>4.4400000000000004</v>
      </c>
      <c r="X32" s="42">
        <v>4.32</v>
      </c>
      <c r="Y32" s="42">
        <v>4.21</v>
      </c>
      <c r="Z32" s="42">
        <v>4.1100000000000003</v>
      </c>
      <c r="AA32" s="42">
        <v>4.0199999999999996</v>
      </c>
      <c r="AB32" s="42">
        <v>3.94</v>
      </c>
      <c r="AC32" s="42">
        <v>3.86</v>
      </c>
      <c r="AD32" s="42">
        <v>3.79</v>
      </c>
      <c r="AE32" s="42">
        <v>3.73</v>
      </c>
      <c r="AF32" s="42">
        <v>3.67</v>
      </c>
      <c r="AG32" s="42">
        <v>3.61</v>
      </c>
      <c r="AH32" s="42">
        <v>3.56</v>
      </c>
      <c r="AI32" s="42">
        <v>3.51</v>
      </c>
      <c r="AJ32" s="42">
        <v>3.46</v>
      </c>
      <c r="AK32" s="42">
        <v>3.42</v>
      </c>
      <c r="AL32" s="42">
        <v>3.38</v>
      </c>
      <c r="AM32" s="42">
        <v>3.35</v>
      </c>
      <c r="AN32" s="42">
        <v>3.32</v>
      </c>
      <c r="AO32" s="42">
        <v>3.28</v>
      </c>
      <c r="AP32" s="42">
        <v>3.26</v>
      </c>
      <c r="AQ32" s="42">
        <v>3.23</v>
      </c>
      <c r="AR32" s="42">
        <v>3.2</v>
      </c>
      <c r="AS32" s="42">
        <v>3.18</v>
      </c>
      <c r="AT32" s="42">
        <v>3.16</v>
      </c>
      <c r="AU32" s="42"/>
      <c r="AV32" s="42"/>
      <c r="AW32" s="42"/>
      <c r="AX32" s="42"/>
      <c r="AY32" s="42"/>
    </row>
    <row r="33" spans="1:51" x14ac:dyDescent="0.25">
      <c r="A33" s="41">
        <v>22</v>
      </c>
      <c r="B33" s="42">
        <v>67.45</v>
      </c>
      <c r="C33" s="42">
        <v>34.4</v>
      </c>
      <c r="D33" s="42">
        <v>23.39</v>
      </c>
      <c r="E33" s="42">
        <v>17.88</v>
      </c>
      <c r="F33" s="42">
        <v>14.59</v>
      </c>
      <c r="G33" s="42">
        <v>12.39</v>
      </c>
      <c r="H33" s="42">
        <v>10.83</v>
      </c>
      <c r="I33" s="42">
        <v>9.65</v>
      </c>
      <c r="J33" s="42">
        <v>8.74</v>
      </c>
      <c r="K33" s="42">
        <v>8.02</v>
      </c>
      <c r="L33" s="42">
        <v>7.43</v>
      </c>
      <c r="M33" s="42">
        <v>6.93</v>
      </c>
      <c r="N33" s="42">
        <v>6.52</v>
      </c>
      <c r="O33" s="42">
        <v>6.17</v>
      </c>
      <c r="P33" s="42">
        <v>5.86</v>
      </c>
      <c r="Q33" s="42">
        <v>5.59</v>
      </c>
      <c r="R33" s="42">
        <v>5.36</v>
      </c>
      <c r="S33" s="42">
        <v>5.15</v>
      </c>
      <c r="T33" s="42">
        <v>4.97</v>
      </c>
      <c r="U33" s="42">
        <v>4.8</v>
      </c>
      <c r="V33" s="42">
        <v>4.66</v>
      </c>
      <c r="W33" s="42">
        <v>4.5199999999999996</v>
      </c>
      <c r="X33" s="42">
        <v>4.4000000000000004</v>
      </c>
      <c r="Y33" s="42">
        <v>4.29</v>
      </c>
      <c r="Z33" s="42">
        <v>4.1900000000000004</v>
      </c>
      <c r="AA33" s="42">
        <v>4.0999999999999996</v>
      </c>
      <c r="AB33" s="42">
        <v>4.01</v>
      </c>
      <c r="AC33" s="42">
        <v>3.93</v>
      </c>
      <c r="AD33" s="42">
        <v>3.86</v>
      </c>
      <c r="AE33" s="42">
        <v>3.8</v>
      </c>
      <c r="AF33" s="42">
        <v>3.73</v>
      </c>
      <c r="AG33" s="42">
        <v>3.68</v>
      </c>
      <c r="AH33" s="42">
        <v>3.62</v>
      </c>
      <c r="AI33" s="42">
        <v>3.58</v>
      </c>
      <c r="AJ33" s="42">
        <v>3.53</v>
      </c>
      <c r="AK33" s="42">
        <v>3.49</v>
      </c>
      <c r="AL33" s="42">
        <v>3.45</v>
      </c>
      <c r="AM33" s="42">
        <v>3.41</v>
      </c>
      <c r="AN33" s="42">
        <v>3.38</v>
      </c>
      <c r="AO33" s="42">
        <v>3.35</v>
      </c>
      <c r="AP33" s="42">
        <v>3.32</v>
      </c>
      <c r="AQ33" s="42">
        <v>3.29</v>
      </c>
      <c r="AR33" s="42">
        <v>3.27</v>
      </c>
      <c r="AS33" s="42">
        <v>3.25</v>
      </c>
      <c r="AT33" s="42"/>
      <c r="AU33" s="42"/>
      <c r="AV33" s="42"/>
      <c r="AW33" s="42"/>
      <c r="AX33" s="42"/>
      <c r="AY33" s="42"/>
    </row>
    <row r="34" spans="1:51" x14ac:dyDescent="0.25">
      <c r="A34" s="41">
        <v>23</v>
      </c>
      <c r="B34" s="42">
        <v>68.64</v>
      </c>
      <c r="C34" s="42">
        <v>35.01</v>
      </c>
      <c r="D34" s="42">
        <v>23.8</v>
      </c>
      <c r="E34" s="42">
        <v>18.2</v>
      </c>
      <c r="F34" s="42">
        <v>14.84</v>
      </c>
      <c r="G34" s="42">
        <v>12.61</v>
      </c>
      <c r="H34" s="42">
        <v>11.02</v>
      </c>
      <c r="I34" s="42">
        <v>9.82</v>
      </c>
      <c r="J34" s="42">
        <v>8.9</v>
      </c>
      <c r="K34" s="42">
        <v>8.16</v>
      </c>
      <c r="L34" s="42">
        <v>7.56</v>
      </c>
      <c r="M34" s="42">
        <v>7.06</v>
      </c>
      <c r="N34" s="42">
        <v>6.64</v>
      </c>
      <c r="O34" s="42">
        <v>6.28</v>
      </c>
      <c r="P34" s="42">
        <v>5.96</v>
      </c>
      <c r="Q34" s="42">
        <v>5.69</v>
      </c>
      <c r="R34" s="42">
        <v>5.46</v>
      </c>
      <c r="S34" s="42">
        <v>5.24</v>
      </c>
      <c r="T34" s="42">
        <v>5.0599999999999996</v>
      </c>
      <c r="U34" s="42">
        <v>4.8899999999999997</v>
      </c>
      <c r="V34" s="42">
        <v>4.74</v>
      </c>
      <c r="W34" s="42">
        <v>4.5999999999999996</v>
      </c>
      <c r="X34" s="42">
        <v>4.4800000000000004</v>
      </c>
      <c r="Y34" s="42">
        <v>4.37</v>
      </c>
      <c r="Z34" s="42">
        <v>4.26</v>
      </c>
      <c r="AA34" s="42">
        <v>4.17</v>
      </c>
      <c r="AB34" s="42">
        <v>4.08</v>
      </c>
      <c r="AC34" s="42">
        <v>4.01</v>
      </c>
      <c r="AD34" s="42">
        <v>3.93</v>
      </c>
      <c r="AE34" s="42">
        <v>3.87</v>
      </c>
      <c r="AF34" s="42">
        <v>3.8</v>
      </c>
      <c r="AG34" s="42">
        <v>3.75</v>
      </c>
      <c r="AH34" s="42">
        <v>3.69</v>
      </c>
      <c r="AI34" s="42">
        <v>3.64</v>
      </c>
      <c r="AJ34" s="42">
        <v>3.6</v>
      </c>
      <c r="AK34" s="42">
        <v>3.55</v>
      </c>
      <c r="AL34" s="42">
        <v>3.52</v>
      </c>
      <c r="AM34" s="42">
        <v>3.48</v>
      </c>
      <c r="AN34" s="42">
        <v>3.45</v>
      </c>
      <c r="AO34" s="42">
        <v>3.41</v>
      </c>
      <c r="AP34" s="42">
        <v>3.39</v>
      </c>
      <c r="AQ34" s="42">
        <v>3.36</v>
      </c>
      <c r="AR34" s="42">
        <v>3.33</v>
      </c>
      <c r="AS34" s="42"/>
      <c r="AT34" s="42"/>
      <c r="AU34" s="42"/>
      <c r="AV34" s="42"/>
      <c r="AW34" s="42"/>
      <c r="AX34" s="42"/>
      <c r="AY34" s="42"/>
    </row>
    <row r="35" spans="1:51" x14ac:dyDescent="0.25">
      <c r="A35" s="41">
        <v>24</v>
      </c>
      <c r="B35" s="42">
        <v>69.86</v>
      </c>
      <c r="C35" s="42">
        <v>35.619999999999997</v>
      </c>
      <c r="D35" s="42">
        <v>24.22</v>
      </c>
      <c r="E35" s="42">
        <v>18.52</v>
      </c>
      <c r="F35" s="42">
        <v>15.11</v>
      </c>
      <c r="G35" s="42">
        <v>12.83</v>
      </c>
      <c r="H35" s="42">
        <v>11.21</v>
      </c>
      <c r="I35" s="42">
        <v>10</v>
      </c>
      <c r="J35" s="42">
        <v>9.06</v>
      </c>
      <c r="K35" s="42">
        <v>8.31</v>
      </c>
      <c r="L35" s="42">
        <v>7.69</v>
      </c>
      <c r="M35" s="42">
        <v>7.18</v>
      </c>
      <c r="N35" s="42">
        <v>6.75</v>
      </c>
      <c r="O35" s="42">
        <v>6.39</v>
      </c>
      <c r="P35" s="42">
        <v>6.07</v>
      </c>
      <c r="Q35" s="42">
        <v>5.8</v>
      </c>
      <c r="R35" s="42">
        <v>5.55</v>
      </c>
      <c r="S35" s="42">
        <v>5.34</v>
      </c>
      <c r="T35" s="42">
        <v>5.15</v>
      </c>
      <c r="U35" s="42">
        <v>4.9800000000000004</v>
      </c>
      <c r="V35" s="42">
        <v>4.82</v>
      </c>
      <c r="W35" s="42">
        <v>4.6900000000000004</v>
      </c>
      <c r="X35" s="42">
        <v>4.5599999999999996</v>
      </c>
      <c r="Y35" s="42">
        <v>4.45</v>
      </c>
      <c r="Z35" s="42">
        <v>4.34</v>
      </c>
      <c r="AA35" s="42">
        <v>4.25</v>
      </c>
      <c r="AB35" s="42">
        <v>4.16</v>
      </c>
      <c r="AC35" s="42">
        <v>4.08</v>
      </c>
      <c r="AD35" s="42">
        <v>4.01</v>
      </c>
      <c r="AE35" s="42">
        <v>3.94</v>
      </c>
      <c r="AF35" s="42">
        <v>3.87</v>
      </c>
      <c r="AG35" s="42">
        <v>3.82</v>
      </c>
      <c r="AH35" s="42">
        <v>3.76</v>
      </c>
      <c r="AI35" s="42">
        <v>3.71</v>
      </c>
      <c r="AJ35" s="42">
        <v>3.67</v>
      </c>
      <c r="AK35" s="42">
        <v>3.62</v>
      </c>
      <c r="AL35" s="42">
        <v>3.58</v>
      </c>
      <c r="AM35" s="42">
        <v>3.55</v>
      </c>
      <c r="AN35" s="42">
        <v>3.51</v>
      </c>
      <c r="AO35" s="42">
        <v>3.48</v>
      </c>
      <c r="AP35" s="42">
        <v>3.45</v>
      </c>
      <c r="AQ35" s="42">
        <v>3.43</v>
      </c>
      <c r="AR35" s="42"/>
      <c r="AS35" s="42"/>
      <c r="AT35" s="42"/>
      <c r="AU35" s="42"/>
      <c r="AV35" s="42"/>
      <c r="AW35" s="42"/>
      <c r="AX35" s="42"/>
      <c r="AY35" s="42"/>
    </row>
    <row r="36" spans="1:51" x14ac:dyDescent="0.25">
      <c r="A36" s="41">
        <v>25</v>
      </c>
      <c r="B36" s="42">
        <v>71.09</v>
      </c>
      <c r="C36" s="42">
        <v>36.25</v>
      </c>
      <c r="D36" s="42">
        <v>24.65</v>
      </c>
      <c r="E36" s="42">
        <v>18.850000000000001</v>
      </c>
      <c r="F36" s="42">
        <v>15.37</v>
      </c>
      <c r="G36" s="42">
        <v>13.06</v>
      </c>
      <c r="H36" s="42">
        <v>11.41</v>
      </c>
      <c r="I36" s="42">
        <v>10.18</v>
      </c>
      <c r="J36" s="42">
        <v>9.2200000000000006</v>
      </c>
      <c r="K36" s="42">
        <v>8.4499999999999993</v>
      </c>
      <c r="L36" s="42">
        <v>7.83</v>
      </c>
      <c r="M36" s="42">
        <v>7.31</v>
      </c>
      <c r="N36" s="42">
        <v>6.88</v>
      </c>
      <c r="O36" s="42">
        <v>6.5</v>
      </c>
      <c r="P36" s="42">
        <v>6.18</v>
      </c>
      <c r="Q36" s="42">
        <v>5.9</v>
      </c>
      <c r="R36" s="42">
        <v>5.65</v>
      </c>
      <c r="S36" s="42">
        <v>5.44</v>
      </c>
      <c r="T36" s="42">
        <v>5.24</v>
      </c>
      <c r="U36" s="42">
        <v>5.07</v>
      </c>
      <c r="V36" s="42">
        <v>4.91</v>
      </c>
      <c r="W36" s="42">
        <v>4.7699999999999996</v>
      </c>
      <c r="X36" s="42">
        <v>4.6399999999999997</v>
      </c>
      <c r="Y36" s="42">
        <v>4.53</v>
      </c>
      <c r="Z36" s="42">
        <v>4.42</v>
      </c>
      <c r="AA36" s="42">
        <v>4.33</v>
      </c>
      <c r="AB36" s="42">
        <v>4.24</v>
      </c>
      <c r="AC36" s="42">
        <v>4.16</v>
      </c>
      <c r="AD36" s="42">
        <v>4.08</v>
      </c>
      <c r="AE36" s="42">
        <v>4.01</v>
      </c>
      <c r="AF36" s="42">
        <v>3.95</v>
      </c>
      <c r="AG36" s="42">
        <v>3.89</v>
      </c>
      <c r="AH36" s="42">
        <v>3.83</v>
      </c>
      <c r="AI36" s="42">
        <v>3.78</v>
      </c>
      <c r="AJ36" s="42">
        <v>3.74</v>
      </c>
      <c r="AK36" s="42">
        <v>3.69</v>
      </c>
      <c r="AL36" s="42">
        <v>3.66</v>
      </c>
      <c r="AM36" s="42">
        <v>3.62</v>
      </c>
      <c r="AN36" s="42">
        <v>3.58</v>
      </c>
      <c r="AO36" s="42">
        <v>3.55</v>
      </c>
      <c r="AP36" s="42">
        <v>3.52</v>
      </c>
      <c r="AQ36" s="42"/>
      <c r="AR36" s="42"/>
      <c r="AS36" s="42"/>
      <c r="AT36" s="42"/>
      <c r="AU36" s="42"/>
      <c r="AV36" s="42"/>
      <c r="AW36" s="42"/>
      <c r="AX36" s="42"/>
      <c r="AY36" s="42"/>
    </row>
    <row r="37" spans="1:51" x14ac:dyDescent="0.25">
      <c r="A37" s="41">
        <v>26</v>
      </c>
      <c r="B37" s="42">
        <v>72.34</v>
      </c>
      <c r="C37" s="42">
        <v>36.89</v>
      </c>
      <c r="D37" s="42">
        <v>25.08</v>
      </c>
      <c r="E37" s="42">
        <v>19.18</v>
      </c>
      <c r="F37" s="42">
        <v>15.65</v>
      </c>
      <c r="G37" s="42">
        <v>13.29</v>
      </c>
      <c r="H37" s="42">
        <v>11.61</v>
      </c>
      <c r="I37" s="42">
        <v>10.36</v>
      </c>
      <c r="J37" s="42">
        <v>9.3800000000000008</v>
      </c>
      <c r="K37" s="42">
        <v>8.6</v>
      </c>
      <c r="L37" s="42">
        <v>7.97</v>
      </c>
      <c r="M37" s="42">
        <v>7.44</v>
      </c>
      <c r="N37" s="42">
        <v>7</v>
      </c>
      <c r="O37" s="42">
        <v>6.62</v>
      </c>
      <c r="P37" s="42">
        <v>6.29</v>
      </c>
      <c r="Q37" s="42">
        <v>6.01</v>
      </c>
      <c r="R37" s="42">
        <v>5.76</v>
      </c>
      <c r="S37" s="42">
        <v>5.53</v>
      </c>
      <c r="T37" s="42">
        <v>5.34</v>
      </c>
      <c r="U37" s="42">
        <v>5.16</v>
      </c>
      <c r="V37" s="42">
        <v>5</v>
      </c>
      <c r="W37" s="42">
        <v>4.8600000000000003</v>
      </c>
      <c r="X37" s="42">
        <v>4.7300000000000004</v>
      </c>
      <c r="Y37" s="42">
        <v>4.6100000000000003</v>
      </c>
      <c r="Z37" s="42">
        <v>4.5</v>
      </c>
      <c r="AA37" s="42">
        <v>4.41</v>
      </c>
      <c r="AB37" s="42">
        <v>4.32</v>
      </c>
      <c r="AC37" s="42">
        <v>4.2300000000000004</v>
      </c>
      <c r="AD37" s="42">
        <v>4.16</v>
      </c>
      <c r="AE37" s="42">
        <v>4.09</v>
      </c>
      <c r="AF37" s="42">
        <v>4.0199999999999996</v>
      </c>
      <c r="AG37" s="42">
        <v>3.96</v>
      </c>
      <c r="AH37" s="42">
        <v>3.91</v>
      </c>
      <c r="AI37" s="42">
        <v>3.86</v>
      </c>
      <c r="AJ37" s="42">
        <v>3.81</v>
      </c>
      <c r="AK37" s="42">
        <v>3.77</v>
      </c>
      <c r="AL37" s="42">
        <v>3.73</v>
      </c>
      <c r="AM37" s="42">
        <v>3.69</v>
      </c>
      <c r="AN37" s="42">
        <v>3.66</v>
      </c>
      <c r="AO37" s="42">
        <v>3.63</v>
      </c>
      <c r="AP37" s="42"/>
      <c r="AQ37" s="42"/>
      <c r="AR37" s="42"/>
      <c r="AS37" s="42"/>
      <c r="AT37" s="42"/>
      <c r="AU37" s="42"/>
      <c r="AV37" s="42"/>
      <c r="AW37" s="42"/>
      <c r="AX37" s="42"/>
      <c r="AY37" s="42"/>
    </row>
    <row r="38" spans="1:51" x14ac:dyDescent="0.25">
      <c r="A38" s="41">
        <v>27</v>
      </c>
      <c r="B38" s="42">
        <v>73.62</v>
      </c>
      <c r="C38" s="42">
        <v>37.54</v>
      </c>
      <c r="D38" s="42">
        <v>25.53</v>
      </c>
      <c r="E38" s="42">
        <v>19.52</v>
      </c>
      <c r="F38" s="42">
        <v>15.92</v>
      </c>
      <c r="G38" s="42">
        <v>13.53</v>
      </c>
      <c r="H38" s="42">
        <v>11.82</v>
      </c>
      <c r="I38" s="42">
        <v>10.54</v>
      </c>
      <c r="J38" s="42">
        <v>9.5500000000000007</v>
      </c>
      <c r="K38" s="42">
        <v>8.76</v>
      </c>
      <c r="L38" s="42">
        <v>8.11</v>
      </c>
      <c r="M38" s="42">
        <v>7.58</v>
      </c>
      <c r="N38" s="42">
        <v>7.12</v>
      </c>
      <c r="O38" s="42">
        <v>6.74</v>
      </c>
      <c r="P38" s="42">
        <v>6.4</v>
      </c>
      <c r="Q38" s="42">
        <v>6.11</v>
      </c>
      <c r="R38" s="42">
        <v>5.86</v>
      </c>
      <c r="S38" s="42">
        <v>5.63</v>
      </c>
      <c r="T38" s="42">
        <v>5.43</v>
      </c>
      <c r="U38" s="42">
        <v>5.25</v>
      </c>
      <c r="V38" s="42">
        <v>5.09</v>
      </c>
      <c r="W38" s="42">
        <v>4.95</v>
      </c>
      <c r="X38" s="42">
        <v>4.82</v>
      </c>
      <c r="Y38" s="42">
        <v>4.7</v>
      </c>
      <c r="Z38" s="42">
        <v>4.59</v>
      </c>
      <c r="AA38" s="42">
        <v>4.49</v>
      </c>
      <c r="AB38" s="42">
        <v>4.4000000000000004</v>
      </c>
      <c r="AC38" s="42">
        <v>4.3099999999999996</v>
      </c>
      <c r="AD38" s="42">
        <v>4.24</v>
      </c>
      <c r="AE38" s="42">
        <v>4.16</v>
      </c>
      <c r="AF38" s="42">
        <v>4.0999999999999996</v>
      </c>
      <c r="AG38" s="42">
        <v>4.04</v>
      </c>
      <c r="AH38" s="42">
        <v>3.98</v>
      </c>
      <c r="AI38" s="42">
        <v>3.93</v>
      </c>
      <c r="AJ38" s="42">
        <v>3.89</v>
      </c>
      <c r="AK38" s="42">
        <v>3.84</v>
      </c>
      <c r="AL38" s="42">
        <v>3.8</v>
      </c>
      <c r="AM38" s="42">
        <v>3.77</v>
      </c>
      <c r="AN38" s="42">
        <v>3.73</v>
      </c>
      <c r="AO38" s="42"/>
      <c r="AP38" s="42"/>
      <c r="AQ38" s="42"/>
      <c r="AR38" s="42"/>
      <c r="AS38" s="42"/>
      <c r="AT38" s="42"/>
      <c r="AU38" s="42"/>
      <c r="AV38" s="42"/>
      <c r="AW38" s="42"/>
      <c r="AX38" s="42"/>
      <c r="AY38" s="42"/>
    </row>
    <row r="39" spans="1:51" x14ac:dyDescent="0.25">
      <c r="A39" s="41">
        <v>28</v>
      </c>
      <c r="B39" s="42">
        <v>74.91</v>
      </c>
      <c r="C39" s="42">
        <v>38.200000000000003</v>
      </c>
      <c r="D39" s="42">
        <v>25.98</v>
      </c>
      <c r="E39" s="42">
        <v>19.87</v>
      </c>
      <c r="F39" s="42">
        <v>16.21</v>
      </c>
      <c r="G39" s="42">
        <v>13.77</v>
      </c>
      <c r="H39" s="42">
        <v>12.03</v>
      </c>
      <c r="I39" s="42">
        <v>10.73</v>
      </c>
      <c r="J39" s="42">
        <v>9.7200000000000006</v>
      </c>
      <c r="K39" s="42">
        <v>8.91</v>
      </c>
      <c r="L39" s="42">
        <v>8.26</v>
      </c>
      <c r="M39" s="42">
        <v>7.71</v>
      </c>
      <c r="N39" s="42">
        <v>7.25</v>
      </c>
      <c r="O39" s="42">
        <v>6.86</v>
      </c>
      <c r="P39" s="42">
        <v>6.52</v>
      </c>
      <c r="Q39" s="42">
        <v>6.22</v>
      </c>
      <c r="R39" s="42">
        <v>5.97</v>
      </c>
      <c r="S39" s="42">
        <v>5.74</v>
      </c>
      <c r="T39" s="42">
        <v>5.53</v>
      </c>
      <c r="U39" s="42">
        <v>5.35</v>
      </c>
      <c r="V39" s="42">
        <v>5.19</v>
      </c>
      <c r="W39" s="42">
        <v>5.04</v>
      </c>
      <c r="X39" s="42">
        <v>4.9000000000000004</v>
      </c>
      <c r="Y39" s="42">
        <v>4.78</v>
      </c>
      <c r="Z39" s="42">
        <v>4.67</v>
      </c>
      <c r="AA39" s="42">
        <v>4.57</v>
      </c>
      <c r="AB39" s="42">
        <v>4.4800000000000004</v>
      </c>
      <c r="AC39" s="42">
        <v>4.3899999999999997</v>
      </c>
      <c r="AD39" s="42">
        <v>4.32</v>
      </c>
      <c r="AE39" s="42">
        <v>4.24</v>
      </c>
      <c r="AF39" s="42">
        <v>4.18</v>
      </c>
      <c r="AG39" s="42">
        <v>4.12</v>
      </c>
      <c r="AH39" s="42">
        <v>4.0599999999999996</v>
      </c>
      <c r="AI39" s="42">
        <v>4.01</v>
      </c>
      <c r="AJ39" s="42">
        <v>3.97</v>
      </c>
      <c r="AK39" s="42">
        <v>3.92</v>
      </c>
      <c r="AL39" s="42">
        <v>3.88</v>
      </c>
      <c r="AM39" s="42">
        <v>3.85</v>
      </c>
      <c r="AN39" s="42"/>
      <c r="AO39" s="42"/>
      <c r="AP39" s="42"/>
      <c r="AQ39" s="42"/>
      <c r="AR39" s="42"/>
      <c r="AS39" s="42"/>
      <c r="AT39" s="42"/>
      <c r="AU39" s="42"/>
      <c r="AV39" s="42"/>
      <c r="AW39" s="42"/>
      <c r="AX39" s="42"/>
      <c r="AY39" s="42"/>
    </row>
    <row r="40" spans="1:51" x14ac:dyDescent="0.25">
      <c r="A40" s="41">
        <v>29</v>
      </c>
      <c r="B40" s="42">
        <v>76.22</v>
      </c>
      <c r="C40" s="42">
        <v>38.880000000000003</v>
      </c>
      <c r="D40" s="42">
        <v>26.43</v>
      </c>
      <c r="E40" s="42">
        <v>20.22</v>
      </c>
      <c r="F40" s="42">
        <v>16.489999999999998</v>
      </c>
      <c r="G40" s="42">
        <v>14.01</v>
      </c>
      <c r="H40" s="42">
        <v>12.24</v>
      </c>
      <c r="I40" s="42">
        <v>10.92</v>
      </c>
      <c r="J40" s="42">
        <v>9.89</v>
      </c>
      <c r="K40" s="42">
        <v>9.07</v>
      </c>
      <c r="L40" s="42">
        <v>8.4</v>
      </c>
      <c r="M40" s="42">
        <v>7.85</v>
      </c>
      <c r="N40" s="42">
        <v>7.38</v>
      </c>
      <c r="O40" s="42">
        <v>6.98</v>
      </c>
      <c r="P40" s="42">
        <v>6.64</v>
      </c>
      <c r="Q40" s="42">
        <v>6.34</v>
      </c>
      <c r="R40" s="42">
        <v>6.07</v>
      </c>
      <c r="S40" s="42">
        <v>5.84</v>
      </c>
      <c r="T40" s="42">
        <v>5.63</v>
      </c>
      <c r="U40" s="42">
        <v>5.45</v>
      </c>
      <c r="V40" s="42">
        <v>5.28</v>
      </c>
      <c r="W40" s="42">
        <v>5.13</v>
      </c>
      <c r="X40" s="42">
        <v>5</v>
      </c>
      <c r="Y40" s="42">
        <v>4.87</v>
      </c>
      <c r="Z40" s="42">
        <v>4.76</v>
      </c>
      <c r="AA40" s="42">
        <v>4.66</v>
      </c>
      <c r="AB40" s="42">
        <v>4.5599999999999996</v>
      </c>
      <c r="AC40" s="42">
        <v>4.4800000000000004</v>
      </c>
      <c r="AD40" s="42">
        <v>4.4000000000000004</v>
      </c>
      <c r="AE40" s="42">
        <v>4.33</v>
      </c>
      <c r="AF40" s="42">
        <v>4.26</v>
      </c>
      <c r="AG40" s="42">
        <v>4.2</v>
      </c>
      <c r="AH40" s="42">
        <v>4.1399999999999997</v>
      </c>
      <c r="AI40" s="42">
        <v>4.09</v>
      </c>
      <c r="AJ40" s="42">
        <v>4.05</v>
      </c>
      <c r="AK40" s="42">
        <v>4</v>
      </c>
      <c r="AL40" s="42">
        <v>3.96</v>
      </c>
      <c r="AM40" s="42"/>
      <c r="AN40" s="42"/>
      <c r="AO40" s="42"/>
      <c r="AP40" s="42"/>
      <c r="AQ40" s="42"/>
      <c r="AR40" s="42"/>
      <c r="AS40" s="42"/>
      <c r="AT40" s="42"/>
      <c r="AU40" s="42"/>
      <c r="AV40" s="42"/>
      <c r="AW40" s="42"/>
      <c r="AX40" s="42"/>
      <c r="AY40" s="42"/>
    </row>
    <row r="41" spans="1:51" x14ac:dyDescent="0.25">
      <c r="A41" s="41">
        <v>30</v>
      </c>
      <c r="B41" s="42">
        <v>77.55</v>
      </c>
      <c r="C41" s="42">
        <v>39.549999999999997</v>
      </c>
      <c r="D41" s="42">
        <v>26.89</v>
      </c>
      <c r="E41" s="42">
        <v>20.57</v>
      </c>
      <c r="F41" s="42">
        <v>16.78</v>
      </c>
      <c r="G41" s="42">
        <v>14.26</v>
      </c>
      <c r="H41" s="42">
        <v>12.46</v>
      </c>
      <c r="I41" s="42">
        <v>11.11</v>
      </c>
      <c r="J41" s="42">
        <v>10.07</v>
      </c>
      <c r="K41" s="42">
        <v>9.23</v>
      </c>
      <c r="L41" s="42">
        <v>8.5500000000000007</v>
      </c>
      <c r="M41" s="42">
        <v>7.99</v>
      </c>
      <c r="N41" s="42">
        <v>7.51</v>
      </c>
      <c r="O41" s="42">
        <v>7.11</v>
      </c>
      <c r="P41" s="42">
        <v>6.76</v>
      </c>
      <c r="Q41" s="42">
        <v>6.45</v>
      </c>
      <c r="R41" s="42">
        <v>6.18</v>
      </c>
      <c r="S41" s="42">
        <v>5.94</v>
      </c>
      <c r="T41" s="42">
        <v>5.73</v>
      </c>
      <c r="U41" s="42">
        <v>5.55</v>
      </c>
      <c r="V41" s="42">
        <v>5.38</v>
      </c>
      <c r="W41" s="42">
        <v>5.23</v>
      </c>
      <c r="X41" s="42">
        <v>5.09</v>
      </c>
      <c r="Y41" s="42">
        <v>4.96</v>
      </c>
      <c r="Z41" s="42">
        <v>4.8499999999999996</v>
      </c>
      <c r="AA41" s="42">
        <v>4.74</v>
      </c>
      <c r="AB41" s="42">
        <v>4.6500000000000004</v>
      </c>
      <c r="AC41" s="42">
        <v>4.5599999999999996</v>
      </c>
      <c r="AD41" s="42">
        <v>4.4800000000000004</v>
      </c>
      <c r="AE41" s="42">
        <v>4.41</v>
      </c>
      <c r="AF41" s="42">
        <v>4.3499999999999996</v>
      </c>
      <c r="AG41" s="42">
        <v>4.28</v>
      </c>
      <c r="AH41" s="42">
        <v>4.2300000000000004</v>
      </c>
      <c r="AI41" s="42">
        <v>4.18</v>
      </c>
      <c r="AJ41" s="42">
        <v>4.13</v>
      </c>
      <c r="AK41" s="42">
        <v>4.09</v>
      </c>
      <c r="AL41" s="42"/>
      <c r="AM41" s="42"/>
      <c r="AN41" s="42"/>
      <c r="AO41" s="42"/>
      <c r="AP41" s="42"/>
      <c r="AQ41" s="42"/>
      <c r="AR41" s="42"/>
      <c r="AS41" s="42"/>
      <c r="AT41" s="42"/>
      <c r="AU41" s="42"/>
      <c r="AV41" s="42"/>
      <c r="AW41" s="42"/>
      <c r="AX41" s="42"/>
      <c r="AY41" s="42"/>
    </row>
    <row r="42" spans="1:51" x14ac:dyDescent="0.25">
      <c r="A42" s="41">
        <v>31</v>
      </c>
      <c r="B42" s="42">
        <v>78.900000000000006</v>
      </c>
      <c r="C42" s="42">
        <v>40.24</v>
      </c>
      <c r="D42" s="42">
        <v>27.36</v>
      </c>
      <c r="E42" s="42">
        <v>20.93</v>
      </c>
      <c r="F42" s="42">
        <v>17.07</v>
      </c>
      <c r="G42" s="42">
        <v>14.51</v>
      </c>
      <c r="H42" s="42">
        <v>12.68</v>
      </c>
      <c r="I42" s="42">
        <v>11.31</v>
      </c>
      <c r="J42" s="42">
        <v>10.24</v>
      </c>
      <c r="K42" s="42">
        <v>9.4</v>
      </c>
      <c r="L42" s="42">
        <v>8.6999999999999993</v>
      </c>
      <c r="M42" s="42">
        <v>8.1300000000000008</v>
      </c>
      <c r="N42" s="42">
        <v>7.65</v>
      </c>
      <c r="O42" s="42">
        <v>7.23</v>
      </c>
      <c r="P42" s="42">
        <v>6.88</v>
      </c>
      <c r="Q42" s="42">
        <v>6.57</v>
      </c>
      <c r="R42" s="42">
        <v>6.29</v>
      </c>
      <c r="S42" s="42">
        <v>6.05</v>
      </c>
      <c r="T42" s="42">
        <v>5.84</v>
      </c>
      <c r="U42" s="42">
        <v>5.65</v>
      </c>
      <c r="V42" s="42">
        <v>5.48</v>
      </c>
      <c r="W42" s="42">
        <v>5.32</v>
      </c>
      <c r="X42" s="42">
        <v>5.18</v>
      </c>
      <c r="Y42" s="42">
        <v>5.05</v>
      </c>
      <c r="Z42" s="42">
        <v>4.9400000000000004</v>
      </c>
      <c r="AA42" s="42">
        <v>4.83</v>
      </c>
      <c r="AB42" s="42">
        <v>4.74</v>
      </c>
      <c r="AC42" s="42">
        <v>4.6500000000000004</v>
      </c>
      <c r="AD42" s="42">
        <v>4.57</v>
      </c>
      <c r="AE42" s="42">
        <v>4.5</v>
      </c>
      <c r="AF42" s="42">
        <v>4.43</v>
      </c>
      <c r="AG42" s="42">
        <v>4.37</v>
      </c>
      <c r="AH42" s="42">
        <v>4.3099999999999996</v>
      </c>
      <c r="AI42" s="42">
        <v>4.26</v>
      </c>
      <c r="AJ42" s="42">
        <v>4.21</v>
      </c>
      <c r="AK42" s="42"/>
      <c r="AL42" s="42"/>
      <c r="AM42" s="42"/>
      <c r="AN42" s="42"/>
      <c r="AO42" s="42"/>
      <c r="AP42" s="42"/>
      <c r="AQ42" s="42"/>
      <c r="AR42" s="42"/>
      <c r="AS42" s="42"/>
      <c r="AT42" s="42"/>
      <c r="AU42" s="42"/>
      <c r="AV42" s="42"/>
      <c r="AW42" s="42"/>
      <c r="AX42" s="42"/>
      <c r="AY42" s="42"/>
    </row>
    <row r="43" spans="1:51" x14ac:dyDescent="0.25">
      <c r="A43" s="41">
        <v>32</v>
      </c>
      <c r="B43" s="42">
        <v>80.260000000000005</v>
      </c>
      <c r="C43" s="42">
        <v>40.94</v>
      </c>
      <c r="D43" s="42">
        <v>27.84</v>
      </c>
      <c r="E43" s="42">
        <v>21.29</v>
      </c>
      <c r="F43" s="42">
        <v>17.37</v>
      </c>
      <c r="G43" s="42">
        <v>14.76</v>
      </c>
      <c r="H43" s="42">
        <v>12.9</v>
      </c>
      <c r="I43" s="42">
        <v>11.5</v>
      </c>
      <c r="J43" s="42">
        <v>10.42</v>
      </c>
      <c r="K43" s="42">
        <v>9.56</v>
      </c>
      <c r="L43" s="42">
        <v>8.86</v>
      </c>
      <c r="M43" s="42">
        <v>8.27</v>
      </c>
      <c r="N43" s="42">
        <v>7.78</v>
      </c>
      <c r="O43" s="42">
        <v>7.36</v>
      </c>
      <c r="P43" s="42">
        <v>7</v>
      </c>
      <c r="Q43" s="42">
        <v>6.68</v>
      </c>
      <c r="R43" s="42">
        <v>6.41</v>
      </c>
      <c r="S43" s="42">
        <v>6.16</v>
      </c>
      <c r="T43" s="42">
        <v>5.94</v>
      </c>
      <c r="U43" s="42">
        <v>5.75</v>
      </c>
      <c r="V43" s="42">
        <v>5.58</v>
      </c>
      <c r="W43" s="42">
        <v>5.42</v>
      </c>
      <c r="X43" s="42">
        <v>5.28</v>
      </c>
      <c r="Y43" s="42">
        <v>5.15</v>
      </c>
      <c r="Z43" s="42">
        <v>5.03</v>
      </c>
      <c r="AA43" s="42">
        <v>4.93</v>
      </c>
      <c r="AB43" s="42">
        <v>4.83</v>
      </c>
      <c r="AC43" s="42">
        <v>4.74</v>
      </c>
      <c r="AD43" s="42">
        <v>4.66</v>
      </c>
      <c r="AE43" s="42">
        <v>4.59</v>
      </c>
      <c r="AF43" s="42">
        <v>4.5199999999999996</v>
      </c>
      <c r="AG43" s="42">
        <v>4.46</v>
      </c>
      <c r="AH43" s="42">
        <v>4.4000000000000004</v>
      </c>
      <c r="AI43" s="42">
        <v>4.3499999999999996</v>
      </c>
      <c r="AJ43" s="42"/>
      <c r="AK43" s="42"/>
      <c r="AL43" s="42"/>
      <c r="AM43" s="42"/>
      <c r="AN43" s="42"/>
      <c r="AO43" s="42"/>
      <c r="AP43" s="42"/>
      <c r="AQ43" s="42"/>
      <c r="AR43" s="42"/>
      <c r="AS43" s="42"/>
      <c r="AT43" s="42"/>
      <c r="AU43" s="42"/>
      <c r="AV43" s="42"/>
      <c r="AW43" s="42"/>
      <c r="AX43" s="42"/>
      <c r="AY43" s="42"/>
    </row>
    <row r="44" spans="1:51" x14ac:dyDescent="0.25">
      <c r="A44" s="41">
        <v>33</v>
      </c>
      <c r="B44" s="42">
        <v>81.650000000000006</v>
      </c>
      <c r="C44" s="42">
        <v>41.65</v>
      </c>
      <c r="D44" s="42">
        <v>28.32</v>
      </c>
      <c r="E44" s="42">
        <v>21.66</v>
      </c>
      <c r="F44" s="42">
        <v>17.670000000000002</v>
      </c>
      <c r="G44" s="42">
        <v>15.02</v>
      </c>
      <c r="H44" s="42">
        <v>13.12</v>
      </c>
      <c r="I44" s="42">
        <v>11.71</v>
      </c>
      <c r="J44" s="42">
        <v>10.61</v>
      </c>
      <c r="K44" s="42">
        <v>9.73</v>
      </c>
      <c r="L44" s="42">
        <v>9.01</v>
      </c>
      <c r="M44" s="42">
        <v>8.42</v>
      </c>
      <c r="N44" s="42">
        <v>7.92</v>
      </c>
      <c r="O44" s="42">
        <v>7.49</v>
      </c>
      <c r="P44" s="42">
        <v>7.12</v>
      </c>
      <c r="Q44" s="42">
        <v>6.8</v>
      </c>
      <c r="R44" s="42">
        <v>6.52</v>
      </c>
      <c r="S44" s="42">
        <v>6.27</v>
      </c>
      <c r="T44" s="42">
        <v>6.05</v>
      </c>
      <c r="U44" s="42">
        <v>5.86</v>
      </c>
      <c r="V44" s="42">
        <v>5.68</v>
      </c>
      <c r="W44" s="42">
        <v>5.52</v>
      </c>
      <c r="X44" s="42">
        <v>5.38</v>
      </c>
      <c r="Y44" s="42">
        <v>5.25</v>
      </c>
      <c r="Z44" s="42">
        <v>5.13</v>
      </c>
      <c r="AA44" s="42">
        <v>5.0199999999999996</v>
      </c>
      <c r="AB44" s="42">
        <v>4.93</v>
      </c>
      <c r="AC44" s="42">
        <v>4.84</v>
      </c>
      <c r="AD44" s="42">
        <v>4.76</v>
      </c>
      <c r="AE44" s="42">
        <v>4.68</v>
      </c>
      <c r="AF44" s="42">
        <v>4.6100000000000003</v>
      </c>
      <c r="AG44" s="42">
        <v>4.55</v>
      </c>
      <c r="AH44" s="42">
        <v>4.5</v>
      </c>
      <c r="AI44" s="42"/>
      <c r="AJ44" s="42"/>
      <c r="AK44" s="42"/>
      <c r="AL44" s="42"/>
      <c r="AM44" s="42"/>
      <c r="AN44" s="42"/>
      <c r="AO44" s="42"/>
      <c r="AP44" s="42"/>
      <c r="AQ44" s="42"/>
      <c r="AR44" s="42"/>
      <c r="AS44" s="42"/>
      <c r="AT44" s="42"/>
      <c r="AU44" s="42"/>
      <c r="AV44" s="42"/>
      <c r="AW44" s="42"/>
      <c r="AX44" s="42"/>
      <c r="AY44" s="42"/>
    </row>
    <row r="45" spans="1:51" x14ac:dyDescent="0.25">
      <c r="A45" s="41">
        <v>34</v>
      </c>
      <c r="B45" s="42">
        <v>83.06</v>
      </c>
      <c r="C45" s="42">
        <v>42.37</v>
      </c>
      <c r="D45" s="42">
        <v>28.81</v>
      </c>
      <c r="E45" s="42">
        <v>22.04</v>
      </c>
      <c r="F45" s="42">
        <v>17.98</v>
      </c>
      <c r="G45" s="42">
        <v>15.28</v>
      </c>
      <c r="H45" s="42">
        <v>13.35</v>
      </c>
      <c r="I45" s="42">
        <v>11.91</v>
      </c>
      <c r="J45" s="42">
        <v>10.79</v>
      </c>
      <c r="K45" s="42">
        <v>9.9</v>
      </c>
      <c r="L45" s="42">
        <v>9.17</v>
      </c>
      <c r="M45" s="42">
        <v>8.57</v>
      </c>
      <c r="N45" s="42">
        <v>8.06</v>
      </c>
      <c r="O45" s="42">
        <v>7.63</v>
      </c>
      <c r="P45" s="42">
        <v>7.25</v>
      </c>
      <c r="Q45" s="42">
        <v>6.93</v>
      </c>
      <c r="R45" s="42">
        <v>6.64</v>
      </c>
      <c r="S45" s="42">
        <v>6.39</v>
      </c>
      <c r="T45" s="42">
        <v>6.16</v>
      </c>
      <c r="U45" s="42">
        <v>5.96</v>
      </c>
      <c r="V45" s="42">
        <v>5.79</v>
      </c>
      <c r="W45" s="42">
        <v>5.63</v>
      </c>
      <c r="X45" s="42">
        <v>5.48</v>
      </c>
      <c r="Y45" s="42">
        <v>5.35</v>
      </c>
      <c r="Z45" s="42">
        <v>5.23</v>
      </c>
      <c r="AA45" s="42">
        <v>5.12</v>
      </c>
      <c r="AB45" s="42">
        <v>5.0199999999999996</v>
      </c>
      <c r="AC45" s="42">
        <v>4.9400000000000004</v>
      </c>
      <c r="AD45" s="42">
        <v>4.8499999999999996</v>
      </c>
      <c r="AE45" s="42">
        <v>4.78</v>
      </c>
      <c r="AF45" s="42">
        <v>4.71</v>
      </c>
      <c r="AG45" s="42">
        <v>4.6500000000000004</v>
      </c>
      <c r="AH45" s="42"/>
      <c r="AI45" s="42"/>
      <c r="AJ45" s="42"/>
      <c r="AK45" s="42"/>
      <c r="AL45" s="42"/>
      <c r="AM45" s="42"/>
      <c r="AN45" s="42"/>
      <c r="AO45" s="42"/>
      <c r="AP45" s="42"/>
      <c r="AQ45" s="42"/>
      <c r="AR45" s="42"/>
      <c r="AS45" s="42"/>
      <c r="AT45" s="42"/>
      <c r="AU45" s="42"/>
      <c r="AV45" s="42"/>
      <c r="AW45" s="42"/>
      <c r="AX45" s="42"/>
      <c r="AY45" s="42"/>
    </row>
    <row r="46" spans="1:51" x14ac:dyDescent="0.25">
      <c r="A46" s="41">
        <v>35</v>
      </c>
      <c r="B46" s="42">
        <v>84.5</v>
      </c>
      <c r="C46" s="42">
        <v>43.1</v>
      </c>
      <c r="D46" s="42">
        <v>29.31</v>
      </c>
      <c r="E46" s="42">
        <v>22.42</v>
      </c>
      <c r="F46" s="42">
        <v>18.29</v>
      </c>
      <c r="G46" s="42">
        <v>15.55</v>
      </c>
      <c r="H46" s="42">
        <v>13.59</v>
      </c>
      <c r="I46" s="42">
        <v>12.12</v>
      </c>
      <c r="J46" s="42">
        <v>10.98</v>
      </c>
      <c r="K46" s="42">
        <v>10.08</v>
      </c>
      <c r="L46" s="42">
        <v>9.34</v>
      </c>
      <c r="M46" s="42">
        <v>8.7200000000000006</v>
      </c>
      <c r="N46" s="42">
        <v>8.1999999999999993</v>
      </c>
      <c r="O46" s="42">
        <v>7.76</v>
      </c>
      <c r="P46" s="42">
        <v>7.38</v>
      </c>
      <c r="Q46" s="42">
        <v>7.05</v>
      </c>
      <c r="R46" s="42">
        <v>6.76</v>
      </c>
      <c r="S46" s="42">
        <v>6.51</v>
      </c>
      <c r="T46" s="42">
        <v>6.28</v>
      </c>
      <c r="U46" s="42">
        <v>6.08</v>
      </c>
      <c r="V46" s="42">
        <v>5.9</v>
      </c>
      <c r="W46" s="42">
        <v>5.73</v>
      </c>
      <c r="X46" s="42">
        <v>5.59</v>
      </c>
      <c r="Y46" s="42">
        <v>5.45</v>
      </c>
      <c r="Z46" s="42">
        <v>5.33</v>
      </c>
      <c r="AA46" s="42">
        <v>5.23</v>
      </c>
      <c r="AB46" s="42">
        <v>5.13</v>
      </c>
      <c r="AC46" s="42">
        <v>5.04</v>
      </c>
      <c r="AD46" s="42">
        <v>4.96</v>
      </c>
      <c r="AE46" s="42">
        <v>4.88</v>
      </c>
      <c r="AF46" s="42">
        <v>4.8099999999999996</v>
      </c>
      <c r="AG46" s="42"/>
      <c r="AH46" s="42"/>
      <c r="AI46" s="42"/>
      <c r="AJ46" s="42"/>
      <c r="AK46" s="42"/>
      <c r="AL46" s="42"/>
      <c r="AM46" s="42"/>
      <c r="AN46" s="42"/>
      <c r="AO46" s="42"/>
      <c r="AP46" s="42"/>
      <c r="AQ46" s="42"/>
      <c r="AR46" s="42"/>
      <c r="AS46" s="42"/>
      <c r="AT46" s="42"/>
      <c r="AU46" s="42"/>
      <c r="AV46" s="42"/>
      <c r="AW46" s="42"/>
      <c r="AX46" s="42"/>
      <c r="AY46" s="42"/>
    </row>
    <row r="47" spans="1:51" x14ac:dyDescent="0.25">
      <c r="A47" s="41">
        <v>36</v>
      </c>
      <c r="B47" s="42">
        <v>85.96</v>
      </c>
      <c r="C47" s="42">
        <v>43.85</v>
      </c>
      <c r="D47" s="42">
        <v>29.82</v>
      </c>
      <c r="E47" s="42">
        <v>22.81</v>
      </c>
      <c r="F47" s="42">
        <v>18.61</v>
      </c>
      <c r="G47" s="42">
        <v>15.82</v>
      </c>
      <c r="H47" s="42">
        <v>13.83</v>
      </c>
      <c r="I47" s="42">
        <v>12.33</v>
      </c>
      <c r="J47" s="42">
        <v>11.18</v>
      </c>
      <c r="K47" s="42">
        <v>10.25</v>
      </c>
      <c r="L47" s="42">
        <v>9.5</v>
      </c>
      <c r="M47" s="42">
        <v>8.8800000000000008</v>
      </c>
      <c r="N47" s="42">
        <v>8.35</v>
      </c>
      <c r="O47" s="42">
        <v>7.9</v>
      </c>
      <c r="P47" s="42">
        <v>7.52</v>
      </c>
      <c r="Q47" s="42">
        <v>7.18</v>
      </c>
      <c r="R47" s="42">
        <v>6.89</v>
      </c>
      <c r="S47" s="42">
        <v>6.63</v>
      </c>
      <c r="T47" s="42">
        <v>6.4</v>
      </c>
      <c r="U47" s="42">
        <v>6.19</v>
      </c>
      <c r="V47" s="42">
        <v>6.01</v>
      </c>
      <c r="W47" s="42">
        <v>5.84</v>
      </c>
      <c r="X47" s="42">
        <v>5.7</v>
      </c>
      <c r="Y47" s="42">
        <v>5.56</v>
      </c>
      <c r="Z47" s="42">
        <v>5.44</v>
      </c>
      <c r="AA47" s="42">
        <v>5.33</v>
      </c>
      <c r="AB47" s="42">
        <v>5.23</v>
      </c>
      <c r="AC47" s="42">
        <v>5.14</v>
      </c>
      <c r="AD47" s="42">
        <v>5.0599999999999996</v>
      </c>
      <c r="AE47" s="42">
        <v>4.99</v>
      </c>
      <c r="AF47" s="42"/>
      <c r="AG47" s="42"/>
      <c r="AH47" s="42"/>
      <c r="AI47" s="42"/>
      <c r="AJ47" s="42"/>
      <c r="AK47" s="42"/>
      <c r="AL47" s="42"/>
      <c r="AM47" s="42"/>
      <c r="AN47" s="42"/>
      <c r="AO47" s="42"/>
      <c r="AP47" s="42"/>
      <c r="AQ47" s="42"/>
      <c r="AR47" s="42"/>
      <c r="AS47" s="42"/>
      <c r="AT47" s="42"/>
      <c r="AU47" s="42"/>
      <c r="AV47" s="42"/>
      <c r="AW47" s="42"/>
      <c r="AX47" s="42"/>
      <c r="AY47" s="42"/>
    </row>
    <row r="48" spans="1:51" x14ac:dyDescent="0.25">
      <c r="A48" s="41">
        <v>37</v>
      </c>
      <c r="B48" s="42">
        <v>87.44</v>
      </c>
      <c r="C48" s="42">
        <v>44.61</v>
      </c>
      <c r="D48" s="42">
        <v>30.34</v>
      </c>
      <c r="E48" s="42">
        <v>23.21</v>
      </c>
      <c r="F48" s="42">
        <v>18.940000000000001</v>
      </c>
      <c r="G48" s="42">
        <v>16.100000000000001</v>
      </c>
      <c r="H48" s="42">
        <v>14.07</v>
      </c>
      <c r="I48" s="42">
        <v>12.55</v>
      </c>
      <c r="J48" s="42">
        <v>11.38</v>
      </c>
      <c r="K48" s="42">
        <v>10.44</v>
      </c>
      <c r="L48" s="42">
        <v>9.67</v>
      </c>
      <c r="M48" s="42">
        <v>9.0399999999999991</v>
      </c>
      <c r="N48" s="42">
        <v>8.5</v>
      </c>
      <c r="O48" s="42">
        <v>8.0500000000000007</v>
      </c>
      <c r="P48" s="42">
        <v>7.65</v>
      </c>
      <c r="Q48" s="42">
        <v>7.31</v>
      </c>
      <c r="R48" s="42">
        <v>7.01</v>
      </c>
      <c r="S48" s="42">
        <v>6.75</v>
      </c>
      <c r="T48" s="42">
        <v>6.52</v>
      </c>
      <c r="U48" s="42">
        <v>6.31</v>
      </c>
      <c r="V48" s="42">
        <v>6.13</v>
      </c>
      <c r="W48" s="42">
        <v>5.96</v>
      </c>
      <c r="X48" s="42">
        <v>5.81</v>
      </c>
      <c r="Y48" s="42">
        <v>5.68</v>
      </c>
      <c r="Z48" s="42">
        <v>5.55</v>
      </c>
      <c r="AA48" s="42">
        <v>5.44</v>
      </c>
      <c r="AB48" s="42">
        <v>5.34</v>
      </c>
      <c r="AC48" s="42">
        <v>5.25</v>
      </c>
      <c r="AD48" s="42">
        <v>5.17</v>
      </c>
      <c r="AE48" s="42"/>
      <c r="AF48" s="42"/>
      <c r="AG48" s="42"/>
      <c r="AH48" s="42"/>
      <c r="AI48" s="42"/>
      <c r="AJ48" s="42"/>
      <c r="AK48" s="42"/>
      <c r="AL48" s="42"/>
      <c r="AM48" s="42"/>
      <c r="AN48" s="42"/>
      <c r="AO48" s="42"/>
      <c r="AP48" s="42"/>
      <c r="AQ48" s="42"/>
      <c r="AR48" s="42"/>
      <c r="AS48" s="42"/>
      <c r="AT48" s="42"/>
      <c r="AU48" s="42"/>
      <c r="AV48" s="42"/>
      <c r="AW48" s="42"/>
      <c r="AX48" s="42"/>
      <c r="AY48" s="42"/>
    </row>
    <row r="49" spans="1:51" x14ac:dyDescent="0.25">
      <c r="A49" s="41">
        <v>38</v>
      </c>
      <c r="B49" s="42">
        <v>88.95</v>
      </c>
      <c r="C49" s="42">
        <v>45.38</v>
      </c>
      <c r="D49" s="42">
        <v>30.87</v>
      </c>
      <c r="E49" s="42">
        <v>23.61</v>
      </c>
      <c r="F49" s="42">
        <v>19.27</v>
      </c>
      <c r="G49" s="42">
        <v>16.38</v>
      </c>
      <c r="H49" s="42">
        <v>14.32</v>
      </c>
      <c r="I49" s="42">
        <v>12.77</v>
      </c>
      <c r="J49" s="42">
        <v>11.58</v>
      </c>
      <c r="K49" s="42">
        <v>10.62</v>
      </c>
      <c r="L49" s="42">
        <v>9.85</v>
      </c>
      <c r="M49" s="42">
        <v>9.1999999999999993</v>
      </c>
      <c r="N49" s="42">
        <v>8.66</v>
      </c>
      <c r="O49" s="42">
        <v>8.19</v>
      </c>
      <c r="P49" s="42">
        <v>7.8</v>
      </c>
      <c r="Q49" s="42">
        <v>7.45</v>
      </c>
      <c r="R49" s="42">
        <v>7.15</v>
      </c>
      <c r="S49" s="42">
        <v>6.88</v>
      </c>
      <c r="T49" s="42">
        <v>6.64</v>
      </c>
      <c r="U49" s="42">
        <v>6.43</v>
      </c>
      <c r="V49" s="42">
        <v>6.25</v>
      </c>
      <c r="W49" s="42">
        <v>6.08</v>
      </c>
      <c r="X49" s="42">
        <v>5.93</v>
      </c>
      <c r="Y49" s="42">
        <v>5.79</v>
      </c>
      <c r="Z49" s="42">
        <v>5.67</v>
      </c>
      <c r="AA49" s="42">
        <v>5.56</v>
      </c>
      <c r="AB49" s="42">
        <v>5.46</v>
      </c>
      <c r="AC49" s="42">
        <v>5.37</v>
      </c>
      <c r="AD49" s="42"/>
      <c r="AE49" s="42"/>
      <c r="AF49" s="42"/>
      <c r="AG49" s="42"/>
      <c r="AH49" s="42"/>
      <c r="AI49" s="42"/>
      <c r="AJ49" s="42"/>
      <c r="AK49" s="42"/>
      <c r="AL49" s="42"/>
      <c r="AM49" s="42"/>
      <c r="AN49" s="42"/>
      <c r="AO49" s="42"/>
      <c r="AP49" s="42"/>
      <c r="AQ49" s="42"/>
      <c r="AR49" s="42"/>
      <c r="AS49" s="42"/>
      <c r="AT49" s="42"/>
      <c r="AU49" s="42"/>
      <c r="AV49" s="42"/>
      <c r="AW49" s="42"/>
      <c r="AX49" s="42"/>
      <c r="AY49" s="42"/>
    </row>
    <row r="50" spans="1:51" x14ac:dyDescent="0.25">
      <c r="A50" s="41">
        <v>39</v>
      </c>
      <c r="B50" s="42">
        <v>90.5</v>
      </c>
      <c r="C50" s="42">
        <v>46.17</v>
      </c>
      <c r="D50" s="42">
        <v>31.4</v>
      </c>
      <c r="E50" s="42">
        <v>24.03</v>
      </c>
      <c r="F50" s="42">
        <v>19.61</v>
      </c>
      <c r="G50" s="42">
        <v>16.670000000000002</v>
      </c>
      <c r="H50" s="42">
        <v>14.57</v>
      </c>
      <c r="I50" s="42">
        <v>13</v>
      </c>
      <c r="J50" s="42">
        <v>11.78</v>
      </c>
      <c r="K50" s="42">
        <v>10.81</v>
      </c>
      <c r="L50" s="42">
        <v>10.02</v>
      </c>
      <c r="M50" s="42">
        <v>9.3699999999999992</v>
      </c>
      <c r="N50" s="42">
        <v>8.82</v>
      </c>
      <c r="O50" s="42">
        <v>8.35</v>
      </c>
      <c r="P50" s="42">
        <v>7.94</v>
      </c>
      <c r="Q50" s="42">
        <v>7.59</v>
      </c>
      <c r="R50" s="42">
        <v>7.28</v>
      </c>
      <c r="S50" s="42">
        <v>7.01</v>
      </c>
      <c r="T50" s="42">
        <v>6.78</v>
      </c>
      <c r="U50" s="42">
        <v>6.56</v>
      </c>
      <c r="V50" s="42">
        <v>6.37</v>
      </c>
      <c r="W50" s="42">
        <v>6.2</v>
      </c>
      <c r="X50" s="42">
        <v>6.05</v>
      </c>
      <c r="Y50" s="42">
        <v>5.92</v>
      </c>
      <c r="Z50" s="42">
        <v>5.79</v>
      </c>
      <c r="AA50" s="42">
        <v>5.68</v>
      </c>
      <c r="AB50" s="42">
        <v>5.58</v>
      </c>
      <c r="AC50" s="42"/>
      <c r="AD50" s="42"/>
      <c r="AE50" s="42"/>
      <c r="AF50" s="42"/>
      <c r="AG50" s="42"/>
      <c r="AH50" s="42"/>
      <c r="AI50" s="42"/>
      <c r="AJ50" s="42"/>
      <c r="AK50" s="42"/>
      <c r="AL50" s="42"/>
      <c r="AM50" s="42"/>
      <c r="AN50" s="42"/>
      <c r="AO50" s="42"/>
      <c r="AP50" s="42"/>
      <c r="AQ50" s="42"/>
      <c r="AR50" s="42"/>
      <c r="AS50" s="42"/>
      <c r="AT50" s="42"/>
      <c r="AU50" s="42"/>
      <c r="AV50" s="42"/>
      <c r="AW50" s="42"/>
      <c r="AX50" s="42"/>
      <c r="AY50" s="42"/>
    </row>
    <row r="51" spans="1:51" x14ac:dyDescent="0.25">
      <c r="A51" s="41">
        <v>40</v>
      </c>
      <c r="B51" s="42">
        <v>92.07</v>
      </c>
      <c r="C51" s="42">
        <v>46.97</v>
      </c>
      <c r="D51" s="42">
        <v>31.95</v>
      </c>
      <c r="E51" s="42">
        <v>24.45</v>
      </c>
      <c r="F51" s="42">
        <v>19.95</v>
      </c>
      <c r="G51" s="42">
        <v>16.96</v>
      </c>
      <c r="H51" s="42">
        <v>14.83</v>
      </c>
      <c r="I51" s="42">
        <v>13.23</v>
      </c>
      <c r="J51" s="42">
        <v>12</v>
      </c>
      <c r="K51" s="42">
        <v>11.01</v>
      </c>
      <c r="L51" s="42">
        <v>10.210000000000001</v>
      </c>
      <c r="M51" s="42">
        <v>9.5399999999999991</v>
      </c>
      <c r="N51" s="42">
        <v>8.98</v>
      </c>
      <c r="O51" s="42">
        <v>8.5</v>
      </c>
      <c r="P51" s="42">
        <v>8.09</v>
      </c>
      <c r="Q51" s="42">
        <v>7.74</v>
      </c>
      <c r="R51" s="42">
        <v>7.43</v>
      </c>
      <c r="S51" s="42">
        <v>7.15</v>
      </c>
      <c r="T51" s="42">
        <v>6.91</v>
      </c>
      <c r="U51" s="42">
        <v>6.7</v>
      </c>
      <c r="V51" s="42">
        <v>6.51</v>
      </c>
      <c r="W51" s="42">
        <v>6.34</v>
      </c>
      <c r="X51" s="42">
        <v>6.18</v>
      </c>
      <c r="Y51" s="42">
        <v>6.05</v>
      </c>
      <c r="Z51" s="42">
        <v>5.92</v>
      </c>
      <c r="AA51" s="42">
        <v>5.81</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row>
    <row r="52" spans="1:51" x14ac:dyDescent="0.25">
      <c r="A52" s="41">
        <v>41</v>
      </c>
      <c r="B52" s="42">
        <v>93.68</v>
      </c>
      <c r="C52" s="42">
        <v>47.8</v>
      </c>
      <c r="D52" s="42">
        <v>32.520000000000003</v>
      </c>
      <c r="E52" s="42">
        <v>24.88</v>
      </c>
      <c r="F52" s="42">
        <v>20.309999999999999</v>
      </c>
      <c r="G52" s="42">
        <v>17.27</v>
      </c>
      <c r="H52" s="42">
        <v>15.1</v>
      </c>
      <c r="I52" s="42">
        <v>13.47</v>
      </c>
      <c r="J52" s="42">
        <v>12.22</v>
      </c>
      <c r="K52" s="42">
        <v>11.21</v>
      </c>
      <c r="L52" s="42">
        <v>10.4</v>
      </c>
      <c r="M52" s="42">
        <v>9.7200000000000006</v>
      </c>
      <c r="N52" s="42">
        <v>9.15</v>
      </c>
      <c r="O52" s="42">
        <v>8.67</v>
      </c>
      <c r="P52" s="42">
        <v>8.25</v>
      </c>
      <c r="Q52" s="42">
        <v>7.89</v>
      </c>
      <c r="R52" s="42">
        <v>7.58</v>
      </c>
      <c r="S52" s="42">
        <v>7.3</v>
      </c>
      <c r="T52" s="42">
        <v>7.06</v>
      </c>
      <c r="U52" s="42">
        <v>6.84</v>
      </c>
      <c r="V52" s="42">
        <v>6.65</v>
      </c>
      <c r="W52" s="42">
        <v>6.47</v>
      </c>
      <c r="X52" s="42">
        <v>6.32</v>
      </c>
      <c r="Y52" s="42">
        <v>6.18</v>
      </c>
      <c r="Z52" s="42">
        <v>6.06</v>
      </c>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row>
    <row r="53" spans="1:51" x14ac:dyDescent="0.25">
      <c r="A53" s="41">
        <v>42</v>
      </c>
      <c r="B53" s="42">
        <v>95.32</v>
      </c>
      <c r="C53" s="42">
        <v>48.64</v>
      </c>
      <c r="D53" s="42">
        <v>33.090000000000003</v>
      </c>
      <c r="E53" s="42">
        <v>25.33</v>
      </c>
      <c r="F53" s="42">
        <v>20.67</v>
      </c>
      <c r="G53" s="42">
        <v>17.579999999999998</v>
      </c>
      <c r="H53" s="42">
        <v>15.37</v>
      </c>
      <c r="I53" s="42">
        <v>13.72</v>
      </c>
      <c r="J53" s="42">
        <v>12.44</v>
      </c>
      <c r="K53" s="42">
        <v>11.42</v>
      </c>
      <c r="L53" s="42">
        <v>10.59</v>
      </c>
      <c r="M53" s="42">
        <v>9.91</v>
      </c>
      <c r="N53" s="42">
        <v>9.33</v>
      </c>
      <c r="O53" s="42">
        <v>8.84</v>
      </c>
      <c r="P53" s="42">
        <v>8.42</v>
      </c>
      <c r="Q53" s="42">
        <v>8.0500000000000007</v>
      </c>
      <c r="R53" s="42">
        <v>7.73</v>
      </c>
      <c r="S53" s="42">
        <v>7.45</v>
      </c>
      <c r="T53" s="42">
        <v>7.21</v>
      </c>
      <c r="U53" s="42">
        <v>6.99</v>
      </c>
      <c r="V53" s="42">
        <v>6.79</v>
      </c>
      <c r="W53" s="42">
        <v>6.62</v>
      </c>
      <c r="X53" s="42">
        <v>6.46</v>
      </c>
      <c r="Y53" s="42">
        <v>6.32</v>
      </c>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row>
    <row r="54" spans="1:51" x14ac:dyDescent="0.25">
      <c r="A54" s="41">
        <v>43</v>
      </c>
      <c r="B54" s="42">
        <v>97</v>
      </c>
      <c r="C54" s="42">
        <v>49.5</v>
      </c>
      <c r="D54" s="42">
        <v>33.68</v>
      </c>
      <c r="E54" s="42">
        <v>25.78</v>
      </c>
      <c r="F54" s="42">
        <v>21.05</v>
      </c>
      <c r="G54" s="42">
        <v>17.899999999999999</v>
      </c>
      <c r="H54" s="42">
        <v>15.65</v>
      </c>
      <c r="I54" s="42">
        <v>13.98</v>
      </c>
      <c r="J54" s="42">
        <v>12.68</v>
      </c>
      <c r="K54" s="42">
        <v>11.64</v>
      </c>
      <c r="L54" s="42">
        <v>10.8</v>
      </c>
      <c r="M54" s="42">
        <v>10.1</v>
      </c>
      <c r="N54" s="42">
        <v>9.51</v>
      </c>
      <c r="O54" s="42">
        <v>9.02</v>
      </c>
      <c r="P54" s="42">
        <v>8.59</v>
      </c>
      <c r="Q54" s="42">
        <v>8.2200000000000006</v>
      </c>
      <c r="R54" s="42">
        <v>7.9</v>
      </c>
      <c r="S54" s="42">
        <v>7.61</v>
      </c>
      <c r="T54" s="42">
        <v>7.36</v>
      </c>
      <c r="U54" s="42">
        <v>7.14</v>
      </c>
      <c r="V54" s="42">
        <v>6.95</v>
      </c>
      <c r="W54" s="42">
        <v>6.77</v>
      </c>
      <c r="X54" s="42">
        <v>6.62</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row>
    <row r="55" spans="1:51" x14ac:dyDescent="0.25">
      <c r="A55" s="41">
        <v>44</v>
      </c>
      <c r="B55" s="42">
        <v>98.7</v>
      </c>
      <c r="C55" s="42">
        <v>50.38</v>
      </c>
      <c r="D55" s="42">
        <v>34.28</v>
      </c>
      <c r="E55" s="42">
        <v>26.24</v>
      </c>
      <c r="F55" s="42">
        <v>21.43</v>
      </c>
      <c r="G55" s="42">
        <v>18.22</v>
      </c>
      <c r="H55" s="42">
        <v>15.94</v>
      </c>
      <c r="I55" s="42">
        <v>14.24</v>
      </c>
      <c r="J55" s="42">
        <v>12.91</v>
      </c>
      <c r="K55" s="42">
        <v>11.86</v>
      </c>
      <c r="L55" s="42">
        <v>11.01</v>
      </c>
      <c r="M55" s="42">
        <v>10.3</v>
      </c>
      <c r="N55" s="42">
        <v>9.6999999999999993</v>
      </c>
      <c r="O55" s="42">
        <v>9.1999999999999993</v>
      </c>
      <c r="P55" s="42">
        <v>8.77</v>
      </c>
      <c r="Q55" s="42">
        <v>8.39</v>
      </c>
      <c r="R55" s="42">
        <v>8.07</v>
      </c>
      <c r="S55" s="42">
        <v>7.78</v>
      </c>
      <c r="T55" s="42">
        <v>7.53</v>
      </c>
      <c r="U55" s="42">
        <v>7.31</v>
      </c>
      <c r="V55" s="42">
        <v>7.11</v>
      </c>
      <c r="W55" s="42">
        <v>6.93</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row>
    <row r="56" spans="1:51" x14ac:dyDescent="0.25">
      <c r="A56" s="41">
        <v>45</v>
      </c>
      <c r="B56" s="42">
        <v>100.43</v>
      </c>
      <c r="C56" s="42">
        <v>51.26</v>
      </c>
      <c r="D56" s="42">
        <v>34.89</v>
      </c>
      <c r="E56" s="42">
        <v>26.71</v>
      </c>
      <c r="F56" s="42">
        <v>21.81</v>
      </c>
      <c r="G56" s="42">
        <v>18.559999999999999</v>
      </c>
      <c r="H56" s="42">
        <v>16.239999999999998</v>
      </c>
      <c r="I56" s="42">
        <v>14.5</v>
      </c>
      <c r="J56" s="42">
        <v>13.16</v>
      </c>
      <c r="K56" s="42">
        <v>12.09</v>
      </c>
      <c r="L56" s="42">
        <v>11.22</v>
      </c>
      <c r="M56" s="42">
        <v>10.5</v>
      </c>
      <c r="N56" s="42">
        <v>9.9</v>
      </c>
      <c r="O56" s="42">
        <v>9.39</v>
      </c>
      <c r="P56" s="42">
        <v>8.9499999999999993</v>
      </c>
      <c r="Q56" s="42">
        <v>8.57</v>
      </c>
      <c r="R56" s="42">
        <v>8.24</v>
      </c>
      <c r="S56" s="42">
        <v>7.95</v>
      </c>
      <c r="T56" s="42">
        <v>7.7</v>
      </c>
      <c r="U56" s="42">
        <v>7.48</v>
      </c>
      <c r="V56" s="42">
        <v>7.28</v>
      </c>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row>
    <row r="57" spans="1:51" x14ac:dyDescent="0.25">
      <c r="A57" s="41">
        <v>46</v>
      </c>
      <c r="B57" s="42">
        <v>102.17</v>
      </c>
      <c r="C57" s="42">
        <v>52.16</v>
      </c>
      <c r="D57" s="42">
        <v>35.5</v>
      </c>
      <c r="E57" s="42">
        <v>27.19</v>
      </c>
      <c r="F57" s="42">
        <v>22.21</v>
      </c>
      <c r="G57" s="42">
        <v>18.899999999999999</v>
      </c>
      <c r="H57" s="42">
        <v>16.54</v>
      </c>
      <c r="I57" s="42">
        <v>14.78</v>
      </c>
      <c r="J57" s="42">
        <v>13.41</v>
      </c>
      <c r="K57" s="42">
        <v>12.33</v>
      </c>
      <c r="L57" s="42">
        <v>11.45</v>
      </c>
      <c r="M57" s="42">
        <v>10.72</v>
      </c>
      <c r="N57" s="42">
        <v>10.11</v>
      </c>
      <c r="O57" s="42">
        <v>9.59</v>
      </c>
      <c r="P57" s="42">
        <v>9.14</v>
      </c>
      <c r="Q57" s="42">
        <v>8.76</v>
      </c>
      <c r="R57" s="42">
        <v>8.43</v>
      </c>
      <c r="S57" s="42">
        <v>8.14</v>
      </c>
      <c r="T57" s="42">
        <v>7.88</v>
      </c>
      <c r="U57" s="42">
        <v>7.65</v>
      </c>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row>
    <row r="58" spans="1:51" x14ac:dyDescent="0.25">
      <c r="A58" s="41">
        <v>47</v>
      </c>
      <c r="B58" s="42">
        <v>103.94</v>
      </c>
      <c r="C58" s="42">
        <v>53.08</v>
      </c>
      <c r="D58" s="42">
        <v>36.14</v>
      </c>
      <c r="E58" s="42">
        <v>27.68</v>
      </c>
      <c r="F58" s="42">
        <v>22.61</v>
      </c>
      <c r="G58" s="42">
        <v>19.25</v>
      </c>
      <c r="H58" s="42">
        <v>16.850000000000001</v>
      </c>
      <c r="I58" s="42">
        <v>15.06</v>
      </c>
      <c r="J58" s="42">
        <v>13.67</v>
      </c>
      <c r="K58" s="42">
        <v>12.57</v>
      </c>
      <c r="L58" s="42">
        <v>11.68</v>
      </c>
      <c r="M58" s="42">
        <v>10.94</v>
      </c>
      <c r="N58" s="42">
        <v>10.32</v>
      </c>
      <c r="O58" s="42">
        <v>9.8000000000000007</v>
      </c>
      <c r="P58" s="42">
        <v>9.35</v>
      </c>
      <c r="Q58" s="42">
        <v>8.9600000000000009</v>
      </c>
      <c r="R58" s="42">
        <v>8.6199999999999992</v>
      </c>
      <c r="S58" s="42">
        <v>8.33</v>
      </c>
      <c r="T58" s="42">
        <v>8.07</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row>
    <row r="59" spans="1:51" x14ac:dyDescent="0.25">
      <c r="A59" s="41">
        <v>48</v>
      </c>
      <c r="B59" s="42">
        <v>105.76</v>
      </c>
      <c r="C59" s="42">
        <v>54.02</v>
      </c>
      <c r="D59" s="42">
        <v>36.79</v>
      </c>
      <c r="E59" s="42">
        <v>28.18</v>
      </c>
      <c r="F59" s="42">
        <v>23.03</v>
      </c>
      <c r="G59" s="42">
        <v>19.61</v>
      </c>
      <c r="H59" s="42">
        <v>17.170000000000002</v>
      </c>
      <c r="I59" s="42">
        <v>15.35</v>
      </c>
      <c r="J59" s="42">
        <v>13.95</v>
      </c>
      <c r="K59" s="42">
        <v>12.83</v>
      </c>
      <c r="L59" s="42">
        <v>11.92</v>
      </c>
      <c r="M59" s="42">
        <v>11.17</v>
      </c>
      <c r="N59" s="42">
        <v>10.55</v>
      </c>
      <c r="O59" s="42">
        <v>10.02</v>
      </c>
      <c r="P59" s="42">
        <v>9.56</v>
      </c>
      <c r="Q59" s="42">
        <v>9.17</v>
      </c>
      <c r="R59" s="42">
        <v>8.83</v>
      </c>
      <c r="S59" s="42">
        <v>8.5299999999999994</v>
      </c>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row>
    <row r="60" spans="1:51" x14ac:dyDescent="0.25">
      <c r="A60" s="41">
        <v>49</v>
      </c>
      <c r="B60" s="42">
        <v>107.61</v>
      </c>
      <c r="C60" s="42">
        <v>54.98</v>
      </c>
      <c r="D60" s="42">
        <v>37.450000000000003</v>
      </c>
      <c r="E60" s="42">
        <v>28.7</v>
      </c>
      <c r="F60" s="42">
        <v>23.46</v>
      </c>
      <c r="G60" s="42">
        <v>19.98</v>
      </c>
      <c r="H60" s="42">
        <v>17.510000000000002</v>
      </c>
      <c r="I60" s="42">
        <v>15.66</v>
      </c>
      <c r="J60" s="42">
        <v>14.23</v>
      </c>
      <c r="K60" s="42">
        <v>13.1</v>
      </c>
      <c r="L60" s="42">
        <v>12.18</v>
      </c>
      <c r="M60" s="42">
        <v>11.42</v>
      </c>
      <c r="N60" s="42">
        <v>10.78</v>
      </c>
      <c r="O60" s="42">
        <v>10.25</v>
      </c>
      <c r="P60" s="42">
        <v>9.7899999999999991</v>
      </c>
      <c r="Q60" s="42">
        <v>9.39</v>
      </c>
      <c r="R60" s="42">
        <v>9.0500000000000007</v>
      </c>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row>
    <row r="61" spans="1:51" x14ac:dyDescent="0.25">
      <c r="A61" s="41">
        <v>50</v>
      </c>
      <c r="B61" s="42">
        <v>109.52</v>
      </c>
      <c r="C61" s="42">
        <v>55.96</v>
      </c>
      <c r="D61" s="42">
        <v>38.130000000000003</v>
      </c>
      <c r="E61" s="42">
        <v>29.23</v>
      </c>
      <c r="F61" s="42">
        <v>23.91</v>
      </c>
      <c r="G61" s="42">
        <v>20.37</v>
      </c>
      <c r="H61" s="42">
        <v>17.86</v>
      </c>
      <c r="I61" s="42">
        <v>15.98</v>
      </c>
      <c r="J61" s="42">
        <v>14.53</v>
      </c>
      <c r="K61" s="42">
        <v>13.38</v>
      </c>
      <c r="L61" s="42">
        <v>12.45</v>
      </c>
      <c r="M61" s="42">
        <v>11.68</v>
      </c>
      <c r="N61" s="42">
        <v>11.03</v>
      </c>
      <c r="O61" s="42">
        <v>10.49</v>
      </c>
      <c r="P61" s="42">
        <v>10.02</v>
      </c>
      <c r="Q61" s="42">
        <v>9.6199999999999992</v>
      </c>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row>
    <row r="62" spans="1:51" x14ac:dyDescent="0.25">
      <c r="A62" s="41">
        <v>51</v>
      </c>
      <c r="B62" s="42">
        <v>111.46</v>
      </c>
      <c r="C62" s="42">
        <v>56.98</v>
      </c>
      <c r="D62" s="42">
        <v>38.840000000000003</v>
      </c>
      <c r="E62" s="42">
        <v>29.79</v>
      </c>
      <c r="F62" s="42">
        <v>24.37</v>
      </c>
      <c r="G62" s="42">
        <v>20.78</v>
      </c>
      <c r="H62" s="42">
        <v>18.22</v>
      </c>
      <c r="I62" s="42">
        <v>16.309999999999999</v>
      </c>
      <c r="J62" s="42">
        <v>14.84</v>
      </c>
      <c r="K62" s="42">
        <v>13.68</v>
      </c>
      <c r="L62" s="42">
        <v>12.73</v>
      </c>
      <c r="M62" s="42">
        <v>11.95</v>
      </c>
      <c r="N62" s="42">
        <v>11.3</v>
      </c>
      <c r="O62" s="42">
        <v>10.75</v>
      </c>
      <c r="P62" s="42">
        <v>10.27</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row>
    <row r="63" spans="1:51" x14ac:dyDescent="0.25">
      <c r="A63" s="41">
        <v>52</v>
      </c>
      <c r="B63" s="42">
        <v>113.46</v>
      </c>
      <c r="C63" s="42">
        <v>58.03</v>
      </c>
      <c r="D63" s="42">
        <v>39.57</v>
      </c>
      <c r="E63" s="42">
        <v>30.37</v>
      </c>
      <c r="F63" s="42">
        <v>24.86</v>
      </c>
      <c r="G63" s="42">
        <v>21.2</v>
      </c>
      <c r="H63" s="42">
        <v>18.600000000000001</v>
      </c>
      <c r="I63" s="42">
        <v>16.670000000000002</v>
      </c>
      <c r="J63" s="42">
        <v>15.17</v>
      </c>
      <c r="K63" s="42">
        <v>13.99</v>
      </c>
      <c r="L63" s="42">
        <v>13.03</v>
      </c>
      <c r="M63" s="42">
        <v>12.24</v>
      </c>
      <c r="N63" s="42">
        <v>11.58</v>
      </c>
      <c r="O63" s="42">
        <v>11.02</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row>
    <row r="64" spans="1:51" x14ac:dyDescent="0.25">
      <c r="A64" s="41">
        <v>53</v>
      </c>
      <c r="B64" s="42">
        <v>115.5</v>
      </c>
      <c r="C64" s="42">
        <v>59.1</v>
      </c>
      <c r="D64" s="42">
        <v>40.33</v>
      </c>
      <c r="E64" s="42">
        <v>30.96</v>
      </c>
      <c r="F64" s="42">
        <v>25.36</v>
      </c>
      <c r="G64" s="42">
        <v>21.64</v>
      </c>
      <c r="H64" s="42">
        <v>19</v>
      </c>
      <c r="I64" s="42">
        <v>17.04</v>
      </c>
      <c r="J64" s="42">
        <v>15.52</v>
      </c>
      <c r="K64" s="42">
        <v>14.32</v>
      </c>
      <c r="L64" s="42">
        <v>13.34</v>
      </c>
      <c r="M64" s="42">
        <v>12.54</v>
      </c>
      <c r="N64" s="42">
        <v>11.87</v>
      </c>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row>
    <row r="65" spans="1:51" x14ac:dyDescent="0.25">
      <c r="A65" s="41">
        <v>54</v>
      </c>
      <c r="B65" s="42">
        <v>117.58</v>
      </c>
      <c r="C65" s="42">
        <v>60.19</v>
      </c>
      <c r="D65" s="42">
        <v>41.09</v>
      </c>
      <c r="E65" s="42">
        <v>31.57</v>
      </c>
      <c r="F65" s="42">
        <v>25.87</v>
      </c>
      <c r="G65" s="42">
        <v>22.1</v>
      </c>
      <c r="H65" s="42">
        <v>19.41</v>
      </c>
      <c r="I65" s="42">
        <v>17.420000000000002</v>
      </c>
      <c r="J65" s="42">
        <v>15.88</v>
      </c>
      <c r="K65" s="42">
        <v>14.65</v>
      </c>
      <c r="L65" s="42">
        <v>13.66</v>
      </c>
      <c r="M65" s="42">
        <v>12.85</v>
      </c>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row>
    <row r="66" spans="1:51" x14ac:dyDescent="0.25">
      <c r="A66" s="41">
        <v>55</v>
      </c>
      <c r="B66" s="42">
        <v>119.7</v>
      </c>
      <c r="C66" s="42">
        <v>61.31</v>
      </c>
      <c r="D66" s="42">
        <v>41.88</v>
      </c>
      <c r="E66" s="42">
        <v>32.200000000000003</v>
      </c>
      <c r="F66" s="42">
        <v>26.41</v>
      </c>
      <c r="G66" s="42">
        <v>22.57</v>
      </c>
      <c r="H66" s="42">
        <v>19.84</v>
      </c>
      <c r="I66" s="42">
        <v>17.809999999999999</v>
      </c>
      <c r="J66" s="42">
        <v>16.25</v>
      </c>
      <c r="K66" s="42">
        <v>15</v>
      </c>
      <c r="L66" s="42">
        <v>14</v>
      </c>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row>
    <row r="67" spans="1:51" x14ac:dyDescent="0.25">
      <c r="A67" s="41">
        <v>56</v>
      </c>
      <c r="B67" s="42">
        <v>121.87</v>
      </c>
      <c r="C67" s="42">
        <v>62.47</v>
      </c>
      <c r="D67" s="42">
        <v>42.7</v>
      </c>
      <c r="E67" s="42">
        <v>32.85</v>
      </c>
      <c r="F67" s="42">
        <v>26.97</v>
      </c>
      <c r="G67" s="42">
        <v>23.06</v>
      </c>
      <c r="H67" s="42">
        <v>20.29</v>
      </c>
      <c r="I67" s="42">
        <v>18.23</v>
      </c>
      <c r="J67" s="42">
        <v>16.63</v>
      </c>
      <c r="K67" s="42">
        <v>15.37</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row>
    <row r="68" spans="1:51" x14ac:dyDescent="0.25">
      <c r="A68" s="41">
        <v>57</v>
      </c>
      <c r="B68" s="42">
        <v>124.13</v>
      </c>
      <c r="C68" s="42">
        <v>63.68</v>
      </c>
      <c r="D68" s="42">
        <v>43.57</v>
      </c>
      <c r="E68" s="42">
        <v>33.54</v>
      </c>
      <c r="F68" s="42">
        <v>27.56</v>
      </c>
      <c r="G68" s="42">
        <v>23.58</v>
      </c>
      <c r="H68" s="42">
        <v>20.76</v>
      </c>
      <c r="I68" s="42">
        <v>18.66</v>
      </c>
      <c r="J68" s="42">
        <v>17.04</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row>
    <row r="69" spans="1:51" x14ac:dyDescent="0.25">
      <c r="A69" s="41">
        <v>58</v>
      </c>
      <c r="B69" s="42">
        <v>126.49</v>
      </c>
      <c r="C69" s="42">
        <v>64.94</v>
      </c>
      <c r="D69" s="42">
        <v>44.47</v>
      </c>
      <c r="E69" s="42">
        <v>34.26</v>
      </c>
      <c r="F69" s="42">
        <v>28.16</v>
      </c>
      <c r="G69" s="42">
        <v>24.11</v>
      </c>
      <c r="H69" s="42">
        <v>21.24</v>
      </c>
      <c r="I69" s="42">
        <v>19.11</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row>
    <row r="70" spans="1:51" x14ac:dyDescent="0.25">
      <c r="A70" s="41">
        <v>59</v>
      </c>
      <c r="B70" s="42">
        <v>128.94</v>
      </c>
      <c r="C70" s="42">
        <v>66.25</v>
      </c>
      <c r="D70" s="42">
        <v>45.4</v>
      </c>
      <c r="E70" s="42">
        <v>35</v>
      </c>
      <c r="F70" s="42">
        <v>28.78</v>
      </c>
      <c r="G70" s="42">
        <v>24.67</v>
      </c>
      <c r="H70" s="42">
        <v>21.75</v>
      </c>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row>
    <row r="71" spans="1:51" x14ac:dyDescent="0.25">
      <c r="A71" s="41">
        <v>60</v>
      </c>
      <c r="B71" s="42">
        <v>131.5</v>
      </c>
      <c r="C71" s="42">
        <v>67.61</v>
      </c>
      <c r="D71" s="42">
        <v>46.36</v>
      </c>
      <c r="E71" s="42">
        <v>35.76</v>
      </c>
      <c r="F71" s="42">
        <v>29.43</v>
      </c>
      <c r="G71" s="42">
        <v>25.24</v>
      </c>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row>
    <row r="72" spans="1:51" x14ac:dyDescent="0.25">
      <c r="A72" s="41">
        <v>61</v>
      </c>
      <c r="B72" s="42">
        <v>134.16999999999999</v>
      </c>
      <c r="C72" s="42">
        <v>69.02</v>
      </c>
      <c r="D72" s="42">
        <v>47.35</v>
      </c>
      <c r="E72" s="42">
        <v>36.549999999999997</v>
      </c>
      <c r="F72" s="42">
        <v>30.1</v>
      </c>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row>
    <row r="73" spans="1:51" x14ac:dyDescent="0.25">
      <c r="A73" s="41">
        <v>62</v>
      </c>
      <c r="B73" s="42">
        <v>136.97999999999999</v>
      </c>
      <c r="C73" s="42">
        <v>70.510000000000005</v>
      </c>
      <c r="D73" s="42">
        <v>48.42</v>
      </c>
      <c r="E73" s="42">
        <v>37.39</v>
      </c>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row>
    <row r="74" spans="1:51" x14ac:dyDescent="0.25">
      <c r="A74" s="41">
        <v>63</v>
      </c>
      <c r="B74" s="42">
        <v>140</v>
      </c>
      <c r="C74" s="42">
        <v>72.150000000000006</v>
      </c>
      <c r="D74" s="42">
        <v>49.57</v>
      </c>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row>
    <row r="75" spans="1:51" x14ac:dyDescent="0.25">
      <c r="A75" s="41">
        <v>64</v>
      </c>
      <c r="B75" s="42">
        <v>143.37</v>
      </c>
      <c r="C75" s="42">
        <v>73.98</v>
      </c>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row>
    <row r="76" spans="1:51" x14ac:dyDescent="0.25">
      <c r="A76" s="41">
        <v>65</v>
      </c>
      <c r="B76" s="42">
        <v>147.12</v>
      </c>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row>
  </sheetData>
  <sheetProtection algorithmName="SHA-512" hashValue="zZ1eOfg7IWHVVrCpIVKl+tq5oRRspllLB+fsj69VWdDLFtAlMeXhTQdvWtM7RuZRBB88l1jtB/fT305dTMW+zg==" saltValue="CeoqX49IfB3aUuNdEgJ17A==" spinCount="100000" sheet="1" objects="1" scenarios="1"/>
  <conditionalFormatting sqref="A6:A21">
    <cfRule type="expression" dxfId="139" priority="13" stopIfTrue="1">
      <formula>MOD(ROW(),2)=0</formula>
    </cfRule>
    <cfRule type="expression" dxfId="138" priority="14" stopIfTrue="1">
      <formula>MOD(ROW(),2)&lt;&gt;0</formula>
    </cfRule>
  </conditionalFormatting>
  <conditionalFormatting sqref="A26:A76">
    <cfRule type="expression" dxfId="137" priority="9" stopIfTrue="1">
      <formula>MOD(ROW(),2)=0</formula>
    </cfRule>
    <cfRule type="expression" dxfId="136" priority="10" stopIfTrue="1">
      <formula>MOD(ROW(),2)&lt;&gt;0</formula>
    </cfRule>
  </conditionalFormatting>
  <conditionalFormatting sqref="B6:AY21">
    <cfRule type="expression" dxfId="135" priority="15" stopIfTrue="1">
      <formula>MOD(ROW(),2)=0</formula>
    </cfRule>
    <cfRule type="expression" dxfId="134" priority="16" stopIfTrue="1">
      <formula>MOD(ROW(),2)&lt;&gt;0</formula>
    </cfRule>
  </conditionalFormatting>
  <conditionalFormatting sqref="B26:AY76">
    <cfRule type="expression" dxfId="133" priority="11" stopIfTrue="1">
      <formula>MOD(ROW(),2)=0</formula>
    </cfRule>
    <cfRule type="expression" dxfId="132" priority="12" stopIfTrue="1">
      <formula>MOD(ROW(),2)&lt;&gt;0</formula>
    </cfRule>
  </conditionalFormatting>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F9C5A-D2D2-45C2-95CC-0FB98C77ED8D}">
  <sheetPr codeName="Sheet67"/>
  <dimension ref="A1:AY76"/>
  <sheetViews>
    <sheetView showGridLines="0" workbookViewId="0">
      <selection activeCell="A6" sqref="A6"/>
    </sheetView>
  </sheetViews>
  <sheetFormatPr defaultRowHeight="12.5" x14ac:dyDescent="0.25"/>
  <cols>
    <col min="1" max="1" width="31.54296875" customWidth="1"/>
    <col min="2" max="51" width="22.54296875" customWidth="1"/>
  </cols>
  <sheetData>
    <row r="1" spans="1:51" s="1" customFormat="1" ht="20" x14ac:dyDescent="0.4">
      <c r="A1" s="2" t="s">
        <v>0</v>
      </c>
    </row>
    <row r="2" spans="1:51" s="1" customFormat="1" ht="15.5" x14ac:dyDescent="0.35">
      <c r="A2" s="29" t="s">
        <v>1</v>
      </c>
      <c r="B2" s="3" t="str">
        <f>wb_title</f>
        <v>LGPS_S - Consolidated Factor Spreadsheet</v>
      </c>
    </row>
    <row r="3" spans="1:51" s="1" customFormat="1" ht="15.5" x14ac:dyDescent="0.35">
      <c r="A3" s="29" t="s">
        <v>2</v>
      </c>
      <c r="B3" s="3" t="str">
        <f>TABLE_FACTOR_TYPE_1 &amp; " - x-" &amp; TABLE_SERIES_NUMBER_1</f>
        <v>Added pension - x-716</v>
      </c>
    </row>
    <row r="6" spans="1:51"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row>
    <row r="7" spans="1:51"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row>
    <row r="8" spans="1:51"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row>
    <row r="9" spans="1:51"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row>
    <row r="10" spans="1:51" x14ac:dyDescent="0.25">
      <c r="A10" s="39" t="s">
        <v>6</v>
      </c>
      <c r="B10" s="45" t="s">
        <v>346</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row>
    <row r="11" spans="1:51"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row>
    <row r="12" spans="1:51"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row>
    <row r="13" spans="1:51"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row>
    <row r="14" spans="1:51" x14ac:dyDescent="0.25">
      <c r="A14" s="39" t="s">
        <v>157</v>
      </c>
      <c r="B14" s="45">
        <v>716</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row>
    <row r="15" spans="1:51" x14ac:dyDescent="0.25">
      <c r="A15" s="39" t="s">
        <v>382</v>
      </c>
      <c r="B15" s="45" t="s">
        <v>347</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row>
    <row r="16" spans="1:51" x14ac:dyDescent="0.25">
      <c r="A16" s="39" t="s">
        <v>159</v>
      </c>
      <c r="B16" s="45" t="s">
        <v>333</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row>
    <row r="17" spans="1:51"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row>
    <row r="18" spans="1:51"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row>
    <row r="19" spans="1:51"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row>
    <row r="20" spans="1:51"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row>
    <row r="21" spans="1:51"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row>
    <row r="23" spans="1:51" x14ac:dyDescent="0.25">
      <c r="A23" s="22" t="str">
        <f>HYPERLINK("#'Factor List'!A1", "Back to Factor List")</f>
        <v>Back to Factor List</v>
      </c>
      <c r="B23" s="22" t="str">
        <f>HYPERLINK("#'Assumptions'!A1", "Assumptions")</f>
        <v>Assumptions</v>
      </c>
    </row>
    <row r="26" spans="1:51"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c r="AY26" s="52" t="s">
        <v>534</v>
      </c>
    </row>
    <row r="27" spans="1:51" x14ac:dyDescent="0.25">
      <c r="A27" s="41">
        <v>16</v>
      </c>
      <c r="B27" s="42">
        <v>60.63</v>
      </c>
      <c r="C27" s="42">
        <v>30.92</v>
      </c>
      <c r="D27" s="42">
        <v>21.02</v>
      </c>
      <c r="E27" s="42">
        <v>16.07</v>
      </c>
      <c r="F27" s="42">
        <v>13.11</v>
      </c>
      <c r="G27" s="42">
        <v>11.13</v>
      </c>
      <c r="H27" s="42">
        <v>9.73</v>
      </c>
      <c r="I27" s="42">
        <v>8.67</v>
      </c>
      <c r="J27" s="42">
        <v>7.86</v>
      </c>
      <c r="K27" s="42">
        <v>7.2</v>
      </c>
      <c r="L27" s="42">
        <v>6.67</v>
      </c>
      <c r="M27" s="42">
        <v>6.23</v>
      </c>
      <c r="N27" s="42">
        <v>5.86</v>
      </c>
      <c r="O27" s="42">
        <v>5.54</v>
      </c>
      <c r="P27" s="42">
        <v>5.26</v>
      </c>
      <c r="Q27" s="42">
        <v>5.0199999999999996</v>
      </c>
      <c r="R27" s="42">
        <v>4.8099999999999996</v>
      </c>
      <c r="S27" s="42">
        <v>4.63</v>
      </c>
      <c r="T27" s="42">
        <v>4.46</v>
      </c>
      <c r="U27" s="42">
        <v>4.3099999999999996</v>
      </c>
      <c r="V27" s="42">
        <v>4.18</v>
      </c>
      <c r="W27" s="42">
        <v>4.0599999999999996</v>
      </c>
      <c r="X27" s="42">
        <v>3.95</v>
      </c>
      <c r="Y27" s="42">
        <v>3.85</v>
      </c>
      <c r="Z27" s="42">
        <v>3.76</v>
      </c>
      <c r="AA27" s="42">
        <v>3.67</v>
      </c>
      <c r="AB27" s="42">
        <v>3.6</v>
      </c>
      <c r="AC27" s="42">
        <v>3.53</v>
      </c>
      <c r="AD27" s="42">
        <v>3.46</v>
      </c>
      <c r="AE27" s="42">
        <v>3.4</v>
      </c>
      <c r="AF27" s="42">
        <v>3.34</v>
      </c>
      <c r="AG27" s="42">
        <v>3.29</v>
      </c>
      <c r="AH27" s="42">
        <v>3.24</v>
      </c>
      <c r="AI27" s="42">
        <v>3.2</v>
      </c>
      <c r="AJ27" s="42">
        <v>3.16</v>
      </c>
      <c r="AK27" s="42">
        <v>3.12</v>
      </c>
      <c r="AL27" s="42">
        <v>3.08</v>
      </c>
      <c r="AM27" s="42">
        <v>3.05</v>
      </c>
      <c r="AN27" s="42">
        <v>3.02</v>
      </c>
      <c r="AO27" s="42">
        <v>2.99</v>
      </c>
      <c r="AP27" s="42">
        <v>2.96</v>
      </c>
      <c r="AQ27" s="42">
        <v>2.93</v>
      </c>
      <c r="AR27" s="42">
        <v>2.91</v>
      </c>
      <c r="AS27" s="42">
        <v>2.89</v>
      </c>
      <c r="AT27" s="42">
        <v>2.86</v>
      </c>
      <c r="AU27" s="42">
        <v>2.84</v>
      </c>
      <c r="AV27" s="42">
        <v>2.83</v>
      </c>
      <c r="AW27" s="42">
        <v>2.81</v>
      </c>
      <c r="AX27" s="42">
        <v>2.79</v>
      </c>
      <c r="AY27" s="42">
        <v>2.77</v>
      </c>
    </row>
    <row r="28" spans="1:51" x14ac:dyDescent="0.25">
      <c r="A28" s="41">
        <v>17</v>
      </c>
      <c r="B28" s="42">
        <v>61.72</v>
      </c>
      <c r="C28" s="42">
        <v>31.47</v>
      </c>
      <c r="D28" s="42">
        <v>21.39</v>
      </c>
      <c r="E28" s="42">
        <v>16.36</v>
      </c>
      <c r="F28" s="42">
        <v>13.34</v>
      </c>
      <c r="G28" s="42">
        <v>11.33</v>
      </c>
      <c r="H28" s="42">
        <v>9.9</v>
      </c>
      <c r="I28" s="42">
        <v>8.83</v>
      </c>
      <c r="J28" s="42">
        <v>8</v>
      </c>
      <c r="K28" s="42">
        <v>7.33</v>
      </c>
      <c r="L28" s="42">
        <v>6.79</v>
      </c>
      <c r="M28" s="42">
        <v>6.34</v>
      </c>
      <c r="N28" s="42">
        <v>5.96</v>
      </c>
      <c r="O28" s="42">
        <v>5.64</v>
      </c>
      <c r="P28" s="42">
        <v>5.36</v>
      </c>
      <c r="Q28" s="42">
        <v>5.1100000000000003</v>
      </c>
      <c r="R28" s="42">
        <v>4.9000000000000004</v>
      </c>
      <c r="S28" s="42">
        <v>4.71</v>
      </c>
      <c r="T28" s="42">
        <v>4.54</v>
      </c>
      <c r="U28" s="42">
        <v>4.3899999999999997</v>
      </c>
      <c r="V28" s="42">
        <v>4.25</v>
      </c>
      <c r="W28" s="42">
        <v>4.13</v>
      </c>
      <c r="X28" s="42">
        <v>4.0199999999999996</v>
      </c>
      <c r="Y28" s="42">
        <v>3.92</v>
      </c>
      <c r="Z28" s="42">
        <v>3.83</v>
      </c>
      <c r="AA28" s="42">
        <v>3.74</v>
      </c>
      <c r="AB28" s="42">
        <v>3.66</v>
      </c>
      <c r="AC28" s="42">
        <v>3.59</v>
      </c>
      <c r="AD28" s="42">
        <v>3.52</v>
      </c>
      <c r="AE28" s="42">
        <v>3.46</v>
      </c>
      <c r="AF28" s="42">
        <v>3.41</v>
      </c>
      <c r="AG28" s="42">
        <v>3.35</v>
      </c>
      <c r="AH28" s="42">
        <v>3.3</v>
      </c>
      <c r="AI28" s="42">
        <v>3.26</v>
      </c>
      <c r="AJ28" s="42">
        <v>3.22</v>
      </c>
      <c r="AK28" s="42">
        <v>3.18</v>
      </c>
      <c r="AL28" s="42">
        <v>3.14</v>
      </c>
      <c r="AM28" s="42">
        <v>3.1</v>
      </c>
      <c r="AN28" s="42">
        <v>3.07</v>
      </c>
      <c r="AO28" s="42">
        <v>3.04</v>
      </c>
      <c r="AP28" s="42">
        <v>3.01</v>
      </c>
      <c r="AQ28" s="42">
        <v>2.99</v>
      </c>
      <c r="AR28" s="42">
        <v>2.96</v>
      </c>
      <c r="AS28" s="42">
        <v>2.94</v>
      </c>
      <c r="AT28" s="42">
        <v>2.92</v>
      </c>
      <c r="AU28" s="42">
        <v>2.9</v>
      </c>
      <c r="AV28" s="42">
        <v>2.88</v>
      </c>
      <c r="AW28" s="42">
        <v>2.87</v>
      </c>
      <c r="AX28" s="42">
        <v>2.85</v>
      </c>
      <c r="AY28" s="42"/>
    </row>
    <row r="29" spans="1:51" x14ac:dyDescent="0.25">
      <c r="A29" s="41">
        <v>18</v>
      </c>
      <c r="B29" s="42">
        <v>62.82</v>
      </c>
      <c r="C29" s="42">
        <v>32.04</v>
      </c>
      <c r="D29" s="42">
        <v>21.78</v>
      </c>
      <c r="E29" s="42">
        <v>16.649999999999999</v>
      </c>
      <c r="F29" s="42">
        <v>13.58</v>
      </c>
      <c r="G29" s="42">
        <v>11.54</v>
      </c>
      <c r="H29" s="42">
        <v>10.08</v>
      </c>
      <c r="I29" s="42">
        <v>8.99</v>
      </c>
      <c r="J29" s="42">
        <v>8.14</v>
      </c>
      <c r="K29" s="42">
        <v>7.47</v>
      </c>
      <c r="L29" s="42">
        <v>6.91</v>
      </c>
      <c r="M29" s="42">
        <v>6.46</v>
      </c>
      <c r="N29" s="42">
        <v>6.07</v>
      </c>
      <c r="O29" s="42">
        <v>5.74</v>
      </c>
      <c r="P29" s="42">
        <v>5.45</v>
      </c>
      <c r="Q29" s="42">
        <v>5.21</v>
      </c>
      <c r="R29" s="42">
        <v>4.99</v>
      </c>
      <c r="S29" s="42">
        <v>4.79</v>
      </c>
      <c r="T29" s="42">
        <v>4.62</v>
      </c>
      <c r="U29" s="42">
        <v>4.47</v>
      </c>
      <c r="V29" s="42">
        <v>4.33</v>
      </c>
      <c r="W29" s="42">
        <v>4.21</v>
      </c>
      <c r="X29" s="42">
        <v>4.09</v>
      </c>
      <c r="Y29" s="42">
        <v>3.99</v>
      </c>
      <c r="Z29" s="42">
        <v>3.89</v>
      </c>
      <c r="AA29" s="42">
        <v>3.81</v>
      </c>
      <c r="AB29" s="42">
        <v>3.73</v>
      </c>
      <c r="AC29" s="42">
        <v>3.66</v>
      </c>
      <c r="AD29" s="42">
        <v>3.59</v>
      </c>
      <c r="AE29" s="42">
        <v>3.53</v>
      </c>
      <c r="AF29" s="42">
        <v>3.47</v>
      </c>
      <c r="AG29" s="42">
        <v>3.41</v>
      </c>
      <c r="AH29" s="42">
        <v>3.36</v>
      </c>
      <c r="AI29" s="42">
        <v>3.32</v>
      </c>
      <c r="AJ29" s="42">
        <v>3.28</v>
      </c>
      <c r="AK29" s="42">
        <v>3.24</v>
      </c>
      <c r="AL29" s="42">
        <v>3.2</v>
      </c>
      <c r="AM29" s="42">
        <v>3.16</v>
      </c>
      <c r="AN29" s="42">
        <v>3.13</v>
      </c>
      <c r="AO29" s="42">
        <v>3.1</v>
      </c>
      <c r="AP29" s="42">
        <v>3.07</v>
      </c>
      <c r="AQ29" s="42">
        <v>3.05</v>
      </c>
      <c r="AR29" s="42">
        <v>3.02</v>
      </c>
      <c r="AS29" s="42">
        <v>3</v>
      </c>
      <c r="AT29" s="42">
        <v>2.98</v>
      </c>
      <c r="AU29" s="42">
        <v>2.96</v>
      </c>
      <c r="AV29" s="42">
        <v>2.94</v>
      </c>
      <c r="AW29" s="42">
        <v>2.92</v>
      </c>
      <c r="AX29" s="42"/>
      <c r="AY29" s="42"/>
    </row>
    <row r="30" spans="1:51" x14ac:dyDescent="0.25">
      <c r="A30" s="41">
        <v>19</v>
      </c>
      <c r="B30" s="42">
        <v>63.95</v>
      </c>
      <c r="C30" s="42">
        <v>32.61</v>
      </c>
      <c r="D30" s="42">
        <v>22.17</v>
      </c>
      <c r="E30" s="42">
        <v>16.95</v>
      </c>
      <c r="F30" s="42">
        <v>13.83</v>
      </c>
      <c r="G30" s="42">
        <v>11.75</v>
      </c>
      <c r="H30" s="42">
        <v>10.26</v>
      </c>
      <c r="I30" s="42">
        <v>9.15</v>
      </c>
      <c r="J30" s="42">
        <v>8.2899999999999991</v>
      </c>
      <c r="K30" s="42">
        <v>7.6</v>
      </c>
      <c r="L30" s="42">
        <v>7.04</v>
      </c>
      <c r="M30" s="42">
        <v>6.57</v>
      </c>
      <c r="N30" s="42">
        <v>6.18</v>
      </c>
      <c r="O30" s="42">
        <v>5.84</v>
      </c>
      <c r="P30" s="42">
        <v>5.55</v>
      </c>
      <c r="Q30" s="42">
        <v>5.3</v>
      </c>
      <c r="R30" s="42">
        <v>5.08</v>
      </c>
      <c r="S30" s="42">
        <v>4.88</v>
      </c>
      <c r="T30" s="42">
        <v>4.71</v>
      </c>
      <c r="U30" s="42">
        <v>4.55</v>
      </c>
      <c r="V30" s="42">
        <v>4.41</v>
      </c>
      <c r="W30" s="42">
        <v>4.28</v>
      </c>
      <c r="X30" s="42">
        <v>4.17</v>
      </c>
      <c r="Y30" s="42">
        <v>4.0599999999999996</v>
      </c>
      <c r="Z30" s="42">
        <v>3.97</v>
      </c>
      <c r="AA30" s="42">
        <v>3.88</v>
      </c>
      <c r="AB30" s="42">
        <v>3.8</v>
      </c>
      <c r="AC30" s="42">
        <v>3.72</v>
      </c>
      <c r="AD30" s="42">
        <v>3.65</v>
      </c>
      <c r="AE30" s="42">
        <v>3.59</v>
      </c>
      <c r="AF30" s="42">
        <v>3.53</v>
      </c>
      <c r="AG30" s="42">
        <v>3.48</v>
      </c>
      <c r="AH30" s="42">
        <v>3.43</v>
      </c>
      <c r="AI30" s="42">
        <v>3.38</v>
      </c>
      <c r="AJ30" s="42">
        <v>3.34</v>
      </c>
      <c r="AK30" s="42">
        <v>3.3</v>
      </c>
      <c r="AL30" s="42">
        <v>3.26</v>
      </c>
      <c r="AM30" s="42">
        <v>3.22</v>
      </c>
      <c r="AN30" s="42">
        <v>3.19</v>
      </c>
      <c r="AO30" s="42">
        <v>3.16</v>
      </c>
      <c r="AP30" s="42">
        <v>3.13</v>
      </c>
      <c r="AQ30" s="42">
        <v>3.11</v>
      </c>
      <c r="AR30" s="42">
        <v>3.08</v>
      </c>
      <c r="AS30" s="42">
        <v>3.06</v>
      </c>
      <c r="AT30" s="42">
        <v>3.04</v>
      </c>
      <c r="AU30" s="42">
        <v>3.02</v>
      </c>
      <c r="AV30" s="42">
        <v>3</v>
      </c>
      <c r="AW30" s="42"/>
      <c r="AX30" s="42"/>
      <c r="AY30" s="42"/>
    </row>
    <row r="31" spans="1:51" x14ac:dyDescent="0.25">
      <c r="A31" s="41">
        <v>20</v>
      </c>
      <c r="B31" s="42">
        <v>65.099999999999994</v>
      </c>
      <c r="C31" s="42">
        <v>33.200000000000003</v>
      </c>
      <c r="D31" s="42">
        <v>22.57</v>
      </c>
      <c r="E31" s="42">
        <v>17.260000000000002</v>
      </c>
      <c r="F31" s="42">
        <v>14.08</v>
      </c>
      <c r="G31" s="42">
        <v>11.96</v>
      </c>
      <c r="H31" s="42">
        <v>10.45</v>
      </c>
      <c r="I31" s="42">
        <v>9.32</v>
      </c>
      <c r="J31" s="42">
        <v>8.44</v>
      </c>
      <c r="K31" s="42">
        <v>7.74</v>
      </c>
      <c r="L31" s="42">
        <v>7.17</v>
      </c>
      <c r="M31" s="42">
        <v>6.69</v>
      </c>
      <c r="N31" s="42">
        <v>6.29</v>
      </c>
      <c r="O31" s="42">
        <v>5.95</v>
      </c>
      <c r="P31" s="42">
        <v>5.65</v>
      </c>
      <c r="Q31" s="42">
        <v>5.4</v>
      </c>
      <c r="R31" s="42">
        <v>5.17</v>
      </c>
      <c r="S31" s="42">
        <v>4.97</v>
      </c>
      <c r="T31" s="42">
        <v>4.79</v>
      </c>
      <c r="U31" s="42">
        <v>4.63</v>
      </c>
      <c r="V31" s="42">
        <v>4.49</v>
      </c>
      <c r="W31" s="42">
        <v>4.3600000000000003</v>
      </c>
      <c r="X31" s="42">
        <v>4.24</v>
      </c>
      <c r="Y31" s="42">
        <v>4.1399999999999997</v>
      </c>
      <c r="Z31" s="42">
        <v>4.04</v>
      </c>
      <c r="AA31" s="42">
        <v>3.95</v>
      </c>
      <c r="AB31" s="42">
        <v>3.87</v>
      </c>
      <c r="AC31" s="42">
        <v>3.79</v>
      </c>
      <c r="AD31" s="42">
        <v>3.72</v>
      </c>
      <c r="AE31" s="42">
        <v>3.66</v>
      </c>
      <c r="AF31" s="42">
        <v>3.6</v>
      </c>
      <c r="AG31" s="42">
        <v>3.54</v>
      </c>
      <c r="AH31" s="42">
        <v>3.49</v>
      </c>
      <c r="AI31" s="42">
        <v>3.44</v>
      </c>
      <c r="AJ31" s="42">
        <v>3.4</v>
      </c>
      <c r="AK31" s="42">
        <v>3.36</v>
      </c>
      <c r="AL31" s="42">
        <v>3.32</v>
      </c>
      <c r="AM31" s="42">
        <v>3.28</v>
      </c>
      <c r="AN31" s="42">
        <v>3.25</v>
      </c>
      <c r="AO31" s="42">
        <v>3.22</v>
      </c>
      <c r="AP31" s="42">
        <v>3.19</v>
      </c>
      <c r="AQ31" s="42">
        <v>3.17</v>
      </c>
      <c r="AR31" s="42">
        <v>3.14</v>
      </c>
      <c r="AS31" s="42">
        <v>3.12</v>
      </c>
      <c r="AT31" s="42">
        <v>3.1</v>
      </c>
      <c r="AU31" s="42">
        <v>3.08</v>
      </c>
      <c r="AV31" s="42"/>
      <c r="AW31" s="42"/>
      <c r="AX31" s="42"/>
      <c r="AY31" s="42"/>
    </row>
    <row r="32" spans="1:51" x14ac:dyDescent="0.25">
      <c r="A32" s="41">
        <v>21</v>
      </c>
      <c r="B32" s="42">
        <v>66.27</v>
      </c>
      <c r="C32" s="42">
        <v>33.79</v>
      </c>
      <c r="D32" s="42">
        <v>22.98</v>
      </c>
      <c r="E32" s="42">
        <v>17.57</v>
      </c>
      <c r="F32" s="42">
        <v>14.33</v>
      </c>
      <c r="G32" s="42">
        <v>12.17</v>
      </c>
      <c r="H32" s="42">
        <v>10.64</v>
      </c>
      <c r="I32" s="42">
        <v>9.48</v>
      </c>
      <c r="J32" s="42">
        <v>8.59</v>
      </c>
      <c r="K32" s="42">
        <v>7.88</v>
      </c>
      <c r="L32" s="42">
        <v>7.3</v>
      </c>
      <c r="M32" s="42">
        <v>6.81</v>
      </c>
      <c r="N32" s="42">
        <v>6.4</v>
      </c>
      <c r="O32" s="42">
        <v>6.06</v>
      </c>
      <c r="P32" s="42">
        <v>5.76</v>
      </c>
      <c r="Q32" s="42">
        <v>5.49</v>
      </c>
      <c r="R32" s="42">
        <v>5.26</v>
      </c>
      <c r="S32" s="42">
        <v>5.0599999999999996</v>
      </c>
      <c r="T32" s="42">
        <v>4.88</v>
      </c>
      <c r="U32" s="42">
        <v>4.72</v>
      </c>
      <c r="V32" s="42">
        <v>4.57</v>
      </c>
      <c r="W32" s="42">
        <v>4.4400000000000004</v>
      </c>
      <c r="X32" s="42">
        <v>4.32</v>
      </c>
      <c r="Y32" s="42">
        <v>4.21</v>
      </c>
      <c r="Z32" s="42">
        <v>4.1100000000000003</v>
      </c>
      <c r="AA32" s="42">
        <v>4.0199999999999996</v>
      </c>
      <c r="AB32" s="42">
        <v>3.94</v>
      </c>
      <c r="AC32" s="42">
        <v>3.86</v>
      </c>
      <c r="AD32" s="42">
        <v>3.79</v>
      </c>
      <c r="AE32" s="42">
        <v>3.73</v>
      </c>
      <c r="AF32" s="42">
        <v>3.67</v>
      </c>
      <c r="AG32" s="42">
        <v>3.61</v>
      </c>
      <c r="AH32" s="42">
        <v>3.56</v>
      </c>
      <c r="AI32" s="42">
        <v>3.51</v>
      </c>
      <c r="AJ32" s="42">
        <v>3.46</v>
      </c>
      <c r="AK32" s="42">
        <v>3.42</v>
      </c>
      <c r="AL32" s="42">
        <v>3.38</v>
      </c>
      <c r="AM32" s="42">
        <v>3.35</v>
      </c>
      <c r="AN32" s="42">
        <v>3.32</v>
      </c>
      <c r="AO32" s="42">
        <v>3.28</v>
      </c>
      <c r="AP32" s="42">
        <v>3.26</v>
      </c>
      <c r="AQ32" s="42">
        <v>3.23</v>
      </c>
      <c r="AR32" s="42">
        <v>3.2</v>
      </c>
      <c r="AS32" s="42">
        <v>3.18</v>
      </c>
      <c r="AT32" s="42">
        <v>3.16</v>
      </c>
      <c r="AU32" s="42"/>
      <c r="AV32" s="42"/>
      <c r="AW32" s="42"/>
      <c r="AX32" s="42"/>
      <c r="AY32" s="42"/>
    </row>
    <row r="33" spans="1:51" x14ac:dyDescent="0.25">
      <c r="A33" s="41">
        <v>22</v>
      </c>
      <c r="B33" s="42">
        <v>67.45</v>
      </c>
      <c r="C33" s="42">
        <v>34.4</v>
      </c>
      <c r="D33" s="42">
        <v>23.39</v>
      </c>
      <c r="E33" s="42">
        <v>17.88</v>
      </c>
      <c r="F33" s="42">
        <v>14.59</v>
      </c>
      <c r="G33" s="42">
        <v>12.39</v>
      </c>
      <c r="H33" s="42">
        <v>10.83</v>
      </c>
      <c r="I33" s="42">
        <v>9.65</v>
      </c>
      <c r="J33" s="42">
        <v>8.74</v>
      </c>
      <c r="K33" s="42">
        <v>8.02</v>
      </c>
      <c r="L33" s="42">
        <v>7.43</v>
      </c>
      <c r="M33" s="42">
        <v>6.93</v>
      </c>
      <c r="N33" s="42">
        <v>6.52</v>
      </c>
      <c r="O33" s="42">
        <v>6.17</v>
      </c>
      <c r="P33" s="42">
        <v>5.86</v>
      </c>
      <c r="Q33" s="42">
        <v>5.59</v>
      </c>
      <c r="R33" s="42">
        <v>5.36</v>
      </c>
      <c r="S33" s="42">
        <v>5.15</v>
      </c>
      <c r="T33" s="42">
        <v>4.97</v>
      </c>
      <c r="U33" s="42">
        <v>4.8</v>
      </c>
      <c r="V33" s="42">
        <v>4.66</v>
      </c>
      <c r="W33" s="42">
        <v>4.5199999999999996</v>
      </c>
      <c r="X33" s="42">
        <v>4.4000000000000004</v>
      </c>
      <c r="Y33" s="42">
        <v>4.29</v>
      </c>
      <c r="Z33" s="42">
        <v>4.1900000000000004</v>
      </c>
      <c r="AA33" s="42">
        <v>4.0999999999999996</v>
      </c>
      <c r="AB33" s="42">
        <v>4.01</v>
      </c>
      <c r="AC33" s="42">
        <v>3.93</v>
      </c>
      <c r="AD33" s="42">
        <v>3.86</v>
      </c>
      <c r="AE33" s="42">
        <v>3.8</v>
      </c>
      <c r="AF33" s="42">
        <v>3.73</v>
      </c>
      <c r="AG33" s="42">
        <v>3.68</v>
      </c>
      <c r="AH33" s="42">
        <v>3.62</v>
      </c>
      <c r="AI33" s="42">
        <v>3.58</v>
      </c>
      <c r="AJ33" s="42">
        <v>3.53</v>
      </c>
      <c r="AK33" s="42">
        <v>3.49</v>
      </c>
      <c r="AL33" s="42">
        <v>3.45</v>
      </c>
      <c r="AM33" s="42">
        <v>3.41</v>
      </c>
      <c r="AN33" s="42">
        <v>3.38</v>
      </c>
      <c r="AO33" s="42">
        <v>3.35</v>
      </c>
      <c r="AP33" s="42">
        <v>3.32</v>
      </c>
      <c r="AQ33" s="42">
        <v>3.29</v>
      </c>
      <c r="AR33" s="42">
        <v>3.27</v>
      </c>
      <c r="AS33" s="42">
        <v>3.25</v>
      </c>
      <c r="AT33" s="42"/>
      <c r="AU33" s="42"/>
      <c r="AV33" s="42"/>
      <c r="AW33" s="42"/>
      <c r="AX33" s="42"/>
      <c r="AY33" s="42"/>
    </row>
    <row r="34" spans="1:51" x14ac:dyDescent="0.25">
      <c r="A34" s="41">
        <v>23</v>
      </c>
      <c r="B34" s="42">
        <v>68.64</v>
      </c>
      <c r="C34" s="42">
        <v>35.01</v>
      </c>
      <c r="D34" s="42">
        <v>23.8</v>
      </c>
      <c r="E34" s="42">
        <v>18.2</v>
      </c>
      <c r="F34" s="42">
        <v>14.84</v>
      </c>
      <c r="G34" s="42">
        <v>12.61</v>
      </c>
      <c r="H34" s="42">
        <v>11.02</v>
      </c>
      <c r="I34" s="42">
        <v>9.82</v>
      </c>
      <c r="J34" s="42">
        <v>8.9</v>
      </c>
      <c r="K34" s="42">
        <v>8.16</v>
      </c>
      <c r="L34" s="42">
        <v>7.56</v>
      </c>
      <c r="M34" s="42">
        <v>7.06</v>
      </c>
      <c r="N34" s="42">
        <v>6.64</v>
      </c>
      <c r="O34" s="42">
        <v>6.28</v>
      </c>
      <c r="P34" s="42">
        <v>5.96</v>
      </c>
      <c r="Q34" s="42">
        <v>5.69</v>
      </c>
      <c r="R34" s="42">
        <v>5.46</v>
      </c>
      <c r="S34" s="42">
        <v>5.24</v>
      </c>
      <c r="T34" s="42">
        <v>5.0599999999999996</v>
      </c>
      <c r="U34" s="42">
        <v>4.8899999999999997</v>
      </c>
      <c r="V34" s="42">
        <v>4.74</v>
      </c>
      <c r="W34" s="42">
        <v>4.5999999999999996</v>
      </c>
      <c r="X34" s="42">
        <v>4.4800000000000004</v>
      </c>
      <c r="Y34" s="42">
        <v>4.37</v>
      </c>
      <c r="Z34" s="42">
        <v>4.26</v>
      </c>
      <c r="AA34" s="42">
        <v>4.17</v>
      </c>
      <c r="AB34" s="42">
        <v>4.08</v>
      </c>
      <c r="AC34" s="42">
        <v>4.01</v>
      </c>
      <c r="AD34" s="42">
        <v>3.93</v>
      </c>
      <c r="AE34" s="42">
        <v>3.87</v>
      </c>
      <c r="AF34" s="42">
        <v>3.8</v>
      </c>
      <c r="AG34" s="42">
        <v>3.75</v>
      </c>
      <c r="AH34" s="42">
        <v>3.69</v>
      </c>
      <c r="AI34" s="42">
        <v>3.64</v>
      </c>
      <c r="AJ34" s="42">
        <v>3.6</v>
      </c>
      <c r="AK34" s="42">
        <v>3.55</v>
      </c>
      <c r="AL34" s="42">
        <v>3.52</v>
      </c>
      <c r="AM34" s="42">
        <v>3.48</v>
      </c>
      <c r="AN34" s="42">
        <v>3.45</v>
      </c>
      <c r="AO34" s="42">
        <v>3.41</v>
      </c>
      <c r="AP34" s="42">
        <v>3.39</v>
      </c>
      <c r="AQ34" s="42">
        <v>3.36</v>
      </c>
      <c r="AR34" s="42">
        <v>3.33</v>
      </c>
      <c r="AS34" s="42"/>
      <c r="AT34" s="42"/>
      <c r="AU34" s="42"/>
      <c r="AV34" s="42"/>
      <c r="AW34" s="42"/>
      <c r="AX34" s="42"/>
      <c r="AY34" s="42"/>
    </row>
    <row r="35" spans="1:51" x14ac:dyDescent="0.25">
      <c r="A35" s="41">
        <v>24</v>
      </c>
      <c r="B35" s="42">
        <v>69.86</v>
      </c>
      <c r="C35" s="42">
        <v>35.619999999999997</v>
      </c>
      <c r="D35" s="42">
        <v>24.22</v>
      </c>
      <c r="E35" s="42">
        <v>18.52</v>
      </c>
      <c r="F35" s="42">
        <v>15.11</v>
      </c>
      <c r="G35" s="42">
        <v>12.83</v>
      </c>
      <c r="H35" s="42">
        <v>11.21</v>
      </c>
      <c r="I35" s="42">
        <v>10</v>
      </c>
      <c r="J35" s="42">
        <v>9.06</v>
      </c>
      <c r="K35" s="42">
        <v>8.31</v>
      </c>
      <c r="L35" s="42">
        <v>7.69</v>
      </c>
      <c r="M35" s="42">
        <v>7.18</v>
      </c>
      <c r="N35" s="42">
        <v>6.75</v>
      </c>
      <c r="O35" s="42">
        <v>6.39</v>
      </c>
      <c r="P35" s="42">
        <v>6.07</v>
      </c>
      <c r="Q35" s="42">
        <v>5.8</v>
      </c>
      <c r="R35" s="42">
        <v>5.55</v>
      </c>
      <c r="S35" s="42">
        <v>5.34</v>
      </c>
      <c r="T35" s="42">
        <v>5.15</v>
      </c>
      <c r="U35" s="42">
        <v>4.9800000000000004</v>
      </c>
      <c r="V35" s="42">
        <v>4.82</v>
      </c>
      <c r="W35" s="42">
        <v>4.6900000000000004</v>
      </c>
      <c r="X35" s="42">
        <v>4.5599999999999996</v>
      </c>
      <c r="Y35" s="42">
        <v>4.45</v>
      </c>
      <c r="Z35" s="42">
        <v>4.34</v>
      </c>
      <c r="AA35" s="42">
        <v>4.25</v>
      </c>
      <c r="AB35" s="42">
        <v>4.16</v>
      </c>
      <c r="AC35" s="42">
        <v>4.08</v>
      </c>
      <c r="AD35" s="42">
        <v>4.01</v>
      </c>
      <c r="AE35" s="42">
        <v>3.94</v>
      </c>
      <c r="AF35" s="42">
        <v>3.87</v>
      </c>
      <c r="AG35" s="42">
        <v>3.82</v>
      </c>
      <c r="AH35" s="42">
        <v>3.76</v>
      </c>
      <c r="AI35" s="42">
        <v>3.71</v>
      </c>
      <c r="AJ35" s="42">
        <v>3.67</v>
      </c>
      <c r="AK35" s="42">
        <v>3.62</v>
      </c>
      <c r="AL35" s="42">
        <v>3.58</v>
      </c>
      <c r="AM35" s="42">
        <v>3.55</v>
      </c>
      <c r="AN35" s="42">
        <v>3.51</v>
      </c>
      <c r="AO35" s="42">
        <v>3.48</v>
      </c>
      <c r="AP35" s="42">
        <v>3.45</v>
      </c>
      <c r="AQ35" s="42">
        <v>3.43</v>
      </c>
      <c r="AR35" s="42"/>
      <c r="AS35" s="42"/>
      <c r="AT35" s="42"/>
      <c r="AU35" s="42"/>
      <c r="AV35" s="42"/>
      <c r="AW35" s="42"/>
      <c r="AX35" s="42"/>
      <c r="AY35" s="42"/>
    </row>
    <row r="36" spans="1:51" x14ac:dyDescent="0.25">
      <c r="A36" s="41">
        <v>25</v>
      </c>
      <c r="B36" s="42">
        <v>71.09</v>
      </c>
      <c r="C36" s="42">
        <v>36.25</v>
      </c>
      <c r="D36" s="42">
        <v>24.65</v>
      </c>
      <c r="E36" s="42">
        <v>18.850000000000001</v>
      </c>
      <c r="F36" s="42">
        <v>15.37</v>
      </c>
      <c r="G36" s="42">
        <v>13.06</v>
      </c>
      <c r="H36" s="42">
        <v>11.41</v>
      </c>
      <c r="I36" s="42">
        <v>10.18</v>
      </c>
      <c r="J36" s="42">
        <v>9.2200000000000006</v>
      </c>
      <c r="K36" s="42">
        <v>8.4499999999999993</v>
      </c>
      <c r="L36" s="42">
        <v>7.83</v>
      </c>
      <c r="M36" s="42">
        <v>7.31</v>
      </c>
      <c r="N36" s="42">
        <v>6.88</v>
      </c>
      <c r="O36" s="42">
        <v>6.5</v>
      </c>
      <c r="P36" s="42">
        <v>6.18</v>
      </c>
      <c r="Q36" s="42">
        <v>5.9</v>
      </c>
      <c r="R36" s="42">
        <v>5.65</v>
      </c>
      <c r="S36" s="42">
        <v>5.44</v>
      </c>
      <c r="T36" s="42">
        <v>5.24</v>
      </c>
      <c r="U36" s="42">
        <v>5.07</v>
      </c>
      <c r="V36" s="42">
        <v>4.91</v>
      </c>
      <c r="W36" s="42">
        <v>4.7699999999999996</v>
      </c>
      <c r="X36" s="42">
        <v>4.6399999999999997</v>
      </c>
      <c r="Y36" s="42">
        <v>4.53</v>
      </c>
      <c r="Z36" s="42">
        <v>4.42</v>
      </c>
      <c r="AA36" s="42">
        <v>4.33</v>
      </c>
      <c r="AB36" s="42">
        <v>4.24</v>
      </c>
      <c r="AC36" s="42">
        <v>4.16</v>
      </c>
      <c r="AD36" s="42">
        <v>4.08</v>
      </c>
      <c r="AE36" s="42">
        <v>4.01</v>
      </c>
      <c r="AF36" s="42">
        <v>3.95</v>
      </c>
      <c r="AG36" s="42">
        <v>3.89</v>
      </c>
      <c r="AH36" s="42">
        <v>3.83</v>
      </c>
      <c r="AI36" s="42">
        <v>3.78</v>
      </c>
      <c r="AJ36" s="42">
        <v>3.74</v>
      </c>
      <c r="AK36" s="42">
        <v>3.69</v>
      </c>
      <c r="AL36" s="42">
        <v>3.66</v>
      </c>
      <c r="AM36" s="42">
        <v>3.62</v>
      </c>
      <c r="AN36" s="42">
        <v>3.58</v>
      </c>
      <c r="AO36" s="42">
        <v>3.55</v>
      </c>
      <c r="AP36" s="42">
        <v>3.52</v>
      </c>
      <c r="AQ36" s="42"/>
      <c r="AR36" s="42"/>
      <c r="AS36" s="42"/>
      <c r="AT36" s="42"/>
      <c r="AU36" s="42"/>
      <c r="AV36" s="42"/>
      <c r="AW36" s="42"/>
      <c r="AX36" s="42"/>
      <c r="AY36" s="42"/>
    </row>
    <row r="37" spans="1:51" x14ac:dyDescent="0.25">
      <c r="A37" s="41">
        <v>26</v>
      </c>
      <c r="B37" s="42">
        <v>72.34</v>
      </c>
      <c r="C37" s="42">
        <v>36.89</v>
      </c>
      <c r="D37" s="42">
        <v>25.08</v>
      </c>
      <c r="E37" s="42">
        <v>19.18</v>
      </c>
      <c r="F37" s="42">
        <v>15.65</v>
      </c>
      <c r="G37" s="42">
        <v>13.29</v>
      </c>
      <c r="H37" s="42">
        <v>11.61</v>
      </c>
      <c r="I37" s="42">
        <v>10.36</v>
      </c>
      <c r="J37" s="42">
        <v>9.3800000000000008</v>
      </c>
      <c r="K37" s="42">
        <v>8.6</v>
      </c>
      <c r="L37" s="42">
        <v>7.97</v>
      </c>
      <c r="M37" s="42">
        <v>7.44</v>
      </c>
      <c r="N37" s="42">
        <v>7</v>
      </c>
      <c r="O37" s="42">
        <v>6.62</v>
      </c>
      <c r="P37" s="42">
        <v>6.29</v>
      </c>
      <c r="Q37" s="42">
        <v>6.01</v>
      </c>
      <c r="R37" s="42">
        <v>5.76</v>
      </c>
      <c r="S37" s="42">
        <v>5.53</v>
      </c>
      <c r="T37" s="42">
        <v>5.34</v>
      </c>
      <c r="U37" s="42">
        <v>5.16</v>
      </c>
      <c r="V37" s="42">
        <v>5</v>
      </c>
      <c r="W37" s="42">
        <v>4.8600000000000003</v>
      </c>
      <c r="X37" s="42">
        <v>4.7300000000000004</v>
      </c>
      <c r="Y37" s="42">
        <v>4.6100000000000003</v>
      </c>
      <c r="Z37" s="42">
        <v>4.5</v>
      </c>
      <c r="AA37" s="42">
        <v>4.41</v>
      </c>
      <c r="AB37" s="42">
        <v>4.32</v>
      </c>
      <c r="AC37" s="42">
        <v>4.2300000000000004</v>
      </c>
      <c r="AD37" s="42">
        <v>4.16</v>
      </c>
      <c r="AE37" s="42">
        <v>4.09</v>
      </c>
      <c r="AF37" s="42">
        <v>4.0199999999999996</v>
      </c>
      <c r="AG37" s="42">
        <v>3.96</v>
      </c>
      <c r="AH37" s="42">
        <v>3.91</v>
      </c>
      <c r="AI37" s="42">
        <v>3.86</v>
      </c>
      <c r="AJ37" s="42">
        <v>3.81</v>
      </c>
      <c r="AK37" s="42">
        <v>3.77</v>
      </c>
      <c r="AL37" s="42">
        <v>3.73</v>
      </c>
      <c r="AM37" s="42">
        <v>3.69</v>
      </c>
      <c r="AN37" s="42">
        <v>3.66</v>
      </c>
      <c r="AO37" s="42">
        <v>3.63</v>
      </c>
      <c r="AP37" s="42"/>
      <c r="AQ37" s="42"/>
      <c r="AR37" s="42"/>
      <c r="AS37" s="42"/>
      <c r="AT37" s="42"/>
      <c r="AU37" s="42"/>
      <c r="AV37" s="42"/>
      <c r="AW37" s="42"/>
      <c r="AX37" s="42"/>
      <c r="AY37" s="42"/>
    </row>
    <row r="38" spans="1:51" x14ac:dyDescent="0.25">
      <c r="A38" s="41">
        <v>27</v>
      </c>
      <c r="B38" s="42">
        <v>73.62</v>
      </c>
      <c r="C38" s="42">
        <v>37.54</v>
      </c>
      <c r="D38" s="42">
        <v>25.53</v>
      </c>
      <c r="E38" s="42">
        <v>19.52</v>
      </c>
      <c r="F38" s="42">
        <v>15.92</v>
      </c>
      <c r="G38" s="42">
        <v>13.53</v>
      </c>
      <c r="H38" s="42">
        <v>11.82</v>
      </c>
      <c r="I38" s="42">
        <v>10.54</v>
      </c>
      <c r="J38" s="42">
        <v>9.5500000000000007</v>
      </c>
      <c r="K38" s="42">
        <v>8.76</v>
      </c>
      <c r="L38" s="42">
        <v>8.11</v>
      </c>
      <c r="M38" s="42">
        <v>7.58</v>
      </c>
      <c r="N38" s="42">
        <v>7.12</v>
      </c>
      <c r="O38" s="42">
        <v>6.74</v>
      </c>
      <c r="P38" s="42">
        <v>6.4</v>
      </c>
      <c r="Q38" s="42">
        <v>6.11</v>
      </c>
      <c r="R38" s="42">
        <v>5.86</v>
      </c>
      <c r="S38" s="42">
        <v>5.63</v>
      </c>
      <c r="T38" s="42">
        <v>5.43</v>
      </c>
      <c r="U38" s="42">
        <v>5.25</v>
      </c>
      <c r="V38" s="42">
        <v>5.09</v>
      </c>
      <c r="W38" s="42">
        <v>4.95</v>
      </c>
      <c r="X38" s="42">
        <v>4.82</v>
      </c>
      <c r="Y38" s="42">
        <v>4.7</v>
      </c>
      <c r="Z38" s="42">
        <v>4.59</v>
      </c>
      <c r="AA38" s="42">
        <v>4.49</v>
      </c>
      <c r="AB38" s="42">
        <v>4.4000000000000004</v>
      </c>
      <c r="AC38" s="42">
        <v>4.3099999999999996</v>
      </c>
      <c r="AD38" s="42">
        <v>4.24</v>
      </c>
      <c r="AE38" s="42">
        <v>4.16</v>
      </c>
      <c r="AF38" s="42">
        <v>4.0999999999999996</v>
      </c>
      <c r="AG38" s="42">
        <v>4.04</v>
      </c>
      <c r="AH38" s="42">
        <v>3.98</v>
      </c>
      <c r="AI38" s="42">
        <v>3.93</v>
      </c>
      <c r="AJ38" s="42">
        <v>3.89</v>
      </c>
      <c r="AK38" s="42">
        <v>3.84</v>
      </c>
      <c r="AL38" s="42">
        <v>3.8</v>
      </c>
      <c r="AM38" s="42">
        <v>3.77</v>
      </c>
      <c r="AN38" s="42">
        <v>3.73</v>
      </c>
      <c r="AO38" s="42"/>
      <c r="AP38" s="42"/>
      <c r="AQ38" s="42"/>
      <c r="AR38" s="42"/>
      <c r="AS38" s="42"/>
      <c r="AT38" s="42"/>
      <c r="AU38" s="42"/>
      <c r="AV38" s="42"/>
      <c r="AW38" s="42"/>
      <c r="AX38" s="42"/>
      <c r="AY38" s="42"/>
    </row>
    <row r="39" spans="1:51" x14ac:dyDescent="0.25">
      <c r="A39" s="41">
        <v>28</v>
      </c>
      <c r="B39" s="42">
        <v>74.91</v>
      </c>
      <c r="C39" s="42">
        <v>38.200000000000003</v>
      </c>
      <c r="D39" s="42">
        <v>25.98</v>
      </c>
      <c r="E39" s="42">
        <v>19.87</v>
      </c>
      <c r="F39" s="42">
        <v>16.21</v>
      </c>
      <c r="G39" s="42">
        <v>13.77</v>
      </c>
      <c r="H39" s="42">
        <v>12.03</v>
      </c>
      <c r="I39" s="42">
        <v>10.73</v>
      </c>
      <c r="J39" s="42">
        <v>9.7200000000000006</v>
      </c>
      <c r="K39" s="42">
        <v>8.91</v>
      </c>
      <c r="L39" s="42">
        <v>8.26</v>
      </c>
      <c r="M39" s="42">
        <v>7.71</v>
      </c>
      <c r="N39" s="42">
        <v>7.25</v>
      </c>
      <c r="O39" s="42">
        <v>6.86</v>
      </c>
      <c r="P39" s="42">
        <v>6.52</v>
      </c>
      <c r="Q39" s="42">
        <v>6.22</v>
      </c>
      <c r="R39" s="42">
        <v>5.97</v>
      </c>
      <c r="S39" s="42">
        <v>5.74</v>
      </c>
      <c r="T39" s="42">
        <v>5.53</v>
      </c>
      <c r="U39" s="42">
        <v>5.35</v>
      </c>
      <c r="V39" s="42">
        <v>5.19</v>
      </c>
      <c r="W39" s="42">
        <v>5.04</v>
      </c>
      <c r="X39" s="42">
        <v>4.9000000000000004</v>
      </c>
      <c r="Y39" s="42">
        <v>4.78</v>
      </c>
      <c r="Z39" s="42">
        <v>4.67</v>
      </c>
      <c r="AA39" s="42">
        <v>4.57</v>
      </c>
      <c r="AB39" s="42">
        <v>4.4800000000000004</v>
      </c>
      <c r="AC39" s="42">
        <v>4.3899999999999997</v>
      </c>
      <c r="AD39" s="42">
        <v>4.32</v>
      </c>
      <c r="AE39" s="42">
        <v>4.24</v>
      </c>
      <c r="AF39" s="42">
        <v>4.18</v>
      </c>
      <c r="AG39" s="42">
        <v>4.12</v>
      </c>
      <c r="AH39" s="42">
        <v>4.0599999999999996</v>
      </c>
      <c r="AI39" s="42">
        <v>4.01</v>
      </c>
      <c r="AJ39" s="42">
        <v>3.97</v>
      </c>
      <c r="AK39" s="42">
        <v>3.92</v>
      </c>
      <c r="AL39" s="42">
        <v>3.88</v>
      </c>
      <c r="AM39" s="42">
        <v>3.85</v>
      </c>
      <c r="AN39" s="42"/>
      <c r="AO39" s="42"/>
      <c r="AP39" s="42"/>
      <c r="AQ39" s="42"/>
      <c r="AR39" s="42"/>
      <c r="AS39" s="42"/>
      <c r="AT39" s="42"/>
      <c r="AU39" s="42"/>
      <c r="AV39" s="42"/>
      <c r="AW39" s="42"/>
      <c r="AX39" s="42"/>
      <c r="AY39" s="42"/>
    </row>
    <row r="40" spans="1:51" x14ac:dyDescent="0.25">
      <c r="A40" s="41">
        <v>29</v>
      </c>
      <c r="B40" s="42">
        <v>76.22</v>
      </c>
      <c r="C40" s="42">
        <v>38.880000000000003</v>
      </c>
      <c r="D40" s="42">
        <v>26.43</v>
      </c>
      <c r="E40" s="42">
        <v>20.22</v>
      </c>
      <c r="F40" s="42">
        <v>16.489999999999998</v>
      </c>
      <c r="G40" s="42">
        <v>14.01</v>
      </c>
      <c r="H40" s="42">
        <v>12.24</v>
      </c>
      <c r="I40" s="42">
        <v>10.92</v>
      </c>
      <c r="J40" s="42">
        <v>9.89</v>
      </c>
      <c r="K40" s="42">
        <v>9.07</v>
      </c>
      <c r="L40" s="42">
        <v>8.4</v>
      </c>
      <c r="M40" s="42">
        <v>7.85</v>
      </c>
      <c r="N40" s="42">
        <v>7.38</v>
      </c>
      <c r="O40" s="42">
        <v>6.98</v>
      </c>
      <c r="P40" s="42">
        <v>6.64</v>
      </c>
      <c r="Q40" s="42">
        <v>6.34</v>
      </c>
      <c r="R40" s="42">
        <v>6.07</v>
      </c>
      <c r="S40" s="42">
        <v>5.84</v>
      </c>
      <c r="T40" s="42">
        <v>5.63</v>
      </c>
      <c r="U40" s="42">
        <v>5.45</v>
      </c>
      <c r="V40" s="42">
        <v>5.28</v>
      </c>
      <c r="W40" s="42">
        <v>5.13</v>
      </c>
      <c r="X40" s="42">
        <v>5</v>
      </c>
      <c r="Y40" s="42">
        <v>4.87</v>
      </c>
      <c r="Z40" s="42">
        <v>4.76</v>
      </c>
      <c r="AA40" s="42">
        <v>4.66</v>
      </c>
      <c r="AB40" s="42">
        <v>4.5599999999999996</v>
      </c>
      <c r="AC40" s="42">
        <v>4.4800000000000004</v>
      </c>
      <c r="AD40" s="42">
        <v>4.4000000000000004</v>
      </c>
      <c r="AE40" s="42">
        <v>4.33</v>
      </c>
      <c r="AF40" s="42">
        <v>4.26</v>
      </c>
      <c r="AG40" s="42">
        <v>4.2</v>
      </c>
      <c r="AH40" s="42">
        <v>4.1399999999999997</v>
      </c>
      <c r="AI40" s="42">
        <v>4.09</v>
      </c>
      <c r="AJ40" s="42">
        <v>4.05</v>
      </c>
      <c r="AK40" s="42">
        <v>4</v>
      </c>
      <c r="AL40" s="42">
        <v>3.96</v>
      </c>
      <c r="AM40" s="42"/>
      <c r="AN40" s="42"/>
      <c r="AO40" s="42"/>
      <c r="AP40" s="42"/>
      <c r="AQ40" s="42"/>
      <c r="AR40" s="42"/>
      <c r="AS40" s="42"/>
      <c r="AT40" s="42"/>
      <c r="AU40" s="42"/>
      <c r="AV40" s="42"/>
      <c r="AW40" s="42"/>
      <c r="AX40" s="42"/>
      <c r="AY40" s="42"/>
    </row>
    <row r="41" spans="1:51" x14ac:dyDescent="0.25">
      <c r="A41" s="41">
        <v>30</v>
      </c>
      <c r="B41" s="42">
        <v>77.55</v>
      </c>
      <c r="C41" s="42">
        <v>39.549999999999997</v>
      </c>
      <c r="D41" s="42">
        <v>26.89</v>
      </c>
      <c r="E41" s="42">
        <v>20.57</v>
      </c>
      <c r="F41" s="42">
        <v>16.78</v>
      </c>
      <c r="G41" s="42">
        <v>14.26</v>
      </c>
      <c r="H41" s="42">
        <v>12.46</v>
      </c>
      <c r="I41" s="42">
        <v>11.11</v>
      </c>
      <c r="J41" s="42">
        <v>10.07</v>
      </c>
      <c r="K41" s="42">
        <v>9.23</v>
      </c>
      <c r="L41" s="42">
        <v>8.5500000000000007</v>
      </c>
      <c r="M41" s="42">
        <v>7.99</v>
      </c>
      <c r="N41" s="42">
        <v>7.51</v>
      </c>
      <c r="O41" s="42">
        <v>7.11</v>
      </c>
      <c r="P41" s="42">
        <v>6.76</v>
      </c>
      <c r="Q41" s="42">
        <v>6.45</v>
      </c>
      <c r="R41" s="42">
        <v>6.18</v>
      </c>
      <c r="S41" s="42">
        <v>5.94</v>
      </c>
      <c r="T41" s="42">
        <v>5.73</v>
      </c>
      <c r="U41" s="42">
        <v>5.55</v>
      </c>
      <c r="V41" s="42">
        <v>5.38</v>
      </c>
      <c r="W41" s="42">
        <v>5.23</v>
      </c>
      <c r="X41" s="42">
        <v>5.09</v>
      </c>
      <c r="Y41" s="42">
        <v>4.96</v>
      </c>
      <c r="Z41" s="42">
        <v>4.8499999999999996</v>
      </c>
      <c r="AA41" s="42">
        <v>4.74</v>
      </c>
      <c r="AB41" s="42">
        <v>4.6500000000000004</v>
      </c>
      <c r="AC41" s="42">
        <v>4.5599999999999996</v>
      </c>
      <c r="AD41" s="42">
        <v>4.4800000000000004</v>
      </c>
      <c r="AE41" s="42">
        <v>4.41</v>
      </c>
      <c r="AF41" s="42">
        <v>4.3499999999999996</v>
      </c>
      <c r="AG41" s="42">
        <v>4.28</v>
      </c>
      <c r="AH41" s="42">
        <v>4.2300000000000004</v>
      </c>
      <c r="AI41" s="42">
        <v>4.18</v>
      </c>
      <c r="AJ41" s="42">
        <v>4.13</v>
      </c>
      <c r="AK41" s="42">
        <v>4.09</v>
      </c>
      <c r="AL41" s="42"/>
      <c r="AM41" s="42"/>
      <c r="AN41" s="42"/>
      <c r="AO41" s="42"/>
      <c r="AP41" s="42"/>
      <c r="AQ41" s="42"/>
      <c r="AR41" s="42"/>
      <c r="AS41" s="42"/>
      <c r="AT41" s="42"/>
      <c r="AU41" s="42"/>
      <c r="AV41" s="42"/>
      <c r="AW41" s="42"/>
      <c r="AX41" s="42"/>
      <c r="AY41" s="42"/>
    </row>
    <row r="42" spans="1:51" x14ac:dyDescent="0.25">
      <c r="A42" s="41">
        <v>31</v>
      </c>
      <c r="B42" s="42">
        <v>78.900000000000006</v>
      </c>
      <c r="C42" s="42">
        <v>40.24</v>
      </c>
      <c r="D42" s="42">
        <v>27.36</v>
      </c>
      <c r="E42" s="42">
        <v>20.93</v>
      </c>
      <c r="F42" s="42">
        <v>17.07</v>
      </c>
      <c r="G42" s="42">
        <v>14.51</v>
      </c>
      <c r="H42" s="42">
        <v>12.68</v>
      </c>
      <c r="I42" s="42">
        <v>11.31</v>
      </c>
      <c r="J42" s="42">
        <v>10.24</v>
      </c>
      <c r="K42" s="42">
        <v>9.4</v>
      </c>
      <c r="L42" s="42">
        <v>8.6999999999999993</v>
      </c>
      <c r="M42" s="42">
        <v>8.1300000000000008</v>
      </c>
      <c r="N42" s="42">
        <v>7.65</v>
      </c>
      <c r="O42" s="42">
        <v>7.23</v>
      </c>
      <c r="P42" s="42">
        <v>6.88</v>
      </c>
      <c r="Q42" s="42">
        <v>6.57</v>
      </c>
      <c r="R42" s="42">
        <v>6.29</v>
      </c>
      <c r="S42" s="42">
        <v>6.05</v>
      </c>
      <c r="T42" s="42">
        <v>5.84</v>
      </c>
      <c r="U42" s="42">
        <v>5.65</v>
      </c>
      <c r="V42" s="42">
        <v>5.48</v>
      </c>
      <c r="W42" s="42">
        <v>5.32</v>
      </c>
      <c r="X42" s="42">
        <v>5.18</v>
      </c>
      <c r="Y42" s="42">
        <v>5.05</v>
      </c>
      <c r="Z42" s="42">
        <v>4.9400000000000004</v>
      </c>
      <c r="AA42" s="42">
        <v>4.83</v>
      </c>
      <c r="AB42" s="42">
        <v>4.74</v>
      </c>
      <c r="AC42" s="42">
        <v>4.6500000000000004</v>
      </c>
      <c r="AD42" s="42">
        <v>4.57</v>
      </c>
      <c r="AE42" s="42">
        <v>4.5</v>
      </c>
      <c r="AF42" s="42">
        <v>4.43</v>
      </c>
      <c r="AG42" s="42">
        <v>4.37</v>
      </c>
      <c r="AH42" s="42">
        <v>4.3099999999999996</v>
      </c>
      <c r="AI42" s="42">
        <v>4.26</v>
      </c>
      <c r="AJ42" s="42">
        <v>4.21</v>
      </c>
      <c r="AK42" s="42"/>
      <c r="AL42" s="42"/>
      <c r="AM42" s="42"/>
      <c r="AN42" s="42"/>
      <c r="AO42" s="42"/>
      <c r="AP42" s="42"/>
      <c r="AQ42" s="42"/>
      <c r="AR42" s="42"/>
      <c r="AS42" s="42"/>
      <c r="AT42" s="42"/>
      <c r="AU42" s="42"/>
      <c r="AV42" s="42"/>
      <c r="AW42" s="42"/>
      <c r="AX42" s="42"/>
      <c r="AY42" s="42"/>
    </row>
    <row r="43" spans="1:51" x14ac:dyDescent="0.25">
      <c r="A43" s="41">
        <v>32</v>
      </c>
      <c r="B43" s="42">
        <v>80.260000000000005</v>
      </c>
      <c r="C43" s="42">
        <v>40.94</v>
      </c>
      <c r="D43" s="42">
        <v>27.84</v>
      </c>
      <c r="E43" s="42">
        <v>21.29</v>
      </c>
      <c r="F43" s="42">
        <v>17.37</v>
      </c>
      <c r="G43" s="42">
        <v>14.76</v>
      </c>
      <c r="H43" s="42">
        <v>12.9</v>
      </c>
      <c r="I43" s="42">
        <v>11.5</v>
      </c>
      <c r="J43" s="42">
        <v>10.42</v>
      </c>
      <c r="K43" s="42">
        <v>9.56</v>
      </c>
      <c r="L43" s="42">
        <v>8.86</v>
      </c>
      <c r="M43" s="42">
        <v>8.27</v>
      </c>
      <c r="N43" s="42">
        <v>7.78</v>
      </c>
      <c r="O43" s="42">
        <v>7.36</v>
      </c>
      <c r="P43" s="42">
        <v>7</v>
      </c>
      <c r="Q43" s="42">
        <v>6.68</v>
      </c>
      <c r="R43" s="42">
        <v>6.41</v>
      </c>
      <c r="S43" s="42">
        <v>6.16</v>
      </c>
      <c r="T43" s="42">
        <v>5.94</v>
      </c>
      <c r="U43" s="42">
        <v>5.75</v>
      </c>
      <c r="V43" s="42">
        <v>5.58</v>
      </c>
      <c r="W43" s="42">
        <v>5.42</v>
      </c>
      <c r="X43" s="42">
        <v>5.28</v>
      </c>
      <c r="Y43" s="42">
        <v>5.15</v>
      </c>
      <c r="Z43" s="42">
        <v>5.03</v>
      </c>
      <c r="AA43" s="42">
        <v>4.93</v>
      </c>
      <c r="AB43" s="42">
        <v>4.83</v>
      </c>
      <c r="AC43" s="42">
        <v>4.74</v>
      </c>
      <c r="AD43" s="42">
        <v>4.66</v>
      </c>
      <c r="AE43" s="42">
        <v>4.59</v>
      </c>
      <c r="AF43" s="42">
        <v>4.5199999999999996</v>
      </c>
      <c r="AG43" s="42">
        <v>4.46</v>
      </c>
      <c r="AH43" s="42">
        <v>4.4000000000000004</v>
      </c>
      <c r="AI43" s="42">
        <v>4.3499999999999996</v>
      </c>
      <c r="AJ43" s="42"/>
      <c r="AK43" s="42"/>
      <c r="AL43" s="42"/>
      <c r="AM43" s="42"/>
      <c r="AN43" s="42"/>
      <c r="AO43" s="42"/>
      <c r="AP43" s="42"/>
      <c r="AQ43" s="42"/>
      <c r="AR43" s="42"/>
      <c r="AS43" s="42"/>
      <c r="AT43" s="42"/>
      <c r="AU43" s="42"/>
      <c r="AV43" s="42"/>
      <c r="AW43" s="42"/>
      <c r="AX43" s="42"/>
      <c r="AY43" s="42"/>
    </row>
    <row r="44" spans="1:51" x14ac:dyDescent="0.25">
      <c r="A44" s="41">
        <v>33</v>
      </c>
      <c r="B44" s="42">
        <v>81.650000000000006</v>
      </c>
      <c r="C44" s="42">
        <v>41.65</v>
      </c>
      <c r="D44" s="42">
        <v>28.32</v>
      </c>
      <c r="E44" s="42">
        <v>21.66</v>
      </c>
      <c r="F44" s="42">
        <v>17.670000000000002</v>
      </c>
      <c r="G44" s="42">
        <v>15.02</v>
      </c>
      <c r="H44" s="42">
        <v>13.12</v>
      </c>
      <c r="I44" s="42">
        <v>11.71</v>
      </c>
      <c r="J44" s="42">
        <v>10.61</v>
      </c>
      <c r="K44" s="42">
        <v>9.73</v>
      </c>
      <c r="L44" s="42">
        <v>9.01</v>
      </c>
      <c r="M44" s="42">
        <v>8.42</v>
      </c>
      <c r="N44" s="42">
        <v>7.92</v>
      </c>
      <c r="O44" s="42">
        <v>7.49</v>
      </c>
      <c r="P44" s="42">
        <v>7.12</v>
      </c>
      <c r="Q44" s="42">
        <v>6.8</v>
      </c>
      <c r="R44" s="42">
        <v>6.52</v>
      </c>
      <c r="S44" s="42">
        <v>6.27</v>
      </c>
      <c r="T44" s="42">
        <v>6.05</v>
      </c>
      <c r="U44" s="42">
        <v>5.86</v>
      </c>
      <c r="V44" s="42">
        <v>5.68</v>
      </c>
      <c r="W44" s="42">
        <v>5.52</v>
      </c>
      <c r="X44" s="42">
        <v>5.38</v>
      </c>
      <c r="Y44" s="42">
        <v>5.25</v>
      </c>
      <c r="Z44" s="42">
        <v>5.13</v>
      </c>
      <c r="AA44" s="42">
        <v>5.0199999999999996</v>
      </c>
      <c r="AB44" s="42">
        <v>4.93</v>
      </c>
      <c r="AC44" s="42">
        <v>4.84</v>
      </c>
      <c r="AD44" s="42">
        <v>4.76</v>
      </c>
      <c r="AE44" s="42">
        <v>4.68</v>
      </c>
      <c r="AF44" s="42">
        <v>4.6100000000000003</v>
      </c>
      <c r="AG44" s="42">
        <v>4.55</v>
      </c>
      <c r="AH44" s="42">
        <v>4.5</v>
      </c>
      <c r="AI44" s="42"/>
      <c r="AJ44" s="42"/>
      <c r="AK44" s="42"/>
      <c r="AL44" s="42"/>
      <c r="AM44" s="42"/>
      <c r="AN44" s="42"/>
      <c r="AO44" s="42"/>
      <c r="AP44" s="42"/>
      <c r="AQ44" s="42"/>
      <c r="AR44" s="42"/>
      <c r="AS44" s="42"/>
      <c r="AT44" s="42"/>
      <c r="AU44" s="42"/>
      <c r="AV44" s="42"/>
      <c r="AW44" s="42"/>
      <c r="AX44" s="42"/>
      <c r="AY44" s="42"/>
    </row>
    <row r="45" spans="1:51" x14ac:dyDescent="0.25">
      <c r="A45" s="41">
        <v>34</v>
      </c>
      <c r="B45" s="42">
        <v>83.06</v>
      </c>
      <c r="C45" s="42">
        <v>42.37</v>
      </c>
      <c r="D45" s="42">
        <v>28.81</v>
      </c>
      <c r="E45" s="42">
        <v>22.04</v>
      </c>
      <c r="F45" s="42">
        <v>17.98</v>
      </c>
      <c r="G45" s="42">
        <v>15.28</v>
      </c>
      <c r="H45" s="42">
        <v>13.35</v>
      </c>
      <c r="I45" s="42">
        <v>11.91</v>
      </c>
      <c r="J45" s="42">
        <v>10.79</v>
      </c>
      <c r="K45" s="42">
        <v>9.9</v>
      </c>
      <c r="L45" s="42">
        <v>9.17</v>
      </c>
      <c r="M45" s="42">
        <v>8.57</v>
      </c>
      <c r="N45" s="42">
        <v>8.06</v>
      </c>
      <c r="O45" s="42">
        <v>7.63</v>
      </c>
      <c r="P45" s="42">
        <v>7.25</v>
      </c>
      <c r="Q45" s="42">
        <v>6.93</v>
      </c>
      <c r="R45" s="42">
        <v>6.64</v>
      </c>
      <c r="S45" s="42">
        <v>6.39</v>
      </c>
      <c r="T45" s="42">
        <v>6.16</v>
      </c>
      <c r="U45" s="42">
        <v>5.96</v>
      </c>
      <c r="V45" s="42">
        <v>5.79</v>
      </c>
      <c r="W45" s="42">
        <v>5.63</v>
      </c>
      <c r="X45" s="42">
        <v>5.48</v>
      </c>
      <c r="Y45" s="42">
        <v>5.35</v>
      </c>
      <c r="Z45" s="42">
        <v>5.23</v>
      </c>
      <c r="AA45" s="42">
        <v>5.12</v>
      </c>
      <c r="AB45" s="42">
        <v>5.0199999999999996</v>
      </c>
      <c r="AC45" s="42">
        <v>4.9400000000000004</v>
      </c>
      <c r="AD45" s="42">
        <v>4.8499999999999996</v>
      </c>
      <c r="AE45" s="42">
        <v>4.78</v>
      </c>
      <c r="AF45" s="42">
        <v>4.71</v>
      </c>
      <c r="AG45" s="42">
        <v>4.6500000000000004</v>
      </c>
      <c r="AH45" s="42"/>
      <c r="AI45" s="42"/>
      <c r="AJ45" s="42"/>
      <c r="AK45" s="42"/>
      <c r="AL45" s="42"/>
      <c r="AM45" s="42"/>
      <c r="AN45" s="42"/>
      <c r="AO45" s="42"/>
      <c r="AP45" s="42"/>
      <c r="AQ45" s="42"/>
      <c r="AR45" s="42"/>
      <c r="AS45" s="42"/>
      <c r="AT45" s="42"/>
      <c r="AU45" s="42"/>
      <c r="AV45" s="42"/>
      <c r="AW45" s="42"/>
      <c r="AX45" s="42"/>
      <c r="AY45" s="42"/>
    </row>
    <row r="46" spans="1:51" x14ac:dyDescent="0.25">
      <c r="A46" s="41">
        <v>35</v>
      </c>
      <c r="B46" s="42">
        <v>84.5</v>
      </c>
      <c r="C46" s="42">
        <v>43.1</v>
      </c>
      <c r="D46" s="42">
        <v>29.31</v>
      </c>
      <c r="E46" s="42">
        <v>22.42</v>
      </c>
      <c r="F46" s="42">
        <v>18.29</v>
      </c>
      <c r="G46" s="42">
        <v>15.55</v>
      </c>
      <c r="H46" s="42">
        <v>13.59</v>
      </c>
      <c r="I46" s="42">
        <v>12.12</v>
      </c>
      <c r="J46" s="42">
        <v>10.98</v>
      </c>
      <c r="K46" s="42">
        <v>10.08</v>
      </c>
      <c r="L46" s="42">
        <v>9.34</v>
      </c>
      <c r="M46" s="42">
        <v>8.7200000000000006</v>
      </c>
      <c r="N46" s="42">
        <v>8.1999999999999993</v>
      </c>
      <c r="O46" s="42">
        <v>7.76</v>
      </c>
      <c r="P46" s="42">
        <v>7.38</v>
      </c>
      <c r="Q46" s="42">
        <v>7.05</v>
      </c>
      <c r="R46" s="42">
        <v>6.76</v>
      </c>
      <c r="S46" s="42">
        <v>6.51</v>
      </c>
      <c r="T46" s="42">
        <v>6.28</v>
      </c>
      <c r="U46" s="42">
        <v>6.08</v>
      </c>
      <c r="V46" s="42">
        <v>5.9</v>
      </c>
      <c r="W46" s="42">
        <v>5.73</v>
      </c>
      <c r="X46" s="42">
        <v>5.59</v>
      </c>
      <c r="Y46" s="42">
        <v>5.45</v>
      </c>
      <c r="Z46" s="42">
        <v>5.33</v>
      </c>
      <c r="AA46" s="42">
        <v>5.23</v>
      </c>
      <c r="AB46" s="42">
        <v>5.13</v>
      </c>
      <c r="AC46" s="42">
        <v>5.04</v>
      </c>
      <c r="AD46" s="42">
        <v>4.96</v>
      </c>
      <c r="AE46" s="42">
        <v>4.88</v>
      </c>
      <c r="AF46" s="42">
        <v>4.8099999999999996</v>
      </c>
      <c r="AG46" s="42"/>
      <c r="AH46" s="42"/>
      <c r="AI46" s="42"/>
      <c r="AJ46" s="42"/>
      <c r="AK46" s="42"/>
      <c r="AL46" s="42"/>
      <c r="AM46" s="42"/>
      <c r="AN46" s="42"/>
      <c r="AO46" s="42"/>
      <c r="AP46" s="42"/>
      <c r="AQ46" s="42"/>
      <c r="AR46" s="42"/>
      <c r="AS46" s="42"/>
      <c r="AT46" s="42"/>
      <c r="AU46" s="42"/>
      <c r="AV46" s="42"/>
      <c r="AW46" s="42"/>
      <c r="AX46" s="42"/>
      <c r="AY46" s="42"/>
    </row>
    <row r="47" spans="1:51" x14ac:dyDescent="0.25">
      <c r="A47" s="41">
        <v>36</v>
      </c>
      <c r="B47" s="42">
        <v>85.96</v>
      </c>
      <c r="C47" s="42">
        <v>43.85</v>
      </c>
      <c r="D47" s="42">
        <v>29.82</v>
      </c>
      <c r="E47" s="42">
        <v>22.81</v>
      </c>
      <c r="F47" s="42">
        <v>18.61</v>
      </c>
      <c r="G47" s="42">
        <v>15.82</v>
      </c>
      <c r="H47" s="42">
        <v>13.83</v>
      </c>
      <c r="I47" s="42">
        <v>12.33</v>
      </c>
      <c r="J47" s="42">
        <v>11.18</v>
      </c>
      <c r="K47" s="42">
        <v>10.25</v>
      </c>
      <c r="L47" s="42">
        <v>9.5</v>
      </c>
      <c r="M47" s="42">
        <v>8.8800000000000008</v>
      </c>
      <c r="N47" s="42">
        <v>8.35</v>
      </c>
      <c r="O47" s="42">
        <v>7.9</v>
      </c>
      <c r="P47" s="42">
        <v>7.52</v>
      </c>
      <c r="Q47" s="42">
        <v>7.18</v>
      </c>
      <c r="R47" s="42">
        <v>6.89</v>
      </c>
      <c r="S47" s="42">
        <v>6.63</v>
      </c>
      <c r="T47" s="42">
        <v>6.4</v>
      </c>
      <c r="U47" s="42">
        <v>6.19</v>
      </c>
      <c r="V47" s="42">
        <v>6.01</v>
      </c>
      <c r="W47" s="42">
        <v>5.84</v>
      </c>
      <c r="X47" s="42">
        <v>5.7</v>
      </c>
      <c r="Y47" s="42">
        <v>5.56</v>
      </c>
      <c r="Z47" s="42">
        <v>5.44</v>
      </c>
      <c r="AA47" s="42">
        <v>5.33</v>
      </c>
      <c r="AB47" s="42">
        <v>5.23</v>
      </c>
      <c r="AC47" s="42">
        <v>5.14</v>
      </c>
      <c r="AD47" s="42">
        <v>5.0599999999999996</v>
      </c>
      <c r="AE47" s="42">
        <v>4.99</v>
      </c>
      <c r="AF47" s="42"/>
      <c r="AG47" s="42"/>
      <c r="AH47" s="42"/>
      <c r="AI47" s="42"/>
      <c r="AJ47" s="42"/>
      <c r="AK47" s="42"/>
      <c r="AL47" s="42"/>
      <c r="AM47" s="42"/>
      <c r="AN47" s="42"/>
      <c r="AO47" s="42"/>
      <c r="AP47" s="42"/>
      <c r="AQ47" s="42"/>
      <c r="AR47" s="42"/>
      <c r="AS47" s="42"/>
      <c r="AT47" s="42"/>
      <c r="AU47" s="42"/>
      <c r="AV47" s="42"/>
      <c r="AW47" s="42"/>
      <c r="AX47" s="42"/>
      <c r="AY47" s="42"/>
    </row>
    <row r="48" spans="1:51" x14ac:dyDescent="0.25">
      <c r="A48" s="41">
        <v>37</v>
      </c>
      <c r="B48" s="42">
        <v>87.44</v>
      </c>
      <c r="C48" s="42">
        <v>44.61</v>
      </c>
      <c r="D48" s="42">
        <v>30.34</v>
      </c>
      <c r="E48" s="42">
        <v>23.21</v>
      </c>
      <c r="F48" s="42">
        <v>18.940000000000001</v>
      </c>
      <c r="G48" s="42">
        <v>16.100000000000001</v>
      </c>
      <c r="H48" s="42">
        <v>14.07</v>
      </c>
      <c r="I48" s="42">
        <v>12.55</v>
      </c>
      <c r="J48" s="42">
        <v>11.38</v>
      </c>
      <c r="K48" s="42">
        <v>10.44</v>
      </c>
      <c r="L48" s="42">
        <v>9.67</v>
      </c>
      <c r="M48" s="42">
        <v>9.0399999999999991</v>
      </c>
      <c r="N48" s="42">
        <v>8.5</v>
      </c>
      <c r="O48" s="42">
        <v>8.0500000000000007</v>
      </c>
      <c r="P48" s="42">
        <v>7.65</v>
      </c>
      <c r="Q48" s="42">
        <v>7.31</v>
      </c>
      <c r="R48" s="42">
        <v>7.01</v>
      </c>
      <c r="S48" s="42">
        <v>6.75</v>
      </c>
      <c r="T48" s="42">
        <v>6.52</v>
      </c>
      <c r="U48" s="42">
        <v>6.31</v>
      </c>
      <c r="V48" s="42">
        <v>6.13</v>
      </c>
      <c r="W48" s="42">
        <v>5.96</v>
      </c>
      <c r="X48" s="42">
        <v>5.81</v>
      </c>
      <c r="Y48" s="42">
        <v>5.68</v>
      </c>
      <c r="Z48" s="42">
        <v>5.55</v>
      </c>
      <c r="AA48" s="42">
        <v>5.44</v>
      </c>
      <c r="AB48" s="42">
        <v>5.34</v>
      </c>
      <c r="AC48" s="42">
        <v>5.25</v>
      </c>
      <c r="AD48" s="42">
        <v>5.17</v>
      </c>
      <c r="AE48" s="42"/>
      <c r="AF48" s="42"/>
      <c r="AG48" s="42"/>
      <c r="AH48" s="42"/>
      <c r="AI48" s="42"/>
      <c r="AJ48" s="42"/>
      <c r="AK48" s="42"/>
      <c r="AL48" s="42"/>
      <c r="AM48" s="42"/>
      <c r="AN48" s="42"/>
      <c r="AO48" s="42"/>
      <c r="AP48" s="42"/>
      <c r="AQ48" s="42"/>
      <c r="AR48" s="42"/>
      <c r="AS48" s="42"/>
      <c r="AT48" s="42"/>
      <c r="AU48" s="42"/>
      <c r="AV48" s="42"/>
      <c r="AW48" s="42"/>
      <c r="AX48" s="42"/>
      <c r="AY48" s="42"/>
    </row>
    <row r="49" spans="1:51" x14ac:dyDescent="0.25">
      <c r="A49" s="41">
        <v>38</v>
      </c>
      <c r="B49" s="42">
        <v>88.95</v>
      </c>
      <c r="C49" s="42">
        <v>45.38</v>
      </c>
      <c r="D49" s="42">
        <v>30.87</v>
      </c>
      <c r="E49" s="42">
        <v>23.61</v>
      </c>
      <c r="F49" s="42">
        <v>19.27</v>
      </c>
      <c r="G49" s="42">
        <v>16.38</v>
      </c>
      <c r="H49" s="42">
        <v>14.32</v>
      </c>
      <c r="I49" s="42">
        <v>12.77</v>
      </c>
      <c r="J49" s="42">
        <v>11.58</v>
      </c>
      <c r="K49" s="42">
        <v>10.62</v>
      </c>
      <c r="L49" s="42">
        <v>9.85</v>
      </c>
      <c r="M49" s="42">
        <v>9.1999999999999993</v>
      </c>
      <c r="N49" s="42">
        <v>8.66</v>
      </c>
      <c r="O49" s="42">
        <v>8.19</v>
      </c>
      <c r="P49" s="42">
        <v>7.8</v>
      </c>
      <c r="Q49" s="42">
        <v>7.45</v>
      </c>
      <c r="R49" s="42">
        <v>7.15</v>
      </c>
      <c r="S49" s="42">
        <v>6.88</v>
      </c>
      <c r="T49" s="42">
        <v>6.64</v>
      </c>
      <c r="U49" s="42">
        <v>6.43</v>
      </c>
      <c r="V49" s="42">
        <v>6.25</v>
      </c>
      <c r="W49" s="42">
        <v>6.08</v>
      </c>
      <c r="X49" s="42">
        <v>5.93</v>
      </c>
      <c r="Y49" s="42">
        <v>5.79</v>
      </c>
      <c r="Z49" s="42">
        <v>5.67</v>
      </c>
      <c r="AA49" s="42">
        <v>5.56</v>
      </c>
      <c r="AB49" s="42">
        <v>5.46</v>
      </c>
      <c r="AC49" s="42">
        <v>5.37</v>
      </c>
      <c r="AD49" s="42"/>
      <c r="AE49" s="42"/>
      <c r="AF49" s="42"/>
      <c r="AG49" s="42"/>
      <c r="AH49" s="42"/>
      <c r="AI49" s="42"/>
      <c r="AJ49" s="42"/>
      <c r="AK49" s="42"/>
      <c r="AL49" s="42"/>
      <c r="AM49" s="42"/>
      <c r="AN49" s="42"/>
      <c r="AO49" s="42"/>
      <c r="AP49" s="42"/>
      <c r="AQ49" s="42"/>
      <c r="AR49" s="42"/>
      <c r="AS49" s="42"/>
      <c r="AT49" s="42"/>
      <c r="AU49" s="42"/>
      <c r="AV49" s="42"/>
      <c r="AW49" s="42"/>
      <c r="AX49" s="42"/>
      <c r="AY49" s="42"/>
    </row>
    <row r="50" spans="1:51" x14ac:dyDescent="0.25">
      <c r="A50" s="41">
        <v>39</v>
      </c>
      <c r="B50" s="42">
        <v>90.5</v>
      </c>
      <c r="C50" s="42">
        <v>46.17</v>
      </c>
      <c r="D50" s="42">
        <v>31.4</v>
      </c>
      <c r="E50" s="42">
        <v>24.03</v>
      </c>
      <c r="F50" s="42">
        <v>19.61</v>
      </c>
      <c r="G50" s="42">
        <v>16.670000000000002</v>
      </c>
      <c r="H50" s="42">
        <v>14.57</v>
      </c>
      <c r="I50" s="42">
        <v>13</v>
      </c>
      <c r="J50" s="42">
        <v>11.78</v>
      </c>
      <c r="K50" s="42">
        <v>10.81</v>
      </c>
      <c r="L50" s="42">
        <v>10.02</v>
      </c>
      <c r="M50" s="42">
        <v>9.3699999999999992</v>
      </c>
      <c r="N50" s="42">
        <v>8.82</v>
      </c>
      <c r="O50" s="42">
        <v>8.35</v>
      </c>
      <c r="P50" s="42">
        <v>7.94</v>
      </c>
      <c r="Q50" s="42">
        <v>7.59</v>
      </c>
      <c r="R50" s="42">
        <v>7.28</v>
      </c>
      <c r="S50" s="42">
        <v>7.01</v>
      </c>
      <c r="T50" s="42">
        <v>6.78</v>
      </c>
      <c r="U50" s="42">
        <v>6.56</v>
      </c>
      <c r="V50" s="42">
        <v>6.37</v>
      </c>
      <c r="W50" s="42">
        <v>6.2</v>
      </c>
      <c r="X50" s="42">
        <v>6.05</v>
      </c>
      <c r="Y50" s="42">
        <v>5.92</v>
      </c>
      <c r="Z50" s="42">
        <v>5.79</v>
      </c>
      <c r="AA50" s="42">
        <v>5.68</v>
      </c>
      <c r="AB50" s="42">
        <v>5.58</v>
      </c>
      <c r="AC50" s="42"/>
      <c r="AD50" s="42"/>
      <c r="AE50" s="42"/>
      <c r="AF50" s="42"/>
      <c r="AG50" s="42"/>
      <c r="AH50" s="42"/>
      <c r="AI50" s="42"/>
      <c r="AJ50" s="42"/>
      <c r="AK50" s="42"/>
      <c r="AL50" s="42"/>
      <c r="AM50" s="42"/>
      <c r="AN50" s="42"/>
      <c r="AO50" s="42"/>
      <c r="AP50" s="42"/>
      <c r="AQ50" s="42"/>
      <c r="AR50" s="42"/>
      <c r="AS50" s="42"/>
      <c r="AT50" s="42"/>
      <c r="AU50" s="42"/>
      <c r="AV50" s="42"/>
      <c r="AW50" s="42"/>
      <c r="AX50" s="42"/>
      <c r="AY50" s="42"/>
    </row>
    <row r="51" spans="1:51" x14ac:dyDescent="0.25">
      <c r="A51" s="41">
        <v>40</v>
      </c>
      <c r="B51" s="42">
        <v>92.07</v>
      </c>
      <c r="C51" s="42">
        <v>46.97</v>
      </c>
      <c r="D51" s="42">
        <v>31.95</v>
      </c>
      <c r="E51" s="42">
        <v>24.45</v>
      </c>
      <c r="F51" s="42">
        <v>19.95</v>
      </c>
      <c r="G51" s="42">
        <v>16.96</v>
      </c>
      <c r="H51" s="42">
        <v>14.83</v>
      </c>
      <c r="I51" s="42">
        <v>13.23</v>
      </c>
      <c r="J51" s="42">
        <v>12</v>
      </c>
      <c r="K51" s="42">
        <v>11.01</v>
      </c>
      <c r="L51" s="42">
        <v>10.210000000000001</v>
      </c>
      <c r="M51" s="42">
        <v>9.5399999999999991</v>
      </c>
      <c r="N51" s="42">
        <v>8.98</v>
      </c>
      <c r="O51" s="42">
        <v>8.5</v>
      </c>
      <c r="P51" s="42">
        <v>8.09</v>
      </c>
      <c r="Q51" s="42">
        <v>7.74</v>
      </c>
      <c r="R51" s="42">
        <v>7.43</v>
      </c>
      <c r="S51" s="42">
        <v>7.15</v>
      </c>
      <c r="T51" s="42">
        <v>6.91</v>
      </c>
      <c r="U51" s="42">
        <v>6.7</v>
      </c>
      <c r="V51" s="42">
        <v>6.51</v>
      </c>
      <c r="W51" s="42">
        <v>6.34</v>
      </c>
      <c r="X51" s="42">
        <v>6.18</v>
      </c>
      <c r="Y51" s="42">
        <v>6.05</v>
      </c>
      <c r="Z51" s="42">
        <v>5.92</v>
      </c>
      <c r="AA51" s="42">
        <v>5.81</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row>
    <row r="52" spans="1:51" x14ac:dyDescent="0.25">
      <c r="A52" s="41">
        <v>41</v>
      </c>
      <c r="B52" s="42">
        <v>93.68</v>
      </c>
      <c r="C52" s="42">
        <v>47.8</v>
      </c>
      <c r="D52" s="42">
        <v>32.520000000000003</v>
      </c>
      <c r="E52" s="42">
        <v>24.88</v>
      </c>
      <c r="F52" s="42">
        <v>20.309999999999999</v>
      </c>
      <c r="G52" s="42">
        <v>17.27</v>
      </c>
      <c r="H52" s="42">
        <v>15.1</v>
      </c>
      <c r="I52" s="42">
        <v>13.47</v>
      </c>
      <c r="J52" s="42">
        <v>12.22</v>
      </c>
      <c r="K52" s="42">
        <v>11.21</v>
      </c>
      <c r="L52" s="42">
        <v>10.4</v>
      </c>
      <c r="M52" s="42">
        <v>9.7200000000000006</v>
      </c>
      <c r="N52" s="42">
        <v>9.15</v>
      </c>
      <c r="O52" s="42">
        <v>8.67</v>
      </c>
      <c r="P52" s="42">
        <v>8.25</v>
      </c>
      <c r="Q52" s="42">
        <v>7.89</v>
      </c>
      <c r="R52" s="42">
        <v>7.58</v>
      </c>
      <c r="S52" s="42">
        <v>7.3</v>
      </c>
      <c r="T52" s="42">
        <v>7.06</v>
      </c>
      <c r="U52" s="42">
        <v>6.84</v>
      </c>
      <c r="V52" s="42">
        <v>6.65</v>
      </c>
      <c r="W52" s="42">
        <v>6.47</v>
      </c>
      <c r="X52" s="42">
        <v>6.32</v>
      </c>
      <c r="Y52" s="42">
        <v>6.18</v>
      </c>
      <c r="Z52" s="42">
        <v>6.06</v>
      </c>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row>
    <row r="53" spans="1:51" x14ac:dyDescent="0.25">
      <c r="A53" s="41">
        <v>42</v>
      </c>
      <c r="B53" s="42">
        <v>95.32</v>
      </c>
      <c r="C53" s="42">
        <v>48.64</v>
      </c>
      <c r="D53" s="42">
        <v>33.090000000000003</v>
      </c>
      <c r="E53" s="42">
        <v>25.33</v>
      </c>
      <c r="F53" s="42">
        <v>20.67</v>
      </c>
      <c r="G53" s="42">
        <v>17.579999999999998</v>
      </c>
      <c r="H53" s="42">
        <v>15.37</v>
      </c>
      <c r="I53" s="42">
        <v>13.72</v>
      </c>
      <c r="J53" s="42">
        <v>12.44</v>
      </c>
      <c r="K53" s="42">
        <v>11.42</v>
      </c>
      <c r="L53" s="42">
        <v>10.59</v>
      </c>
      <c r="M53" s="42">
        <v>9.91</v>
      </c>
      <c r="N53" s="42">
        <v>9.33</v>
      </c>
      <c r="O53" s="42">
        <v>8.84</v>
      </c>
      <c r="P53" s="42">
        <v>8.42</v>
      </c>
      <c r="Q53" s="42">
        <v>8.0500000000000007</v>
      </c>
      <c r="R53" s="42">
        <v>7.73</v>
      </c>
      <c r="S53" s="42">
        <v>7.45</v>
      </c>
      <c r="T53" s="42">
        <v>7.21</v>
      </c>
      <c r="U53" s="42">
        <v>6.99</v>
      </c>
      <c r="V53" s="42">
        <v>6.79</v>
      </c>
      <c r="W53" s="42">
        <v>6.62</v>
      </c>
      <c r="X53" s="42">
        <v>6.46</v>
      </c>
      <c r="Y53" s="42">
        <v>6.32</v>
      </c>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row>
    <row r="54" spans="1:51" x14ac:dyDescent="0.25">
      <c r="A54" s="41">
        <v>43</v>
      </c>
      <c r="B54" s="42">
        <v>97</v>
      </c>
      <c r="C54" s="42">
        <v>49.5</v>
      </c>
      <c r="D54" s="42">
        <v>33.68</v>
      </c>
      <c r="E54" s="42">
        <v>25.78</v>
      </c>
      <c r="F54" s="42">
        <v>21.05</v>
      </c>
      <c r="G54" s="42">
        <v>17.899999999999999</v>
      </c>
      <c r="H54" s="42">
        <v>15.65</v>
      </c>
      <c r="I54" s="42">
        <v>13.98</v>
      </c>
      <c r="J54" s="42">
        <v>12.68</v>
      </c>
      <c r="K54" s="42">
        <v>11.64</v>
      </c>
      <c r="L54" s="42">
        <v>10.8</v>
      </c>
      <c r="M54" s="42">
        <v>10.1</v>
      </c>
      <c r="N54" s="42">
        <v>9.51</v>
      </c>
      <c r="O54" s="42">
        <v>9.02</v>
      </c>
      <c r="P54" s="42">
        <v>8.59</v>
      </c>
      <c r="Q54" s="42">
        <v>8.2200000000000006</v>
      </c>
      <c r="R54" s="42">
        <v>7.9</v>
      </c>
      <c r="S54" s="42">
        <v>7.61</v>
      </c>
      <c r="T54" s="42">
        <v>7.36</v>
      </c>
      <c r="U54" s="42">
        <v>7.14</v>
      </c>
      <c r="V54" s="42">
        <v>6.95</v>
      </c>
      <c r="W54" s="42">
        <v>6.77</v>
      </c>
      <c r="X54" s="42">
        <v>6.62</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row>
    <row r="55" spans="1:51" x14ac:dyDescent="0.25">
      <c r="A55" s="41">
        <v>44</v>
      </c>
      <c r="B55" s="42">
        <v>98.7</v>
      </c>
      <c r="C55" s="42">
        <v>50.38</v>
      </c>
      <c r="D55" s="42">
        <v>34.28</v>
      </c>
      <c r="E55" s="42">
        <v>26.24</v>
      </c>
      <c r="F55" s="42">
        <v>21.43</v>
      </c>
      <c r="G55" s="42">
        <v>18.22</v>
      </c>
      <c r="H55" s="42">
        <v>15.94</v>
      </c>
      <c r="I55" s="42">
        <v>14.24</v>
      </c>
      <c r="J55" s="42">
        <v>12.91</v>
      </c>
      <c r="K55" s="42">
        <v>11.86</v>
      </c>
      <c r="L55" s="42">
        <v>11.01</v>
      </c>
      <c r="M55" s="42">
        <v>10.3</v>
      </c>
      <c r="N55" s="42">
        <v>9.6999999999999993</v>
      </c>
      <c r="O55" s="42">
        <v>9.1999999999999993</v>
      </c>
      <c r="P55" s="42">
        <v>8.77</v>
      </c>
      <c r="Q55" s="42">
        <v>8.39</v>
      </c>
      <c r="R55" s="42">
        <v>8.07</v>
      </c>
      <c r="S55" s="42">
        <v>7.78</v>
      </c>
      <c r="T55" s="42">
        <v>7.53</v>
      </c>
      <c r="U55" s="42">
        <v>7.31</v>
      </c>
      <c r="V55" s="42">
        <v>7.11</v>
      </c>
      <c r="W55" s="42">
        <v>6.93</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row>
    <row r="56" spans="1:51" x14ac:dyDescent="0.25">
      <c r="A56" s="41">
        <v>45</v>
      </c>
      <c r="B56" s="42">
        <v>100.43</v>
      </c>
      <c r="C56" s="42">
        <v>51.26</v>
      </c>
      <c r="D56" s="42">
        <v>34.89</v>
      </c>
      <c r="E56" s="42">
        <v>26.71</v>
      </c>
      <c r="F56" s="42">
        <v>21.81</v>
      </c>
      <c r="G56" s="42">
        <v>18.559999999999999</v>
      </c>
      <c r="H56" s="42">
        <v>16.239999999999998</v>
      </c>
      <c r="I56" s="42">
        <v>14.5</v>
      </c>
      <c r="J56" s="42">
        <v>13.16</v>
      </c>
      <c r="K56" s="42">
        <v>12.09</v>
      </c>
      <c r="L56" s="42">
        <v>11.22</v>
      </c>
      <c r="M56" s="42">
        <v>10.5</v>
      </c>
      <c r="N56" s="42">
        <v>9.9</v>
      </c>
      <c r="O56" s="42">
        <v>9.39</v>
      </c>
      <c r="P56" s="42">
        <v>8.9499999999999993</v>
      </c>
      <c r="Q56" s="42">
        <v>8.57</v>
      </c>
      <c r="R56" s="42">
        <v>8.24</v>
      </c>
      <c r="S56" s="42">
        <v>7.95</v>
      </c>
      <c r="T56" s="42">
        <v>7.7</v>
      </c>
      <c r="U56" s="42">
        <v>7.48</v>
      </c>
      <c r="V56" s="42">
        <v>7.28</v>
      </c>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row>
    <row r="57" spans="1:51" x14ac:dyDescent="0.25">
      <c r="A57" s="41">
        <v>46</v>
      </c>
      <c r="B57" s="42">
        <v>102.17</v>
      </c>
      <c r="C57" s="42">
        <v>52.16</v>
      </c>
      <c r="D57" s="42">
        <v>35.5</v>
      </c>
      <c r="E57" s="42">
        <v>27.19</v>
      </c>
      <c r="F57" s="42">
        <v>22.21</v>
      </c>
      <c r="G57" s="42">
        <v>18.899999999999999</v>
      </c>
      <c r="H57" s="42">
        <v>16.54</v>
      </c>
      <c r="I57" s="42">
        <v>14.78</v>
      </c>
      <c r="J57" s="42">
        <v>13.41</v>
      </c>
      <c r="K57" s="42">
        <v>12.33</v>
      </c>
      <c r="L57" s="42">
        <v>11.45</v>
      </c>
      <c r="M57" s="42">
        <v>10.72</v>
      </c>
      <c r="N57" s="42">
        <v>10.11</v>
      </c>
      <c r="O57" s="42">
        <v>9.59</v>
      </c>
      <c r="P57" s="42">
        <v>9.14</v>
      </c>
      <c r="Q57" s="42">
        <v>8.76</v>
      </c>
      <c r="R57" s="42">
        <v>8.43</v>
      </c>
      <c r="S57" s="42">
        <v>8.14</v>
      </c>
      <c r="T57" s="42">
        <v>7.88</v>
      </c>
      <c r="U57" s="42">
        <v>7.65</v>
      </c>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row>
    <row r="58" spans="1:51" x14ac:dyDescent="0.25">
      <c r="A58" s="41">
        <v>47</v>
      </c>
      <c r="B58" s="42">
        <v>103.94</v>
      </c>
      <c r="C58" s="42">
        <v>53.08</v>
      </c>
      <c r="D58" s="42">
        <v>36.14</v>
      </c>
      <c r="E58" s="42">
        <v>27.68</v>
      </c>
      <c r="F58" s="42">
        <v>22.61</v>
      </c>
      <c r="G58" s="42">
        <v>19.25</v>
      </c>
      <c r="H58" s="42">
        <v>16.850000000000001</v>
      </c>
      <c r="I58" s="42">
        <v>15.06</v>
      </c>
      <c r="J58" s="42">
        <v>13.67</v>
      </c>
      <c r="K58" s="42">
        <v>12.57</v>
      </c>
      <c r="L58" s="42">
        <v>11.68</v>
      </c>
      <c r="M58" s="42">
        <v>10.94</v>
      </c>
      <c r="N58" s="42">
        <v>10.32</v>
      </c>
      <c r="O58" s="42">
        <v>9.8000000000000007</v>
      </c>
      <c r="P58" s="42">
        <v>9.35</v>
      </c>
      <c r="Q58" s="42">
        <v>8.9600000000000009</v>
      </c>
      <c r="R58" s="42">
        <v>8.6199999999999992</v>
      </c>
      <c r="S58" s="42">
        <v>8.33</v>
      </c>
      <c r="T58" s="42">
        <v>8.07</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row>
    <row r="59" spans="1:51" x14ac:dyDescent="0.25">
      <c r="A59" s="41">
        <v>48</v>
      </c>
      <c r="B59" s="42">
        <v>105.76</v>
      </c>
      <c r="C59" s="42">
        <v>54.02</v>
      </c>
      <c r="D59" s="42">
        <v>36.79</v>
      </c>
      <c r="E59" s="42">
        <v>28.18</v>
      </c>
      <c r="F59" s="42">
        <v>23.03</v>
      </c>
      <c r="G59" s="42">
        <v>19.61</v>
      </c>
      <c r="H59" s="42">
        <v>17.170000000000002</v>
      </c>
      <c r="I59" s="42">
        <v>15.35</v>
      </c>
      <c r="J59" s="42">
        <v>13.95</v>
      </c>
      <c r="K59" s="42">
        <v>12.83</v>
      </c>
      <c r="L59" s="42">
        <v>11.92</v>
      </c>
      <c r="M59" s="42">
        <v>11.17</v>
      </c>
      <c r="N59" s="42">
        <v>10.55</v>
      </c>
      <c r="O59" s="42">
        <v>10.02</v>
      </c>
      <c r="P59" s="42">
        <v>9.56</v>
      </c>
      <c r="Q59" s="42">
        <v>9.17</v>
      </c>
      <c r="R59" s="42">
        <v>8.83</v>
      </c>
      <c r="S59" s="42">
        <v>8.5299999999999994</v>
      </c>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row>
    <row r="60" spans="1:51" x14ac:dyDescent="0.25">
      <c r="A60" s="41">
        <v>49</v>
      </c>
      <c r="B60" s="42">
        <v>107.61</v>
      </c>
      <c r="C60" s="42">
        <v>54.98</v>
      </c>
      <c r="D60" s="42">
        <v>37.450000000000003</v>
      </c>
      <c r="E60" s="42">
        <v>28.7</v>
      </c>
      <c r="F60" s="42">
        <v>23.46</v>
      </c>
      <c r="G60" s="42">
        <v>19.98</v>
      </c>
      <c r="H60" s="42">
        <v>17.510000000000002</v>
      </c>
      <c r="I60" s="42">
        <v>15.66</v>
      </c>
      <c r="J60" s="42">
        <v>14.23</v>
      </c>
      <c r="K60" s="42">
        <v>13.1</v>
      </c>
      <c r="L60" s="42">
        <v>12.18</v>
      </c>
      <c r="M60" s="42">
        <v>11.42</v>
      </c>
      <c r="N60" s="42">
        <v>10.78</v>
      </c>
      <c r="O60" s="42">
        <v>10.25</v>
      </c>
      <c r="P60" s="42">
        <v>9.7899999999999991</v>
      </c>
      <c r="Q60" s="42">
        <v>9.39</v>
      </c>
      <c r="R60" s="42">
        <v>9.0500000000000007</v>
      </c>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row>
    <row r="61" spans="1:51" x14ac:dyDescent="0.25">
      <c r="A61" s="41">
        <v>50</v>
      </c>
      <c r="B61" s="42">
        <v>109.52</v>
      </c>
      <c r="C61" s="42">
        <v>55.96</v>
      </c>
      <c r="D61" s="42">
        <v>38.130000000000003</v>
      </c>
      <c r="E61" s="42">
        <v>29.23</v>
      </c>
      <c r="F61" s="42">
        <v>23.91</v>
      </c>
      <c r="G61" s="42">
        <v>20.37</v>
      </c>
      <c r="H61" s="42">
        <v>17.86</v>
      </c>
      <c r="I61" s="42">
        <v>15.98</v>
      </c>
      <c r="J61" s="42">
        <v>14.53</v>
      </c>
      <c r="K61" s="42">
        <v>13.38</v>
      </c>
      <c r="L61" s="42">
        <v>12.45</v>
      </c>
      <c r="M61" s="42">
        <v>11.68</v>
      </c>
      <c r="N61" s="42">
        <v>11.03</v>
      </c>
      <c r="O61" s="42">
        <v>10.49</v>
      </c>
      <c r="P61" s="42">
        <v>10.02</v>
      </c>
      <c r="Q61" s="42">
        <v>9.6199999999999992</v>
      </c>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row>
    <row r="62" spans="1:51" x14ac:dyDescent="0.25">
      <c r="A62" s="41">
        <v>51</v>
      </c>
      <c r="B62" s="42">
        <v>111.46</v>
      </c>
      <c r="C62" s="42">
        <v>56.98</v>
      </c>
      <c r="D62" s="42">
        <v>38.840000000000003</v>
      </c>
      <c r="E62" s="42">
        <v>29.79</v>
      </c>
      <c r="F62" s="42">
        <v>24.37</v>
      </c>
      <c r="G62" s="42">
        <v>20.78</v>
      </c>
      <c r="H62" s="42">
        <v>18.22</v>
      </c>
      <c r="I62" s="42">
        <v>16.309999999999999</v>
      </c>
      <c r="J62" s="42">
        <v>14.84</v>
      </c>
      <c r="K62" s="42">
        <v>13.68</v>
      </c>
      <c r="L62" s="42">
        <v>12.73</v>
      </c>
      <c r="M62" s="42">
        <v>11.95</v>
      </c>
      <c r="N62" s="42">
        <v>11.3</v>
      </c>
      <c r="O62" s="42">
        <v>10.75</v>
      </c>
      <c r="P62" s="42">
        <v>10.27</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row>
    <row r="63" spans="1:51" x14ac:dyDescent="0.25">
      <c r="A63" s="41">
        <v>52</v>
      </c>
      <c r="B63" s="42">
        <v>113.46</v>
      </c>
      <c r="C63" s="42">
        <v>58.03</v>
      </c>
      <c r="D63" s="42">
        <v>39.57</v>
      </c>
      <c r="E63" s="42">
        <v>30.37</v>
      </c>
      <c r="F63" s="42">
        <v>24.86</v>
      </c>
      <c r="G63" s="42">
        <v>21.2</v>
      </c>
      <c r="H63" s="42">
        <v>18.600000000000001</v>
      </c>
      <c r="I63" s="42">
        <v>16.670000000000002</v>
      </c>
      <c r="J63" s="42">
        <v>15.17</v>
      </c>
      <c r="K63" s="42">
        <v>13.99</v>
      </c>
      <c r="L63" s="42">
        <v>13.03</v>
      </c>
      <c r="M63" s="42">
        <v>12.24</v>
      </c>
      <c r="N63" s="42">
        <v>11.58</v>
      </c>
      <c r="O63" s="42">
        <v>11.02</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row>
    <row r="64" spans="1:51" x14ac:dyDescent="0.25">
      <c r="A64" s="41">
        <v>53</v>
      </c>
      <c r="B64" s="42">
        <v>115.5</v>
      </c>
      <c r="C64" s="42">
        <v>59.1</v>
      </c>
      <c r="D64" s="42">
        <v>40.33</v>
      </c>
      <c r="E64" s="42">
        <v>30.96</v>
      </c>
      <c r="F64" s="42">
        <v>25.36</v>
      </c>
      <c r="G64" s="42">
        <v>21.64</v>
      </c>
      <c r="H64" s="42">
        <v>19</v>
      </c>
      <c r="I64" s="42">
        <v>17.04</v>
      </c>
      <c r="J64" s="42">
        <v>15.52</v>
      </c>
      <c r="K64" s="42">
        <v>14.32</v>
      </c>
      <c r="L64" s="42">
        <v>13.34</v>
      </c>
      <c r="M64" s="42">
        <v>12.54</v>
      </c>
      <c r="N64" s="42">
        <v>11.87</v>
      </c>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row>
    <row r="65" spans="1:51" x14ac:dyDescent="0.25">
      <c r="A65" s="41">
        <v>54</v>
      </c>
      <c r="B65" s="42">
        <v>117.58</v>
      </c>
      <c r="C65" s="42">
        <v>60.19</v>
      </c>
      <c r="D65" s="42">
        <v>41.09</v>
      </c>
      <c r="E65" s="42">
        <v>31.57</v>
      </c>
      <c r="F65" s="42">
        <v>25.87</v>
      </c>
      <c r="G65" s="42">
        <v>22.1</v>
      </c>
      <c r="H65" s="42">
        <v>19.41</v>
      </c>
      <c r="I65" s="42">
        <v>17.420000000000002</v>
      </c>
      <c r="J65" s="42">
        <v>15.88</v>
      </c>
      <c r="K65" s="42">
        <v>14.65</v>
      </c>
      <c r="L65" s="42">
        <v>13.66</v>
      </c>
      <c r="M65" s="42">
        <v>12.85</v>
      </c>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row>
    <row r="66" spans="1:51" x14ac:dyDescent="0.25">
      <c r="A66" s="41">
        <v>55</v>
      </c>
      <c r="B66" s="42">
        <v>119.7</v>
      </c>
      <c r="C66" s="42">
        <v>61.31</v>
      </c>
      <c r="D66" s="42">
        <v>41.88</v>
      </c>
      <c r="E66" s="42">
        <v>32.200000000000003</v>
      </c>
      <c r="F66" s="42">
        <v>26.41</v>
      </c>
      <c r="G66" s="42">
        <v>22.57</v>
      </c>
      <c r="H66" s="42">
        <v>19.84</v>
      </c>
      <c r="I66" s="42">
        <v>17.809999999999999</v>
      </c>
      <c r="J66" s="42">
        <v>16.25</v>
      </c>
      <c r="K66" s="42">
        <v>15</v>
      </c>
      <c r="L66" s="42">
        <v>14</v>
      </c>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row>
    <row r="67" spans="1:51" x14ac:dyDescent="0.25">
      <c r="A67" s="41">
        <v>56</v>
      </c>
      <c r="B67" s="42">
        <v>121.87</v>
      </c>
      <c r="C67" s="42">
        <v>62.47</v>
      </c>
      <c r="D67" s="42">
        <v>42.7</v>
      </c>
      <c r="E67" s="42">
        <v>32.85</v>
      </c>
      <c r="F67" s="42">
        <v>26.97</v>
      </c>
      <c r="G67" s="42">
        <v>23.06</v>
      </c>
      <c r="H67" s="42">
        <v>20.29</v>
      </c>
      <c r="I67" s="42">
        <v>18.23</v>
      </c>
      <c r="J67" s="42">
        <v>16.63</v>
      </c>
      <c r="K67" s="42">
        <v>15.37</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row>
    <row r="68" spans="1:51" x14ac:dyDescent="0.25">
      <c r="A68" s="41">
        <v>57</v>
      </c>
      <c r="B68" s="42">
        <v>124.13</v>
      </c>
      <c r="C68" s="42">
        <v>63.68</v>
      </c>
      <c r="D68" s="42">
        <v>43.57</v>
      </c>
      <c r="E68" s="42">
        <v>33.54</v>
      </c>
      <c r="F68" s="42">
        <v>27.56</v>
      </c>
      <c r="G68" s="42">
        <v>23.58</v>
      </c>
      <c r="H68" s="42">
        <v>20.76</v>
      </c>
      <c r="I68" s="42">
        <v>18.66</v>
      </c>
      <c r="J68" s="42">
        <v>17.04</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row>
    <row r="69" spans="1:51" x14ac:dyDescent="0.25">
      <c r="A69" s="41">
        <v>58</v>
      </c>
      <c r="B69" s="42">
        <v>126.49</v>
      </c>
      <c r="C69" s="42">
        <v>64.94</v>
      </c>
      <c r="D69" s="42">
        <v>44.47</v>
      </c>
      <c r="E69" s="42">
        <v>34.26</v>
      </c>
      <c r="F69" s="42">
        <v>28.16</v>
      </c>
      <c r="G69" s="42">
        <v>24.11</v>
      </c>
      <c r="H69" s="42">
        <v>21.24</v>
      </c>
      <c r="I69" s="42">
        <v>19.11</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row>
    <row r="70" spans="1:51" x14ac:dyDescent="0.25">
      <c r="A70" s="41">
        <v>59</v>
      </c>
      <c r="B70" s="42">
        <v>128.94</v>
      </c>
      <c r="C70" s="42">
        <v>66.25</v>
      </c>
      <c r="D70" s="42">
        <v>45.4</v>
      </c>
      <c r="E70" s="42">
        <v>35</v>
      </c>
      <c r="F70" s="42">
        <v>28.78</v>
      </c>
      <c r="G70" s="42">
        <v>24.67</v>
      </c>
      <c r="H70" s="42">
        <v>21.75</v>
      </c>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row>
    <row r="71" spans="1:51" x14ac:dyDescent="0.25">
      <c r="A71" s="41">
        <v>60</v>
      </c>
      <c r="B71" s="42">
        <v>131.5</v>
      </c>
      <c r="C71" s="42">
        <v>67.61</v>
      </c>
      <c r="D71" s="42">
        <v>46.36</v>
      </c>
      <c r="E71" s="42">
        <v>35.76</v>
      </c>
      <c r="F71" s="42">
        <v>29.43</v>
      </c>
      <c r="G71" s="42">
        <v>25.24</v>
      </c>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row>
    <row r="72" spans="1:51" x14ac:dyDescent="0.25">
      <c r="A72" s="41">
        <v>61</v>
      </c>
      <c r="B72" s="42">
        <v>134.16999999999999</v>
      </c>
      <c r="C72" s="42">
        <v>69.02</v>
      </c>
      <c r="D72" s="42">
        <v>47.35</v>
      </c>
      <c r="E72" s="42">
        <v>36.549999999999997</v>
      </c>
      <c r="F72" s="42">
        <v>30.1</v>
      </c>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row>
    <row r="73" spans="1:51" x14ac:dyDescent="0.25">
      <c r="A73" s="41">
        <v>62</v>
      </c>
      <c r="B73" s="42">
        <v>136.97999999999999</v>
      </c>
      <c r="C73" s="42">
        <v>70.510000000000005</v>
      </c>
      <c r="D73" s="42">
        <v>48.42</v>
      </c>
      <c r="E73" s="42">
        <v>37.39</v>
      </c>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row>
    <row r="74" spans="1:51" x14ac:dyDescent="0.25">
      <c r="A74" s="41">
        <v>63</v>
      </c>
      <c r="B74" s="42">
        <v>140</v>
      </c>
      <c r="C74" s="42">
        <v>72.150000000000006</v>
      </c>
      <c r="D74" s="42">
        <v>49.57</v>
      </c>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row>
    <row r="75" spans="1:51" x14ac:dyDescent="0.25">
      <c r="A75" s="41">
        <v>64</v>
      </c>
      <c r="B75" s="42">
        <v>143.37</v>
      </c>
      <c r="C75" s="42">
        <v>73.98</v>
      </c>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row>
    <row r="76" spans="1:51" x14ac:dyDescent="0.25">
      <c r="A76" s="41">
        <v>65</v>
      </c>
      <c r="B76" s="42">
        <v>147.12</v>
      </c>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row>
  </sheetData>
  <sheetProtection algorithmName="SHA-512" hashValue="DrFXwBdlkUsUcGLWOaZAAvAc4Tpc8lXkyBZD4qJdB8v+/IKtBcELTvFozoUTYk5jQp7ZBQKa3qqN9zdyfW4/aQ==" saltValue="ggZ3+EJm7/XmnLH4rhoOlQ==" spinCount="100000" sheet="1" objects="1" scenarios="1"/>
  <conditionalFormatting sqref="A6:A21">
    <cfRule type="expression" dxfId="129" priority="13" stopIfTrue="1">
      <formula>MOD(ROW(),2)=0</formula>
    </cfRule>
    <cfRule type="expression" dxfId="128" priority="14" stopIfTrue="1">
      <formula>MOD(ROW(),2)&lt;&gt;0</formula>
    </cfRule>
  </conditionalFormatting>
  <conditionalFormatting sqref="A26:A76">
    <cfRule type="expression" dxfId="127" priority="9" stopIfTrue="1">
      <formula>MOD(ROW(),2)=0</formula>
    </cfRule>
    <cfRule type="expression" dxfId="126" priority="10" stopIfTrue="1">
      <formula>MOD(ROW(),2)&lt;&gt;0</formula>
    </cfRule>
  </conditionalFormatting>
  <conditionalFormatting sqref="B6:AY21">
    <cfRule type="expression" dxfId="125" priority="15" stopIfTrue="1">
      <formula>MOD(ROW(),2)=0</formula>
    </cfRule>
    <cfRule type="expression" dxfId="124" priority="16" stopIfTrue="1">
      <formula>MOD(ROW(),2)&lt;&gt;0</formula>
    </cfRule>
  </conditionalFormatting>
  <conditionalFormatting sqref="B26:AY76">
    <cfRule type="expression" dxfId="123" priority="11" stopIfTrue="1">
      <formula>MOD(ROW(),2)=0</formula>
    </cfRule>
    <cfRule type="expression" dxfId="122" priority="12" stopIfTrue="1">
      <formula>MOD(ROW(),2)&lt;&gt;0</formula>
    </cfRule>
  </conditionalFormatting>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F269-054E-4D72-B1DB-4BD779C4F1D7}">
  <sheetPr codeName="Sheet68"/>
  <dimension ref="A1:AZ77"/>
  <sheetViews>
    <sheetView showGridLines="0" workbookViewId="0">
      <selection activeCell="A6" sqref="A6"/>
    </sheetView>
  </sheetViews>
  <sheetFormatPr defaultRowHeight="12.5" x14ac:dyDescent="0.25"/>
  <cols>
    <col min="1" max="1" width="31.54296875" customWidth="1"/>
    <col min="2" max="52" width="22.54296875" customWidth="1"/>
  </cols>
  <sheetData>
    <row r="1" spans="1:52" s="1" customFormat="1" ht="20" x14ac:dyDescent="0.4">
      <c r="A1" s="2" t="s">
        <v>0</v>
      </c>
    </row>
    <row r="2" spans="1:52" s="1" customFormat="1" ht="15.5" x14ac:dyDescent="0.35">
      <c r="A2" s="29" t="s">
        <v>1</v>
      </c>
      <c r="B2" s="3" t="str">
        <f>wb_title</f>
        <v>LGPS_S - Consolidated Factor Spreadsheet</v>
      </c>
    </row>
    <row r="3" spans="1:52" s="1" customFormat="1" ht="15.5" x14ac:dyDescent="0.35">
      <c r="A3" s="29" t="s">
        <v>2</v>
      </c>
      <c r="B3" s="3" t="str">
        <f>TABLE_FACTOR_TYPE_1 &amp; " - x-" &amp; TABLE_SERIES_NUMBER_1</f>
        <v>Added pension - x-717</v>
      </c>
    </row>
    <row r="6" spans="1:52"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row>
    <row r="7" spans="1:52"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row>
    <row r="8" spans="1:52"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row>
    <row r="9" spans="1:52"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row>
    <row r="10" spans="1:52" x14ac:dyDescent="0.25">
      <c r="A10" s="39" t="s">
        <v>6</v>
      </c>
      <c r="B10" s="45" t="s">
        <v>348</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row>
    <row r="11" spans="1:52"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row>
    <row r="12" spans="1:52"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row>
    <row r="13" spans="1:52"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row>
    <row r="14" spans="1:52" x14ac:dyDescent="0.25">
      <c r="A14" s="39" t="s">
        <v>157</v>
      </c>
      <c r="B14" s="45">
        <v>717</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row>
    <row r="15" spans="1:52" x14ac:dyDescent="0.25">
      <c r="A15" s="39" t="s">
        <v>382</v>
      </c>
      <c r="B15" s="45" t="s">
        <v>349</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row>
    <row r="16" spans="1:52" x14ac:dyDescent="0.25">
      <c r="A16" s="39" t="s">
        <v>159</v>
      </c>
      <c r="B16" s="45" t="s">
        <v>350</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row>
    <row r="17" spans="1:52"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row>
    <row r="18" spans="1:52"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row>
    <row r="19" spans="1:52"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row>
    <row r="20" spans="1:52"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row>
    <row r="21" spans="1:52"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row>
    <row r="23" spans="1:52" x14ac:dyDescent="0.25">
      <c r="A23" s="22" t="str">
        <f>HYPERLINK("#'Factor List'!A1", "Back to Factor List")</f>
        <v>Back to Factor List</v>
      </c>
      <c r="B23" s="22" t="str">
        <f>HYPERLINK("#'Assumptions'!A1", "Assumptions")</f>
        <v>Assumptions</v>
      </c>
    </row>
    <row r="26" spans="1:52"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c r="AY26" s="52" t="s">
        <v>534</v>
      </c>
      <c r="AZ26" s="52" t="s">
        <v>535</v>
      </c>
    </row>
    <row r="27" spans="1:52" x14ac:dyDescent="0.25">
      <c r="A27" s="41">
        <v>16</v>
      </c>
      <c r="B27" s="42">
        <v>58.01</v>
      </c>
      <c r="C27" s="42">
        <v>29.58</v>
      </c>
      <c r="D27" s="42">
        <v>20.11</v>
      </c>
      <c r="E27" s="42">
        <v>15.38</v>
      </c>
      <c r="F27" s="42">
        <v>12.54</v>
      </c>
      <c r="G27" s="42">
        <v>10.65</v>
      </c>
      <c r="H27" s="42">
        <v>9.31</v>
      </c>
      <c r="I27" s="42">
        <v>8.3000000000000007</v>
      </c>
      <c r="J27" s="42">
        <v>7.52</v>
      </c>
      <c r="K27" s="42">
        <v>6.89</v>
      </c>
      <c r="L27" s="42">
        <v>6.38</v>
      </c>
      <c r="M27" s="42">
        <v>5.96</v>
      </c>
      <c r="N27" s="42">
        <v>5.6</v>
      </c>
      <c r="O27" s="42">
        <v>5.3</v>
      </c>
      <c r="P27" s="42">
        <v>5.03</v>
      </c>
      <c r="Q27" s="42">
        <v>4.8</v>
      </c>
      <c r="R27" s="42">
        <v>4.5999999999999996</v>
      </c>
      <c r="S27" s="42">
        <v>4.43</v>
      </c>
      <c r="T27" s="42">
        <v>4.2699999999999996</v>
      </c>
      <c r="U27" s="42">
        <v>4.12</v>
      </c>
      <c r="V27" s="42">
        <v>4</v>
      </c>
      <c r="W27" s="42">
        <v>3.88</v>
      </c>
      <c r="X27" s="42">
        <v>3.78</v>
      </c>
      <c r="Y27" s="42">
        <v>3.68</v>
      </c>
      <c r="Z27" s="42">
        <v>3.59</v>
      </c>
      <c r="AA27" s="42">
        <v>3.51</v>
      </c>
      <c r="AB27" s="42">
        <v>3.44</v>
      </c>
      <c r="AC27" s="42">
        <v>3.37</v>
      </c>
      <c r="AD27" s="42">
        <v>3.31</v>
      </c>
      <c r="AE27" s="42">
        <v>3.25</v>
      </c>
      <c r="AF27" s="42">
        <v>3.2</v>
      </c>
      <c r="AG27" s="42">
        <v>3.15</v>
      </c>
      <c r="AH27" s="42">
        <v>3.1</v>
      </c>
      <c r="AI27" s="42">
        <v>3.06</v>
      </c>
      <c r="AJ27" s="42">
        <v>3.02</v>
      </c>
      <c r="AK27" s="42">
        <v>2.98</v>
      </c>
      <c r="AL27" s="42">
        <v>2.95</v>
      </c>
      <c r="AM27" s="42">
        <v>2.92</v>
      </c>
      <c r="AN27" s="42">
        <v>2.88</v>
      </c>
      <c r="AO27" s="42">
        <v>2.86</v>
      </c>
      <c r="AP27" s="42">
        <v>2.83</v>
      </c>
      <c r="AQ27" s="42">
        <v>2.81</v>
      </c>
      <c r="AR27" s="42">
        <v>2.78</v>
      </c>
      <c r="AS27" s="42">
        <v>2.76</v>
      </c>
      <c r="AT27" s="42">
        <v>2.74</v>
      </c>
      <c r="AU27" s="42">
        <v>2.72</v>
      </c>
      <c r="AV27" s="42">
        <v>2.7</v>
      </c>
      <c r="AW27" s="42">
        <v>2.69</v>
      </c>
      <c r="AX27" s="42">
        <v>2.67</v>
      </c>
      <c r="AY27" s="42">
        <v>2.66</v>
      </c>
      <c r="AZ27" s="42">
        <v>2.64</v>
      </c>
    </row>
    <row r="28" spans="1:52" x14ac:dyDescent="0.25">
      <c r="A28" s="41">
        <v>17</v>
      </c>
      <c r="B28" s="42">
        <v>59.04</v>
      </c>
      <c r="C28" s="42">
        <v>30.11</v>
      </c>
      <c r="D28" s="42">
        <v>20.47</v>
      </c>
      <c r="E28" s="42">
        <v>15.65</v>
      </c>
      <c r="F28" s="42">
        <v>12.76</v>
      </c>
      <c r="G28" s="42">
        <v>10.84</v>
      </c>
      <c r="H28" s="42">
        <v>9.4700000000000006</v>
      </c>
      <c r="I28" s="42">
        <v>8.4499999999999993</v>
      </c>
      <c r="J28" s="42">
        <v>7.65</v>
      </c>
      <c r="K28" s="42">
        <v>7.02</v>
      </c>
      <c r="L28" s="42">
        <v>6.5</v>
      </c>
      <c r="M28" s="42">
        <v>6.07</v>
      </c>
      <c r="N28" s="42">
        <v>5.7</v>
      </c>
      <c r="O28" s="42">
        <v>5.39</v>
      </c>
      <c r="P28" s="42">
        <v>5.12</v>
      </c>
      <c r="Q28" s="42">
        <v>4.8899999999999997</v>
      </c>
      <c r="R28" s="42">
        <v>4.6900000000000004</v>
      </c>
      <c r="S28" s="42">
        <v>4.51</v>
      </c>
      <c r="T28" s="42">
        <v>4.34</v>
      </c>
      <c r="U28" s="42">
        <v>4.2</v>
      </c>
      <c r="V28" s="42">
        <v>4.07</v>
      </c>
      <c r="W28" s="42">
        <v>3.95</v>
      </c>
      <c r="X28" s="42">
        <v>3.84</v>
      </c>
      <c r="Y28" s="42">
        <v>3.75</v>
      </c>
      <c r="Z28" s="42">
        <v>3.66</v>
      </c>
      <c r="AA28" s="42">
        <v>3.58</v>
      </c>
      <c r="AB28" s="42">
        <v>3.5</v>
      </c>
      <c r="AC28" s="42">
        <v>3.43</v>
      </c>
      <c r="AD28" s="42">
        <v>3.37</v>
      </c>
      <c r="AE28" s="42">
        <v>3.31</v>
      </c>
      <c r="AF28" s="42">
        <v>3.26</v>
      </c>
      <c r="AG28" s="42">
        <v>3.21</v>
      </c>
      <c r="AH28" s="42">
        <v>3.16</v>
      </c>
      <c r="AI28" s="42">
        <v>3.12</v>
      </c>
      <c r="AJ28" s="42">
        <v>3.08</v>
      </c>
      <c r="AK28" s="42">
        <v>3.04</v>
      </c>
      <c r="AL28" s="42">
        <v>3</v>
      </c>
      <c r="AM28" s="42">
        <v>2.97</v>
      </c>
      <c r="AN28" s="42">
        <v>2.94</v>
      </c>
      <c r="AO28" s="42">
        <v>2.91</v>
      </c>
      <c r="AP28" s="42">
        <v>2.88</v>
      </c>
      <c r="AQ28" s="42">
        <v>2.86</v>
      </c>
      <c r="AR28" s="42">
        <v>2.84</v>
      </c>
      <c r="AS28" s="42">
        <v>2.81</v>
      </c>
      <c r="AT28" s="42">
        <v>2.79</v>
      </c>
      <c r="AU28" s="42">
        <v>2.77</v>
      </c>
      <c r="AV28" s="42">
        <v>2.76</v>
      </c>
      <c r="AW28" s="42">
        <v>2.74</v>
      </c>
      <c r="AX28" s="42">
        <v>2.73</v>
      </c>
      <c r="AY28" s="42">
        <v>2.71</v>
      </c>
      <c r="AZ28" s="42"/>
    </row>
    <row r="29" spans="1:52" x14ac:dyDescent="0.25">
      <c r="A29" s="41">
        <v>18</v>
      </c>
      <c r="B29" s="42">
        <v>60.09</v>
      </c>
      <c r="C29" s="42">
        <v>30.64</v>
      </c>
      <c r="D29" s="42">
        <v>20.83</v>
      </c>
      <c r="E29" s="42">
        <v>15.93</v>
      </c>
      <c r="F29" s="42">
        <v>12.99</v>
      </c>
      <c r="G29" s="42">
        <v>11.04</v>
      </c>
      <c r="H29" s="42">
        <v>9.64</v>
      </c>
      <c r="I29" s="42">
        <v>8.6</v>
      </c>
      <c r="J29" s="42">
        <v>7.79</v>
      </c>
      <c r="K29" s="42">
        <v>7.14</v>
      </c>
      <c r="L29" s="42">
        <v>6.61</v>
      </c>
      <c r="M29" s="42">
        <v>6.18</v>
      </c>
      <c r="N29" s="42">
        <v>5.81</v>
      </c>
      <c r="O29" s="42">
        <v>5.49</v>
      </c>
      <c r="P29" s="42">
        <v>5.22</v>
      </c>
      <c r="Q29" s="42">
        <v>4.9800000000000004</v>
      </c>
      <c r="R29" s="42">
        <v>4.7699999999999996</v>
      </c>
      <c r="S29" s="42">
        <v>4.59</v>
      </c>
      <c r="T29" s="42">
        <v>4.42</v>
      </c>
      <c r="U29" s="42">
        <v>4.2699999999999996</v>
      </c>
      <c r="V29" s="42">
        <v>4.1399999999999997</v>
      </c>
      <c r="W29" s="42">
        <v>4.0199999999999996</v>
      </c>
      <c r="X29" s="42">
        <v>3.91</v>
      </c>
      <c r="Y29" s="42">
        <v>3.82</v>
      </c>
      <c r="Z29" s="42">
        <v>3.73</v>
      </c>
      <c r="AA29" s="42">
        <v>3.64</v>
      </c>
      <c r="AB29" s="42">
        <v>3.57</v>
      </c>
      <c r="AC29" s="42">
        <v>3.5</v>
      </c>
      <c r="AD29" s="42">
        <v>3.43</v>
      </c>
      <c r="AE29" s="42">
        <v>3.37</v>
      </c>
      <c r="AF29" s="42">
        <v>3.32</v>
      </c>
      <c r="AG29" s="42">
        <v>3.27</v>
      </c>
      <c r="AH29" s="42">
        <v>3.22</v>
      </c>
      <c r="AI29" s="42">
        <v>3.17</v>
      </c>
      <c r="AJ29" s="42">
        <v>3.13</v>
      </c>
      <c r="AK29" s="42">
        <v>3.09</v>
      </c>
      <c r="AL29" s="42">
        <v>3.06</v>
      </c>
      <c r="AM29" s="42">
        <v>3.03</v>
      </c>
      <c r="AN29" s="42">
        <v>2.99</v>
      </c>
      <c r="AO29" s="42">
        <v>2.97</v>
      </c>
      <c r="AP29" s="42">
        <v>2.94</v>
      </c>
      <c r="AQ29" s="42">
        <v>2.91</v>
      </c>
      <c r="AR29" s="42">
        <v>2.89</v>
      </c>
      <c r="AS29" s="42">
        <v>2.87</v>
      </c>
      <c r="AT29" s="42">
        <v>2.85</v>
      </c>
      <c r="AU29" s="42">
        <v>2.83</v>
      </c>
      <c r="AV29" s="42">
        <v>2.81</v>
      </c>
      <c r="AW29" s="42">
        <v>2.8</v>
      </c>
      <c r="AX29" s="42">
        <v>2.78</v>
      </c>
      <c r="AY29" s="42"/>
      <c r="AZ29" s="42"/>
    </row>
    <row r="30" spans="1:52" x14ac:dyDescent="0.25">
      <c r="A30" s="41">
        <v>19</v>
      </c>
      <c r="B30" s="42">
        <v>61.17</v>
      </c>
      <c r="C30" s="42">
        <v>31.19</v>
      </c>
      <c r="D30" s="42">
        <v>21.21</v>
      </c>
      <c r="E30" s="42">
        <v>16.22</v>
      </c>
      <c r="F30" s="42">
        <v>13.23</v>
      </c>
      <c r="G30" s="42">
        <v>11.24</v>
      </c>
      <c r="H30" s="42">
        <v>9.82</v>
      </c>
      <c r="I30" s="42">
        <v>8.75</v>
      </c>
      <c r="J30" s="42">
        <v>7.93</v>
      </c>
      <c r="K30" s="42">
        <v>7.27</v>
      </c>
      <c r="L30" s="42">
        <v>6.73</v>
      </c>
      <c r="M30" s="42">
        <v>6.29</v>
      </c>
      <c r="N30" s="42">
        <v>5.91</v>
      </c>
      <c r="O30" s="42">
        <v>5.59</v>
      </c>
      <c r="P30" s="42">
        <v>5.31</v>
      </c>
      <c r="Q30" s="42">
        <v>5.07</v>
      </c>
      <c r="R30" s="42">
        <v>4.8600000000000003</v>
      </c>
      <c r="S30" s="42">
        <v>4.67</v>
      </c>
      <c r="T30" s="42">
        <v>4.5</v>
      </c>
      <c r="U30" s="42">
        <v>4.3499999999999996</v>
      </c>
      <c r="V30" s="42">
        <v>4.22</v>
      </c>
      <c r="W30" s="42">
        <v>4.0999999999999996</v>
      </c>
      <c r="X30" s="42">
        <v>3.99</v>
      </c>
      <c r="Y30" s="42">
        <v>3.89</v>
      </c>
      <c r="Z30" s="42">
        <v>3.79</v>
      </c>
      <c r="AA30" s="42">
        <v>3.71</v>
      </c>
      <c r="AB30" s="42">
        <v>3.63</v>
      </c>
      <c r="AC30" s="42">
        <v>3.56</v>
      </c>
      <c r="AD30" s="42">
        <v>3.5</v>
      </c>
      <c r="AE30" s="42">
        <v>3.44</v>
      </c>
      <c r="AF30" s="42">
        <v>3.38</v>
      </c>
      <c r="AG30" s="42">
        <v>3.33</v>
      </c>
      <c r="AH30" s="42">
        <v>3.28</v>
      </c>
      <c r="AI30" s="42">
        <v>3.23</v>
      </c>
      <c r="AJ30" s="42">
        <v>3.19</v>
      </c>
      <c r="AK30" s="42">
        <v>3.15</v>
      </c>
      <c r="AL30" s="42">
        <v>3.12</v>
      </c>
      <c r="AM30" s="42">
        <v>3.08</v>
      </c>
      <c r="AN30" s="42">
        <v>3.05</v>
      </c>
      <c r="AO30" s="42">
        <v>3.02</v>
      </c>
      <c r="AP30" s="42">
        <v>3</v>
      </c>
      <c r="AQ30" s="42">
        <v>2.97</v>
      </c>
      <c r="AR30" s="42">
        <v>2.95</v>
      </c>
      <c r="AS30" s="42">
        <v>2.92</v>
      </c>
      <c r="AT30" s="42">
        <v>2.9</v>
      </c>
      <c r="AU30" s="42">
        <v>2.89</v>
      </c>
      <c r="AV30" s="42">
        <v>2.87</v>
      </c>
      <c r="AW30" s="42">
        <v>2.85</v>
      </c>
      <c r="AX30" s="42"/>
      <c r="AY30" s="42"/>
      <c r="AZ30" s="42"/>
    </row>
    <row r="31" spans="1:52" x14ac:dyDescent="0.25">
      <c r="A31" s="41">
        <v>20</v>
      </c>
      <c r="B31" s="42">
        <v>62.27</v>
      </c>
      <c r="C31" s="42">
        <v>31.75</v>
      </c>
      <c r="D31" s="42">
        <v>21.59</v>
      </c>
      <c r="E31" s="42">
        <v>16.510000000000002</v>
      </c>
      <c r="F31" s="42">
        <v>13.46</v>
      </c>
      <c r="G31" s="42">
        <v>11.44</v>
      </c>
      <c r="H31" s="42">
        <v>9.99</v>
      </c>
      <c r="I31" s="42">
        <v>8.91</v>
      </c>
      <c r="J31" s="42">
        <v>8.07</v>
      </c>
      <c r="K31" s="42">
        <v>7.4</v>
      </c>
      <c r="L31" s="42">
        <v>6.85</v>
      </c>
      <c r="M31" s="42">
        <v>6.4</v>
      </c>
      <c r="N31" s="42">
        <v>6.02</v>
      </c>
      <c r="O31" s="42">
        <v>5.69</v>
      </c>
      <c r="P31" s="42">
        <v>5.41</v>
      </c>
      <c r="Q31" s="42">
        <v>5.16</v>
      </c>
      <c r="R31" s="42">
        <v>4.95</v>
      </c>
      <c r="S31" s="42">
        <v>4.75</v>
      </c>
      <c r="T31" s="42">
        <v>4.58</v>
      </c>
      <c r="U31" s="42">
        <v>4.43</v>
      </c>
      <c r="V31" s="42">
        <v>4.29</v>
      </c>
      <c r="W31" s="42">
        <v>4.17</v>
      </c>
      <c r="X31" s="42">
        <v>4.0599999999999996</v>
      </c>
      <c r="Y31" s="42">
        <v>3.96</v>
      </c>
      <c r="Z31" s="42">
        <v>3.86</v>
      </c>
      <c r="AA31" s="42">
        <v>3.78</v>
      </c>
      <c r="AB31" s="42">
        <v>3.7</v>
      </c>
      <c r="AC31" s="42">
        <v>3.63</v>
      </c>
      <c r="AD31" s="42">
        <v>3.56</v>
      </c>
      <c r="AE31" s="42">
        <v>3.5</v>
      </c>
      <c r="AF31" s="42">
        <v>3.44</v>
      </c>
      <c r="AG31" s="42">
        <v>3.39</v>
      </c>
      <c r="AH31" s="42">
        <v>3.34</v>
      </c>
      <c r="AI31" s="42">
        <v>3.29</v>
      </c>
      <c r="AJ31" s="42">
        <v>3.25</v>
      </c>
      <c r="AK31" s="42">
        <v>3.21</v>
      </c>
      <c r="AL31" s="42">
        <v>3.18</v>
      </c>
      <c r="AM31" s="42">
        <v>3.14</v>
      </c>
      <c r="AN31" s="42">
        <v>3.11</v>
      </c>
      <c r="AO31" s="42">
        <v>3.08</v>
      </c>
      <c r="AP31" s="42">
        <v>3.05</v>
      </c>
      <c r="AQ31" s="42">
        <v>3.03</v>
      </c>
      <c r="AR31" s="42">
        <v>3</v>
      </c>
      <c r="AS31" s="42">
        <v>2.98</v>
      </c>
      <c r="AT31" s="42">
        <v>2.96</v>
      </c>
      <c r="AU31" s="42">
        <v>2.94</v>
      </c>
      <c r="AV31" s="42">
        <v>2.93</v>
      </c>
      <c r="AW31" s="42"/>
      <c r="AX31" s="42"/>
      <c r="AY31" s="42"/>
      <c r="AZ31" s="42"/>
    </row>
    <row r="32" spans="1:52" x14ac:dyDescent="0.25">
      <c r="A32" s="41">
        <v>21</v>
      </c>
      <c r="B32" s="42">
        <v>63.38</v>
      </c>
      <c r="C32" s="42">
        <v>32.32</v>
      </c>
      <c r="D32" s="42">
        <v>21.97</v>
      </c>
      <c r="E32" s="42">
        <v>16.8</v>
      </c>
      <c r="F32" s="42">
        <v>13.71</v>
      </c>
      <c r="G32" s="42">
        <v>11.64</v>
      </c>
      <c r="H32" s="42">
        <v>10.17</v>
      </c>
      <c r="I32" s="42">
        <v>9.07</v>
      </c>
      <c r="J32" s="42">
        <v>8.2200000000000006</v>
      </c>
      <c r="K32" s="42">
        <v>7.53</v>
      </c>
      <c r="L32" s="42">
        <v>6.98</v>
      </c>
      <c r="M32" s="42">
        <v>6.52</v>
      </c>
      <c r="N32" s="42">
        <v>6.13</v>
      </c>
      <c r="O32" s="42">
        <v>5.79</v>
      </c>
      <c r="P32" s="42">
        <v>5.51</v>
      </c>
      <c r="Q32" s="42">
        <v>5.25</v>
      </c>
      <c r="R32" s="42">
        <v>5.04</v>
      </c>
      <c r="S32" s="42">
        <v>4.84</v>
      </c>
      <c r="T32" s="42">
        <v>4.67</v>
      </c>
      <c r="U32" s="42">
        <v>4.51</v>
      </c>
      <c r="V32" s="42">
        <v>4.37</v>
      </c>
      <c r="W32" s="42">
        <v>4.25</v>
      </c>
      <c r="X32" s="42">
        <v>4.13</v>
      </c>
      <c r="Y32" s="42">
        <v>4.03</v>
      </c>
      <c r="Z32" s="42">
        <v>3.93</v>
      </c>
      <c r="AA32" s="42">
        <v>3.85</v>
      </c>
      <c r="AB32" s="42">
        <v>3.77</v>
      </c>
      <c r="AC32" s="42">
        <v>3.69</v>
      </c>
      <c r="AD32" s="42">
        <v>3.63</v>
      </c>
      <c r="AE32" s="42">
        <v>3.56</v>
      </c>
      <c r="AF32" s="42">
        <v>3.51</v>
      </c>
      <c r="AG32" s="42">
        <v>3.45</v>
      </c>
      <c r="AH32" s="42">
        <v>3.4</v>
      </c>
      <c r="AI32" s="42">
        <v>3.36</v>
      </c>
      <c r="AJ32" s="42">
        <v>3.31</v>
      </c>
      <c r="AK32" s="42">
        <v>3.27</v>
      </c>
      <c r="AL32" s="42">
        <v>3.24</v>
      </c>
      <c r="AM32" s="42">
        <v>3.2</v>
      </c>
      <c r="AN32" s="42">
        <v>3.17</v>
      </c>
      <c r="AO32" s="42">
        <v>3.14</v>
      </c>
      <c r="AP32" s="42">
        <v>3.11</v>
      </c>
      <c r="AQ32" s="42">
        <v>3.09</v>
      </c>
      <c r="AR32" s="42">
        <v>3.06</v>
      </c>
      <c r="AS32" s="42">
        <v>3.04</v>
      </c>
      <c r="AT32" s="42">
        <v>3.02</v>
      </c>
      <c r="AU32" s="42">
        <v>3</v>
      </c>
      <c r="AV32" s="42"/>
      <c r="AW32" s="42"/>
      <c r="AX32" s="42"/>
      <c r="AY32" s="42"/>
      <c r="AZ32" s="42"/>
    </row>
    <row r="33" spans="1:52" x14ac:dyDescent="0.25">
      <c r="A33" s="41">
        <v>22</v>
      </c>
      <c r="B33" s="42">
        <v>64.510000000000005</v>
      </c>
      <c r="C33" s="42">
        <v>32.9</v>
      </c>
      <c r="D33" s="42">
        <v>22.37</v>
      </c>
      <c r="E33" s="42">
        <v>17.100000000000001</v>
      </c>
      <c r="F33" s="42">
        <v>13.95</v>
      </c>
      <c r="G33" s="42">
        <v>11.85</v>
      </c>
      <c r="H33" s="42">
        <v>10.35</v>
      </c>
      <c r="I33" s="42">
        <v>9.23</v>
      </c>
      <c r="J33" s="42">
        <v>8.36</v>
      </c>
      <c r="K33" s="42">
        <v>7.67</v>
      </c>
      <c r="L33" s="42">
        <v>7.1</v>
      </c>
      <c r="M33" s="42">
        <v>6.63</v>
      </c>
      <c r="N33" s="42">
        <v>6.24</v>
      </c>
      <c r="O33" s="42">
        <v>5.9</v>
      </c>
      <c r="P33" s="42">
        <v>5.6</v>
      </c>
      <c r="Q33" s="42">
        <v>5.35</v>
      </c>
      <c r="R33" s="42">
        <v>5.13</v>
      </c>
      <c r="S33" s="42">
        <v>4.93</v>
      </c>
      <c r="T33" s="42">
        <v>4.75</v>
      </c>
      <c r="U33" s="42">
        <v>4.59</v>
      </c>
      <c r="V33" s="42">
        <v>4.45</v>
      </c>
      <c r="W33" s="42">
        <v>4.32</v>
      </c>
      <c r="X33" s="42">
        <v>4.21</v>
      </c>
      <c r="Y33" s="42">
        <v>4.0999999999999996</v>
      </c>
      <c r="Z33" s="42">
        <v>4.01</v>
      </c>
      <c r="AA33" s="42">
        <v>3.92</v>
      </c>
      <c r="AB33" s="42">
        <v>3.84</v>
      </c>
      <c r="AC33" s="42">
        <v>3.76</v>
      </c>
      <c r="AD33" s="42">
        <v>3.69</v>
      </c>
      <c r="AE33" s="42">
        <v>3.63</v>
      </c>
      <c r="AF33" s="42">
        <v>3.57</v>
      </c>
      <c r="AG33" s="42">
        <v>3.52</v>
      </c>
      <c r="AH33" s="42">
        <v>3.47</v>
      </c>
      <c r="AI33" s="42">
        <v>3.42</v>
      </c>
      <c r="AJ33" s="42">
        <v>3.38</v>
      </c>
      <c r="AK33" s="42">
        <v>3.34</v>
      </c>
      <c r="AL33" s="42">
        <v>3.3</v>
      </c>
      <c r="AM33" s="42">
        <v>3.26</v>
      </c>
      <c r="AN33" s="42">
        <v>3.23</v>
      </c>
      <c r="AO33" s="42">
        <v>3.2</v>
      </c>
      <c r="AP33" s="42">
        <v>3.18</v>
      </c>
      <c r="AQ33" s="42">
        <v>3.15</v>
      </c>
      <c r="AR33" s="42">
        <v>3.13</v>
      </c>
      <c r="AS33" s="42">
        <v>3.1</v>
      </c>
      <c r="AT33" s="42">
        <v>3.08</v>
      </c>
      <c r="AU33" s="42"/>
      <c r="AV33" s="42"/>
      <c r="AW33" s="42"/>
      <c r="AX33" s="42"/>
      <c r="AY33" s="42"/>
      <c r="AZ33" s="42"/>
    </row>
    <row r="34" spans="1:52" x14ac:dyDescent="0.25">
      <c r="A34" s="41">
        <v>23</v>
      </c>
      <c r="B34" s="42">
        <v>65.650000000000006</v>
      </c>
      <c r="C34" s="42">
        <v>33.479999999999997</v>
      </c>
      <c r="D34" s="42">
        <v>22.76</v>
      </c>
      <c r="E34" s="42">
        <v>17.41</v>
      </c>
      <c r="F34" s="42">
        <v>14.2</v>
      </c>
      <c r="G34" s="42">
        <v>12.06</v>
      </c>
      <c r="H34" s="42">
        <v>10.54</v>
      </c>
      <c r="I34" s="42">
        <v>9.4</v>
      </c>
      <c r="J34" s="42">
        <v>8.51</v>
      </c>
      <c r="K34" s="42">
        <v>7.8</v>
      </c>
      <c r="L34" s="42">
        <v>7.23</v>
      </c>
      <c r="M34" s="42">
        <v>6.75</v>
      </c>
      <c r="N34" s="42">
        <v>6.35</v>
      </c>
      <c r="O34" s="42">
        <v>6</v>
      </c>
      <c r="P34" s="42">
        <v>5.7</v>
      </c>
      <c r="Q34" s="42">
        <v>5.44</v>
      </c>
      <c r="R34" s="42">
        <v>5.22</v>
      </c>
      <c r="S34" s="42">
        <v>5.0199999999999996</v>
      </c>
      <c r="T34" s="42">
        <v>4.84</v>
      </c>
      <c r="U34" s="42">
        <v>4.68</v>
      </c>
      <c r="V34" s="42">
        <v>4.53</v>
      </c>
      <c r="W34" s="42">
        <v>4.4000000000000004</v>
      </c>
      <c r="X34" s="42">
        <v>4.28</v>
      </c>
      <c r="Y34" s="42">
        <v>4.18</v>
      </c>
      <c r="Z34" s="42">
        <v>4.08</v>
      </c>
      <c r="AA34" s="42">
        <v>3.99</v>
      </c>
      <c r="AB34" s="42">
        <v>3.91</v>
      </c>
      <c r="AC34" s="42">
        <v>3.83</v>
      </c>
      <c r="AD34" s="42">
        <v>3.76</v>
      </c>
      <c r="AE34" s="42">
        <v>3.7</v>
      </c>
      <c r="AF34" s="42">
        <v>3.64</v>
      </c>
      <c r="AG34" s="42">
        <v>3.58</v>
      </c>
      <c r="AH34" s="42">
        <v>3.53</v>
      </c>
      <c r="AI34" s="42">
        <v>3.48</v>
      </c>
      <c r="AJ34" s="42">
        <v>3.44</v>
      </c>
      <c r="AK34" s="42">
        <v>3.4</v>
      </c>
      <c r="AL34" s="42">
        <v>3.36</v>
      </c>
      <c r="AM34" s="42">
        <v>3.33</v>
      </c>
      <c r="AN34" s="42">
        <v>3.3</v>
      </c>
      <c r="AO34" s="42">
        <v>3.27</v>
      </c>
      <c r="AP34" s="42">
        <v>3.24</v>
      </c>
      <c r="AQ34" s="42">
        <v>3.21</v>
      </c>
      <c r="AR34" s="42">
        <v>3.19</v>
      </c>
      <c r="AS34" s="42">
        <v>3.17</v>
      </c>
      <c r="AT34" s="42"/>
      <c r="AU34" s="42"/>
      <c r="AV34" s="42"/>
      <c r="AW34" s="42"/>
      <c r="AX34" s="42"/>
      <c r="AY34" s="42"/>
      <c r="AZ34" s="42"/>
    </row>
    <row r="35" spans="1:52" x14ac:dyDescent="0.25">
      <c r="A35" s="41">
        <v>24</v>
      </c>
      <c r="B35" s="42">
        <v>66.8</v>
      </c>
      <c r="C35" s="42">
        <v>34.07</v>
      </c>
      <c r="D35" s="42">
        <v>23.16</v>
      </c>
      <c r="E35" s="42">
        <v>17.71</v>
      </c>
      <c r="F35" s="42">
        <v>14.45</v>
      </c>
      <c r="G35" s="42">
        <v>12.27</v>
      </c>
      <c r="H35" s="42">
        <v>10.72</v>
      </c>
      <c r="I35" s="42">
        <v>9.56</v>
      </c>
      <c r="J35" s="42">
        <v>8.66</v>
      </c>
      <c r="K35" s="42">
        <v>7.94</v>
      </c>
      <c r="L35" s="42">
        <v>7.36</v>
      </c>
      <c r="M35" s="42">
        <v>6.87</v>
      </c>
      <c r="N35" s="42">
        <v>6.46</v>
      </c>
      <c r="O35" s="42">
        <v>6.11</v>
      </c>
      <c r="P35" s="42">
        <v>5.81</v>
      </c>
      <c r="Q35" s="42">
        <v>5.54</v>
      </c>
      <c r="R35" s="42">
        <v>5.31</v>
      </c>
      <c r="S35" s="42">
        <v>5.1100000000000003</v>
      </c>
      <c r="T35" s="42">
        <v>4.92</v>
      </c>
      <c r="U35" s="42">
        <v>4.76</v>
      </c>
      <c r="V35" s="42">
        <v>4.6100000000000003</v>
      </c>
      <c r="W35" s="42">
        <v>4.4800000000000004</v>
      </c>
      <c r="X35" s="42">
        <v>4.3600000000000003</v>
      </c>
      <c r="Y35" s="42">
        <v>4.25</v>
      </c>
      <c r="Z35" s="42">
        <v>4.1500000000000004</v>
      </c>
      <c r="AA35" s="42">
        <v>4.0599999999999996</v>
      </c>
      <c r="AB35" s="42">
        <v>3.98</v>
      </c>
      <c r="AC35" s="42">
        <v>3.9</v>
      </c>
      <c r="AD35" s="42">
        <v>3.83</v>
      </c>
      <c r="AE35" s="42">
        <v>3.76</v>
      </c>
      <c r="AF35" s="42">
        <v>3.7</v>
      </c>
      <c r="AG35" s="42">
        <v>3.65</v>
      </c>
      <c r="AH35" s="42">
        <v>3.6</v>
      </c>
      <c r="AI35" s="42">
        <v>3.55</v>
      </c>
      <c r="AJ35" s="42">
        <v>3.51</v>
      </c>
      <c r="AK35" s="42">
        <v>3.47</v>
      </c>
      <c r="AL35" s="42">
        <v>3.43</v>
      </c>
      <c r="AM35" s="42">
        <v>3.39</v>
      </c>
      <c r="AN35" s="42">
        <v>3.36</v>
      </c>
      <c r="AO35" s="42">
        <v>3.33</v>
      </c>
      <c r="AP35" s="42">
        <v>3.3</v>
      </c>
      <c r="AQ35" s="42">
        <v>3.28</v>
      </c>
      <c r="AR35" s="42">
        <v>3.25</v>
      </c>
      <c r="AS35" s="42"/>
      <c r="AT35" s="42"/>
      <c r="AU35" s="42"/>
      <c r="AV35" s="42"/>
      <c r="AW35" s="42"/>
      <c r="AX35" s="42"/>
      <c r="AY35" s="42"/>
      <c r="AZ35" s="42"/>
    </row>
    <row r="36" spans="1:52" x14ac:dyDescent="0.25">
      <c r="A36" s="41">
        <v>25</v>
      </c>
      <c r="B36" s="42">
        <v>67.98</v>
      </c>
      <c r="C36" s="42">
        <v>34.67</v>
      </c>
      <c r="D36" s="42">
        <v>23.57</v>
      </c>
      <c r="E36" s="42">
        <v>18.02</v>
      </c>
      <c r="F36" s="42">
        <v>14.7</v>
      </c>
      <c r="G36" s="42">
        <v>12.49</v>
      </c>
      <c r="H36" s="42">
        <v>10.91</v>
      </c>
      <c r="I36" s="42">
        <v>9.73</v>
      </c>
      <c r="J36" s="42">
        <v>8.81</v>
      </c>
      <c r="K36" s="42">
        <v>8.08</v>
      </c>
      <c r="L36" s="42">
        <v>7.49</v>
      </c>
      <c r="M36" s="42">
        <v>6.99</v>
      </c>
      <c r="N36" s="42">
        <v>6.57</v>
      </c>
      <c r="O36" s="42">
        <v>6.22</v>
      </c>
      <c r="P36" s="42">
        <v>5.91</v>
      </c>
      <c r="Q36" s="42">
        <v>5.64</v>
      </c>
      <c r="R36" s="42">
        <v>5.41</v>
      </c>
      <c r="S36" s="42">
        <v>5.2</v>
      </c>
      <c r="T36" s="42">
        <v>5.01</v>
      </c>
      <c r="U36" s="42">
        <v>4.8499999999999996</v>
      </c>
      <c r="V36" s="42">
        <v>4.7</v>
      </c>
      <c r="W36" s="42">
        <v>4.5599999999999996</v>
      </c>
      <c r="X36" s="42">
        <v>4.4400000000000004</v>
      </c>
      <c r="Y36" s="42">
        <v>4.33</v>
      </c>
      <c r="Z36" s="42">
        <v>4.2300000000000004</v>
      </c>
      <c r="AA36" s="42">
        <v>4.1399999999999997</v>
      </c>
      <c r="AB36" s="42">
        <v>4.05</v>
      </c>
      <c r="AC36" s="42">
        <v>3.97</v>
      </c>
      <c r="AD36" s="42">
        <v>3.9</v>
      </c>
      <c r="AE36" s="42">
        <v>3.84</v>
      </c>
      <c r="AF36" s="42">
        <v>3.77</v>
      </c>
      <c r="AG36" s="42">
        <v>3.72</v>
      </c>
      <c r="AH36" s="42">
        <v>3.67</v>
      </c>
      <c r="AI36" s="42">
        <v>3.62</v>
      </c>
      <c r="AJ36" s="42">
        <v>3.57</v>
      </c>
      <c r="AK36" s="42">
        <v>3.53</v>
      </c>
      <c r="AL36" s="42">
        <v>3.49</v>
      </c>
      <c r="AM36" s="42">
        <v>3.46</v>
      </c>
      <c r="AN36" s="42">
        <v>3.43</v>
      </c>
      <c r="AO36" s="42">
        <v>3.4</v>
      </c>
      <c r="AP36" s="42">
        <v>3.37</v>
      </c>
      <c r="AQ36" s="42">
        <v>3.34</v>
      </c>
      <c r="AR36" s="42"/>
      <c r="AS36" s="42"/>
      <c r="AT36" s="42"/>
      <c r="AU36" s="42"/>
      <c r="AV36" s="42"/>
      <c r="AW36" s="42"/>
      <c r="AX36" s="42"/>
      <c r="AY36" s="42"/>
      <c r="AZ36" s="42"/>
    </row>
    <row r="37" spans="1:52" x14ac:dyDescent="0.25">
      <c r="A37" s="41">
        <v>26</v>
      </c>
      <c r="B37" s="42">
        <v>69.17</v>
      </c>
      <c r="C37" s="42">
        <v>35.270000000000003</v>
      </c>
      <c r="D37" s="42">
        <v>23.98</v>
      </c>
      <c r="E37" s="42">
        <v>18.34</v>
      </c>
      <c r="F37" s="42">
        <v>14.96</v>
      </c>
      <c r="G37" s="42">
        <v>12.71</v>
      </c>
      <c r="H37" s="42">
        <v>11.1</v>
      </c>
      <c r="I37" s="42">
        <v>9.9</v>
      </c>
      <c r="J37" s="42">
        <v>8.9700000000000006</v>
      </c>
      <c r="K37" s="42">
        <v>8.23</v>
      </c>
      <c r="L37" s="42">
        <v>7.62</v>
      </c>
      <c r="M37" s="42">
        <v>7.12</v>
      </c>
      <c r="N37" s="42">
        <v>6.69</v>
      </c>
      <c r="O37" s="42">
        <v>6.33</v>
      </c>
      <c r="P37" s="42">
        <v>6.02</v>
      </c>
      <c r="Q37" s="42">
        <v>5.74</v>
      </c>
      <c r="R37" s="42">
        <v>5.5</v>
      </c>
      <c r="S37" s="42">
        <v>5.29</v>
      </c>
      <c r="T37" s="42">
        <v>5.0999999999999996</v>
      </c>
      <c r="U37" s="42">
        <v>4.93</v>
      </c>
      <c r="V37" s="42">
        <v>4.78</v>
      </c>
      <c r="W37" s="42">
        <v>4.6500000000000004</v>
      </c>
      <c r="X37" s="42">
        <v>4.5199999999999996</v>
      </c>
      <c r="Y37" s="42">
        <v>4.41</v>
      </c>
      <c r="Z37" s="42">
        <v>4.3099999999999996</v>
      </c>
      <c r="AA37" s="42">
        <v>4.21</v>
      </c>
      <c r="AB37" s="42">
        <v>4.13</v>
      </c>
      <c r="AC37" s="42">
        <v>4.05</v>
      </c>
      <c r="AD37" s="42">
        <v>3.97</v>
      </c>
      <c r="AE37" s="42">
        <v>3.91</v>
      </c>
      <c r="AF37" s="42">
        <v>3.85</v>
      </c>
      <c r="AG37" s="42">
        <v>3.79</v>
      </c>
      <c r="AH37" s="42">
        <v>3.74</v>
      </c>
      <c r="AI37" s="42">
        <v>3.69</v>
      </c>
      <c r="AJ37" s="42">
        <v>3.64</v>
      </c>
      <c r="AK37" s="42">
        <v>3.6</v>
      </c>
      <c r="AL37" s="42">
        <v>3.56</v>
      </c>
      <c r="AM37" s="42">
        <v>3.53</v>
      </c>
      <c r="AN37" s="42">
        <v>3.5</v>
      </c>
      <c r="AO37" s="42">
        <v>3.47</v>
      </c>
      <c r="AP37" s="42">
        <v>3.44</v>
      </c>
      <c r="AQ37" s="42"/>
      <c r="AR37" s="42"/>
      <c r="AS37" s="42"/>
      <c r="AT37" s="42"/>
      <c r="AU37" s="42"/>
      <c r="AV37" s="42"/>
      <c r="AW37" s="42"/>
      <c r="AX37" s="42"/>
      <c r="AY37" s="42"/>
      <c r="AZ37" s="42"/>
    </row>
    <row r="38" spans="1:52" x14ac:dyDescent="0.25">
      <c r="A38" s="41">
        <v>27</v>
      </c>
      <c r="B38" s="42">
        <v>70.38</v>
      </c>
      <c r="C38" s="42">
        <v>35.89</v>
      </c>
      <c r="D38" s="42">
        <v>24.4</v>
      </c>
      <c r="E38" s="42">
        <v>18.66</v>
      </c>
      <c r="F38" s="42">
        <v>15.22</v>
      </c>
      <c r="G38" s="42">
        <v>12.93</v>
      </c>
      <c r="H38" s="42">
        <v>11.3</v>
      </c>
      <c r="I38" s="42">
        <v>10.08</v>
      </c>
      <c r="J38" s="42">
        <v>9.1300000000000008</v>
      </c>
      <c r="K38" s="42">
        <v>8.3699999999999992</v>
      </c>
      <c r="L38" s="42">
        <v>7.76</v>
      </c>
      <c r="M38" s="42">
        <v>7.24</v>
      </c>
      <c r="N38" s="42">
        <v>6.81</v>
      </c>
      <c r="O38" s="42">
        <v>6.44</v>
      </c>
      <c r="P38" s="42">
        <v>6.12</v>
      </c>
      <c r="Q38" s="42">
        <v>5.85</v>
      </c>
      <c r="R38" s="42">
        <v>5.6</v>
      </c>
      <c r="S38" s="42">
        <v>5.39</v>
      </c>
      <c r="T38" s="42">
        <v>5.19</v>
      </c>
      <c r="U38" s="42">
        <v>5.0199999999999996</v>
      </c>
      <c r="V38" s="42">
        <v>4.87</v>
      </c>
      <c r="W38" s="42">
        <v>4.7300000000000004</v>
      </c>
      <c r="X38" s="42">
        <v>4.5999999999999996</v>
      </c>
      <c r="Y38" s="42">
        <v>4.49</v>
      </c>
      <c r="Z38" s="42">
        <v>4.3899999999999997</v>
      </c>
      <c r="AA38" s="42">
        <v>4.29</v>
      </c>
      <c r="AB38" s="42">
        <v>4.2</v>
      </c>
      <c r="AC38" s="42">
        <v>4.12</v>
      </c>
      <c r="AD38" s="42">
        <v>4.05</v>
      </c>
      <c r="AE38" s="42">
        <v>3.98</v>
      </c>
      <c r="AF38" s="42">
        <v>3.92</v>
      </c>
      <c r="AG38" s="42">
        <v>3.86</v>
      </c>
      <c r="AH38" s="42">
        <v>3.81</v>
      </c>
      <c r="AI38" s="42">
        <v>3.76</v>
      </c>
      <c r="AJ38" s="42">
        <v>3.72</v>
      </c>
      <c r="AK38" s="42">
        <v>3.67</v>
      </c>
      <c r="AL38" s="42">
        <v>3.64</v>
      </c>
      <c r="AM38" s="42">
        <v>3.6</v>
      </c>
      <c r="AN38" s="42">
        <v>3.57</v>
      </c>
      <c r="AO38" s="42">
        <v>3.54</v>
      </c>
      <c r="AP38" s="42"/>
      <c r="AQ38" s="42"/>
      <c r="AR38" s="42"/>
      <c r="AS38" s="42"/>
      <c r="AT38" s="42"/>
      <c r="AU38" s="42"/>
      <c r="AV38" s="42"/>
      <c r="AW38" s="42"/>
      <c r="AX38" s="42"/>
      <c r="AY38" s="42"/>
      <c r="AZ38" s="42"/>
    </row>
    <row r="39" spans="1:52" x14ac:dyDescent="0.25">
      <c r="A39" s="41">
        <v>28</v>
      </c>
      <c r="B39" s="42">
        <v>71.62</v>
      </c>
      <c r="C39" s="42">
        <v>36.520000000000003</v>
      </c>
      <c r="D39" s="42">
        <v>24.83</v>
      </c>
      <c r="E39" s="42">
        <v>18.989999999999998</v>
      </c>
      <c r="F39" s="42">
        <v>15.49</v>
      </c>
      <c r="G39" s="42">
        <v>13.16</v>
      </c>
      <c r="H39" s="42">
        <v>11.5</v>
      </c>
      <c r="I39" s="42">
        <v>10.26</v>
      </c>
      <c r="J39" s="42">
        <v>9.2899999999999991</v>
      </c>
      <c r="K39" s="42">
        <v>8.52</v>
      </c>
      <c r="L39" s="42">
        <v>7.89</v>
      </c>
      <c r="M39" s="42">
        <v>7.37</v>
      </c>
      <c r="N39" s="42">
        <v>6.93</v>
      </c>
      <c r="O39" s="42">
        <v>6.56</v>
      </c>
      <c r="P39" s="42">
        <v>6.23</v>
      </c>
      <c r="Q39" s="42">
        <v>5.95</v>
      </c>
      <c r="R39" s="42">
        <v>5.7</v>
      </c>
      <c r="S39" s="42">
        <v>5.48</v>
      </c>
      <c r="T39" s="42">
        <v>5.29</v>
      </c>
      <c r="U39" s="42">
        <v>5.1100000000000003</v>
      </c>
      <c r="V39" s="42">
        <v>4.96</v>
      </c>
      <c r="W39" s="42">
        <v>4.82</v>
      </c>
      <c r="X39" s="42">
        <v>4.6900000000000004</v>
      </c>
      <c r="Y39" s="42">
        <v>4.57</v>
      </c>
      <c r="Z39" s="42">
        <v>4.47</v>
      </c>
      <c r="AA39" s="42">
        <v>4.37</v>
      </c>
      <c r="AB39" s="42">
        <v>4.28</v>
      </c>
      <c r="AC39" s="42">
        <v>4.2</v>
      </c>
      <c r="AD39" s="42">
        <v>4.13</v>
      </c>
      <c r="AE39" s="42">
        <v>4.0599999999999996</v>
      </c>
      <c r="AF39" s="42">
        <v>4</v>
      </c>
      <c r="AG39" s="42">
        <v>3.94</v>
      </c>
      <c r="AH39" s="42">
        <v>3.88</v>
      </c>
      <c r="AI39" s="42">
        <v>3.84</v>
      </c>
      <c r="AJ39" s="42">
        <v>3.79</v>
      </c>
      <c r="AK39" s="42">
        <v>3.75</v>
      </c>
      <c r="AL39" s="42">
        <v>3.71</v>
      </c>
      <c r="AM39" s="42">
        <v>3.68</v>
      </c>
      <c r="AN39" s="42">
        <v>3.64</v>
      </c>
      <c r="AO39" s="42"/>
      <c r="AP39" s="42"/>
      <c r="AQ39" s="42"/>
      <c r="AR39" s="42"/>
      <c r="AS39" s="42"/>
      <c r="AT39" s="42"/>
      <c r="AU39" s="42"/>
      <c r="AV39" s="42"/>
      <c r="AW39" s="42"/>
      <c r="AX39" s="42"/>
      <c r="AY39" s="42"/>
      <c r="AZ39" s="42"/>
    </row>
    <row r="40" spans="1:52" x14ac:dyDescent="0.25">
      <c r="A40" s="41">
        <v>29</v>
      </c>
      <c r="B40" s="42">
        <v>72.87</v>
      </c>
      <c r="C40" s="42">
        <v>37.159999999999997</v>
      </c>
      <c r="D40" s="42">
        <v>25.27</v>
      </c>
      <c r="E40" s="42">
        <v>19.329999999999998</v>
      </c>
      <c r="F40" s="42">
        <v>15.76</v>
      </c>
      <c r="G40" s="42">
        <v>13.39</v>
      </c>
      <c r="H40" s="42">
        <v>11.7</v>
      </c>
      <c r="I40" s="42">
        <v>10.44</v>
      </c>
      <c r="J40" s="42">
        <v>9.4600000000000009</v>
      </c>
      <c r="K40" s="42">
        <v>8.67</v>
      </c>
      <c r="L40" s="42">
        <v>8.0299999999999994</v>
      </c>
      <c r="M40" s="42">
        <v>7.5</v>
      </c>
      <c r="N40" s="42">
        <v>7.06</v>
      </c>
      <c r="O40" s="42">
        <v>6.67</v>
      </c>
      <c r="P40" s="42">
        <v>6.34</v>
      </c>
      <c r="Q40" s="42">
        <v>6.06</v>
      </c>
      <c r="R40" s="42">
        <v>5.81</v>
      </c>
      <c r="S40" s="42">
        <v>5.58</v>
      </c>
      <c r="T40" s="42">
        <v>5.38</v>
      </c>
      <c r="U40" s="42">
        <v>5.21</v>
      </c>
      <c r="V40" s="42">
        <v>5.05</v>
      </c>
      <c r="W40" s="42">
        <v>4.9000000000000004</v>
      </c>
      <c r="X40" s="42">
        <v>4.78</v>
      </c>
      <c r="Y40" s="42">
        <v>4.66</v>
      </c>
      <c r="Z40" s="42">
        <v>4.55</v>
      </c>
      <c r="AA40" s="42">
        <v>4.45</v>
      </c>
      <c r="AB40" s="42">
        <v>4.3600000000000003</v>
      </c>
      <c r="AC40" s="42">
        <v>4.28</v>
      </c>
      <c r="AD40" s="42">
        <v>4.21</v>
      </c>
      <c r="AE40" s="42">
        <v>4.1399999999999997</v>
      </c>
      <c r="AF40" s="42">
        <v>4.07</v>
      </c>
      <c r="AG40" s="42">
        <v>4.0199999999999996</v>
      </c>
      <c r="AH40" s="42">
        <v>3.96</v>
      </c>
      <c r="AI40" s="42">
        <v>3.91</v>
      </c>
      <c r="AJ40" s="42">
        <v>3.87</v>
      </c>
      <c r="AK40" s="42">
        <v>3.83</v>
      </c>
      <c r="AL40" s="42">
        <v>3.79</v>
      </c>
      <c r="AM40" s="42">
        <v>3.75</v>
      </c>
      <c r="AN40" s="42"/>
      <c r="AO40" s="42"/>
      <c r="AP40" s="42"/>
      <c r="AQ40" s="42"/>
      <c r="AR40" s="42"/>
      <c r="AS40" s="42"/>
      <c r="AT40" s="42"/>
      <c r="AU40" s="42"/>
      <c r="AV40" s="42"/>
      <c r="AW40" s="42"/>
      <c r="AX40" s="42"/>
      <c r="AY40" s="42"/>
      <c r="AZ40" s="42"/>
    </row>
    <row r="41" spans="1:52" x14ac:dyDescent="0.25">
      <c r="A41" s="41">
        <v>30</v>
      </c>
      <c r="B41" s="42">
        <v>74.13</v>
      </c>
      <c r="C41" s="42">
        <v>37.81</v>
      </c>
      <c r="D41" s="42">
        <v>25.71</v>
      </c>
      <c r="E41" s="42">
        <v>19.66</v>
      </c>
      <c r="F41" s="42">
        <v>16.04</v>
      </c>
      <c r="G41" s="42">
        <v>13.63</v>
      </c>
      <c r="H41" s="42">
        <v>11.91</v>
      </c>
      <c r="I41" s="42">
        <v>10.62</v>
      </c>
      <c r="J41" s="42">
        <v>9.6199999999999992</v>
      </c>
      <c r="K41" s="42">
        <v>8.83</v>
      </c>
      <c r="L41" s="42">
        <v>8.18</v>
      </c>
      <c r="M41" s="42">
        <v>7.64</v>
      </c>
      <c r="N41" s="42">
        <v>7.18</v>
      </c>
      <c r="O41" s="42">
        <v>6.79</v>
      </c>
      <c r="P41" s="42">
        <v>6.46</v>
      </c>
      <c r="Q41" s="42">
        <v>6.17</v>
      </c>
      <c r="R41" s="42">
        <v>5.91</v>
      </c>
      <c r="S41" s="42">
        <v>5.68</v>
      </c>
      <c r="T41" s="42">
        <v>5.48</v>
      </c>
      <c r="U41" s="42">
        <v>5.3</v>
      </c>
      <c r="V41" s="42">
        <v>5.14</v>
      </c>
      <c r="W41" s="42">
        <v>4.99</v>
      </c>
      <c r="X41" s="42">
        <v>4.8600000000000003</v>
      </c>
      <c r="Y41" s="42">
        <v>4.74</v>
      </c>
      <c r="Z41" s="42">
        <v>4.63</v>
      </c>
      <c r="AA41" s="42">
        <v>4.54</v>
      </c>
      <c r="AB41" s="42">
        <v>4.45</v>
      </c>
      <c r="AC41" s="42">
        <v>4.3600000000000003</v>
      </c>
      <c r="AD41" s="42">
        <v>4.29</v>
      </c>
      <c r="AE41" s="42">
        <v>4.22</v>
      </c>
      <c r="AF41" s="42">
        <v>4.1500000000000004</v>
      </c>
      <c r="AG41" s="42">
        <v>4.0999999999999996</v>
      </c>
      <c r="AH41" s="42">
        <v>4.04</v>
      </c>
      <c r="AI41" s="42">
        <v>3.99</v>
      </c>
      <c r="AJ41" s="42">
        <v>3.95</v>
      </c>
      <c r="AK41" s="42">
        <v>3.91</v>
      </c>
      <c r="AL41" s="42">
        <v>3.87</v>
      </c>
      <c r="AM41" s="42"/>
      <c r="AN41" s="42"/>
      <c r="AO41" s="42"/>
      <c r="AP41" s="42"/>
      <c r="AQ41" s="42"/>
      <c r="AR41" s="42"/>
      <c r="AS41" s="42"/>
      <c r="AT41" s="42"/>
      <c r="AU41" s="42"/>
      <c r="AV41" s="42"/>
      <c r="AW41" s="42"/>
      <c r="AX41" s="42"/>
      <c r="AY41" s="42"/>
      <c r="AZ41" s="42"/>
    </row>
    <row r="42" spans="1:52" x14ac:dyDescent="0.25">
      <c r="A42" s="41">
        <v>31</v>
      </c>
      <c r="B42" s="42">
        <v>75.41</v>
      </c>
      <c r="C42" s="42">
        <v>38.46</v>
      </c>
      <c r="D42" s="42">
        <v>26.15</v>
      </c>
      <c r="E42" s="42">
        <v>20</v>
      </c>
      <c r="F42" s="42">
        <v>16.32</v>
      </c>
      <c r="G42" s="42">
        <v>13.86</v>
      </c>
      <c r="H42" s="42">
        <v>12.12</v>
      </c>
      <c r="I42" s="42">
        <v>10.81</v>
      </c>
      <c r="J42" s="42">
        <v>9.7899999999999991</v>
      </c>
      <c r="K42" s="42">
        <v>8.98</v>
      </c>
      <c r="L42" s="42">
        <v>8.32</v>
      </c>
      <c r="M42" s="42">
        <v>7.77</v>
      </c>
      <c r="N42" s="42">
        <v>7.31</v>
      </c>
      <c r="O42" s="42">
        <v>6.91</v>
      </c>
      <c r="P42" s="42">
        <v>6.57</v>
      </c>
      <c r="Q42" s="42">
        <v>6.27</v>
      </c>
      <c r="R42" s="42">
        <v>6.01</v>
      </c>
      <c r="S42" s="42">
        <v>5.78</v>
      </c>
      <c r="T42" s="42">
        <v>5.58</v>
      </c>
      <c r="U42" s="42">
        <v>5.4</v>
      </c>
      <c r="V42" s="42">
        <v>5.23</v>
      </c>
      <c r="W42" s="42">
        <v>5.09</v>
      </c>
      <c r="X42" s="42">
        <v>4.95</v>
      </c>
      <c r="Y42" s="42">
        <v>4.83</v>
      </c>
      <c r="Z42" s="42">
        <v>4.72</v>
      </c>
      <c r="AA42" s="42">
        <v>4.62</v>
      </c>
      <c r="AB42" s="42">
        <v>4.53</v>
      </c>
      <c r="AC42" s="42">
        <v>4.45</v>
      </c>
      <c r="AD42" s="42">
        <v>4.37</v>
      </c>
      <c r="AE42" s="42">
        <v>4.3</v>
      </c>
      <c r="AF42" s="42">
        <v>4.24</v>
      </c>
      <c r="AG42" s="42">
        <v>4.18</v>
      </c>
      <c r="AH42" s="42">
        <v>4.12</v>
      </c>
      <c r="AI42" s="42">
        <v>4.07</v>
      </c>
      <c r="AJ42" s="42">
        <v>4.03</v>
      </c>
      <c r="AK42" s="42">
        <v>3.99</v>
      </c>
      <c r="AL42" s="42"/>
      <c r="AM42" s="42"/>
      <c r="AN42" s="42"/>
      <c r="AO42" s="42"/>
      <c r="AP42" s="42"/>
      <c r="AQ42" s="42"/>
      <c r="AR42" s="42"/>
      <c r="AS42" s="42"/>
      <c r="AT42" s="42"/>
      <c r="AU42" s="42"/>
      <c r="AV42" s="42"/>
      <c r="AW42" s="42"/>
      <c r="AX42" s="42"/>
      <c r="AY42" s="42"/>
      <c r="AZ42" s="42"/>
    </row>
    <row r="43" spans="1:52" x14ac:dyDescent="0.25">
      <c r="A43" s="41">
        <v>32</v>
      </c>
      <c r="B43" s="42">
        <v>76.709999999999994</v>
      </c>
      <c r="C43" s="42">
        <v>39.119999999999997</v>
      </c>
      <c r="D43" s="42">
        <v>26.6</v>
      </c>
      <c r="E43" s="42">
        <v>20.350000000000001</v>
      </c>
      <c r="F43" s="42">
        <v>16.600000000000001</v>
      </c>
      <c r="G43" s="42">
        <v>14.11</v>
      </c>
      <c r="H43" s="42">
        <v>12.33</v>
      </c>
      <c r="I43" s="42">
        <v>10.99</v>
      </c>
      <c r="J43" s="42">
        <v>9.9600000000000009</v>
      </c>
      <c r="K43" s="42">
        <v>9.14</v>
      </c>
      <c r="L43" s="42">
        <v>8.4700000000000006</v>
      </c>
      <c r="M43" s="42">
        <v>7.91</v>
      </c>
      <c r="N43" s="42">
        <v>7.44</v>
      </c>
      <c r="O43" s="42">
        <v>7.03</v>
      </c>
      <c r="P43" s="42">
        <v>6.69</v>
      </c>
      <c r="Q43" s="42">
        <v>6.39</v>
      </c>
      <c r="R43" s="42">
        <v>6.12</v>
      </c>
      <c r="S43" s="42">
        <v>5.89</v>
      </c>
      <c r="T43" s="42">
        <v>5.68</v>
      </c>
      <c r="U43" s="42">
        <v>5.5</v>
      </c>
      <c r="V43" s="42">
        <v>5.33</v>
      </c>
      <c r="W43" s="42">
        <v>5.18</v>
      </c>
      <c r="X43" s="42">
        <v>5.04</v>
      </c>
      <c r="Y43" s="42">
        <v>4.92</v>
      </c>
      <c r="Z43" s="42">
        <v>4.8099999999999996</v>
      </c>
      <c r="AA43" s="42">
        <v>4.71</v>
      </c>
      <c r="AB43" s="42">
        <v>4.62</v>
      </c>
      <c r="AC43" s="42">
        <v>4.53</v>
      </c>
      <c r="AD43" s="42">
        <v>4.46</v>
      </c>
      <c r="AE43" s="42">
        <v>4.3899999999999997</v>
      </c>
      <c r="AF43" s="42">
        <v>4.32</v>
      </c>
      <c r="AG43" s="42">
        <v>4.26</v>
      </c>
      <c r="AH43" s="42">
        <v>4.21</v>
      </c>
      <c r="AI43" s="42">
        <v>4.16</v>
      </c>
      <c r="AJ43" s="42">
        <v>4.1100000000000003</v>
      </c>
      <c r="AK43" s="42"/>
      <c r="AL43" s="42"/>
      <c r="AM43" s="42"/>
      <c r="AN43" s="42"/>
      <c r="AO43" s="42"/>
      <c r="AP43" s="42"/>
      <c r="AQ43" s="42"/>
      <c r="AR43" s="42"/>
      <c r="AS43" s="42"/>
      <c r="AT43" s="42"/>
      <c r="AU43" s="42"/>
      <c r="AV43" s="42"/>
      <c r="AW43" s="42"/>
      <c r="AX43" s="42"/>
      <c r="AY43" s="42"/>
      <c r="AZ43" s="42"/>
    </row>
    <row r="44" spans="1:52" x14ac:dyDescent="0.25">
      <c r="A44" s="41">
        <v>33</v>
      </c>
      <c r="B44" s="42">
        <v>78.03</v>
      </c>
      <c r="C44" s="42">
        <v>39.799999999999997</v>
      </c>
      <c r="D44" s="42">
        <v>27.06</v>
      </c>
      <c r="E44" s="42">
        <v>20.7</v>
      </c>
      <c r="F44" s="42">
        <v>16.89</v>
      </c>
      <c r="G44" s="42">
        <v>14.35</v>
      </c>
      <c r="H44" s="42">
        <v>12.54</v>
      </c>
      <c r="I44" s="42">
        <v>11.19</v>
      </c>
      <c r="J44" s="42">
        <v>10.14</v>
      </c>
      <c r="K44" s="42">
        <v>9.3000000000000007</v>
      </c>
      <c r="L44" s="42">
        <v>8.61</v>
      </c>
      <c r="M44" s="42">
        <v>8.0500000000000007</v>
      </c>
      <c r="N44" s="42">
        <v>7.57</v>
      </c>
      <c r="O44" s="42">
        <v>7.16</v>
      </c>
      <c r="P44" s="42">
        <v>6.81</v>
      </c>
      <c r="Q44" s="42">
        <v>6.5</v>
      </c>
      <c r="R44" s="42">
        <v>6.23</v>
      </c>
      <c r="S44" s="42">
        <v>5.99</v>
      </c>
      <c r="T44" s="42">
        <v>5.78</v>
      </c>
      <c r="U44" s="42">
        <v>5.6</v>
      </c>
      <c r="V44" s="42">
        <v>5.43</v>
      </c>
      <c r="W44" s="42">
        <v>5.28</v>
      </c>
      <c r="X44" s="42">
        <v>5.14</v>
      </c>
      <c r="Y44" s="42">
        <v>5.01</v>
      </c>
      <c r="Z44" s="42">
        <v>4.9000000000000004</v>
      </c>
      <c r="AA44" s="42">
        <v>4.8</v>
      </c>
      <c r="AB44" s="42">
        <v>4.71</v>
      </c>
      <c r="AC44" s="42">
        <v>4.62</v>
      </c>
      <c r="AD44" s="42">
        <v>4.55</v>
      </c>
      <c r="AE44" s="42">
        <v>4.47</v>
      </c>
      <c r="AF44" s="42">
        <v>4.41</v>
      </c>
      <c r="AG44" s="42">
        <v>4.3499999999999996</v>
      </c>
      <c r="AH44" s="42">
        <v>4.3</v>
      </c>
      <c r="AI44" s="42">
        <v>4.25</v>
      </c>
      <c r="AJ44" s="42"/>
      <c r="AK44" s="42"/>
      <c r="AL44" s="42"/>
      <c r="AM44" s="42"/>
      <c r="AN44" s="42"/>
      <c r="AO44" s="42"/>
      <c r="AP44" s="42"/>
      <c r="AQ44" s="42"/>
      <c r="AR44" s="42"/>
      <c r="AS44" s="42"/>
      <c r="AT44" s="42"/>
      <c r="AU44" s="42"/>
      <c r="AV44" s="42"/>
      <c r="AW44" s="42"/>
      <c r="AX44" s="42"/>
      <c r="AY44" s="42"/>
      <c r="AZ44" s="42"/>
    </row>
    <row r="45" spans="1:52" x14ac:dyDescent="0.25">
      <c r="A45" s="41">
        <v>34</v>
      </c>
      <c r="B45" s="42">
        <v>79.37</v>
      </c>
      <c r="C45" s="42">
        <v>40.49</v>
      </c>
      <c r="D45" s="42">
        <v>27.53</v>
      </c>
      <c r="E45" s="42">
        <v>21.06</v>
      </c>
      <c r="F45" s="42">
        <v>17.18</v>
      </c>
      <c r="G45" s="42">
        <v>14.6</v>
      </c>
      <c r="H45" s="42">
        <v>12.76</v>
      </c>
      <c r="I45" s="42">
        <v>11.38</v>
      </c>
      <c r="J45" s="42">
        <v>10.31</v>
      </c>
      <c r="K45" s="42">
        <v>9.4600000000000009</v>
      </c>
      <c r="L45" s="42">
        <v>8.77</v>
      </c>
      <c r="M45" s="42">
        <v>8.19</v>
      </c>
      <c r="N45" s="42">
        <v>7.7</v>
      </c>
      <c r="O45" s="42">
        <v>7.29</v>
      </c>
      <c r="P45" s="42">
        <v>6.93</v>
      </c>
      <c r="Q45" s="42">
        <v>6.62</v>
      </c>
      <c r="R45" s="42">
        <v>6.35</v>
      </c>
      <c r="S45" s="42">
        <v>6.1</v>
      </c>
      <c r="T45" s="42">
        <v>5.89</v>
      </c>
      <c r="U45" s="42">
        <v>5.7</v>
      </c>
      <c r="V45" s="42">
        <v>5.53</v>
      </c>
      <c r="W45" s="42">
        <v>5.38</v>
      </c>
      <c r="X45" s="42">
        <v>5.24</v>
      </c>
      <c r="Y45" s="42">
        <v>5.1100000000000003</v>
      </c>
      <c r="Z45" s="42">
        <v>5</v>
      </c>
      <c r="AA45" s="42">
        <v>4.8899999999999997</v>
      </c>
      <c r="AB45" s="42">
        <v>4.8</v>
      </c>
      <c r="AC45" s="42">
        <v>4.72</v>
      </c>
      <c r="AD45" s="42">
        <v>4.6399999999999997</v>
      </c>
      <c r="AE45" s="42">
        <v>4.57</v>
      </c>
      <c r="AF45" s="42">
        <v>4.5</v>
      </c>
      <c r="AG45" s="42">
        <v>4.4400000000000004</v>
      </c>
      <c r="AH45" s="42">
        <v>4.3899999999999997</v>
      </c>
      <c r="AI45" s="42"/>
      <c r="AJ45" s="42"/>
      <c r="AK45" s="42"/>
      <c r="AL45" s="42"/>
      <c r="AM45" s="42"/>
      <c r="AN45" s="42"/>
      <c r="AO45" s="42"/>
      <c r="AP45" s="42"/>
      <c r="AQ45" s="42"/>
      <c r="AR45" s="42"/>
      <c r="AS45" s="42"/>
      <c r="AT45" s="42"/>
      <c r="AU45" s="42"/>
      <c r="AV45" s="42"/>
      <c r="AW45" s="42"/>
      <c r="AX45" s="42"/>
      <c r="AY45" s="42"/>
      <c r="AZ45" s="42"/>
    </row>
    <row r="46" spans="1:52" x14ac:dyDescent="0.25">
      <c r="A46" s="41">
        <v>35</v>
      </c>
      <c r="B46" s="42">
        <v>80.739999999999995</v>
      </c>
      <c r="C46" s="42">
        <v>41.18</v>
      </c>
      <c r="D46" s="42">
        <v>28.01</v>
      </c>
      <c r="E46" s="42">
        <v>21.42</v>
      </c>
      <c r="F46" s="42">
        <v>17.48</v>
      </c>
      <c r="G46" s="42">
        <v>14.85</v>
      </c>
      <c r="H46" s="42">
        <v>12.98</v>
      </c>
      <c r="I46" s="42">
        <v>11.58</v>
      </c>
      <c r="J46" s="42">
        <v>10.49</v>
      </c>
      <c r="K46" s="42">
        <v>9.6300000000000008</v>
      </c>
      <c r="L46" s="42">
        <v>8.92</v>
      </c>
      <c r="M46" s="42">
        <v>8.33</v>
      </c>
      <c r="N46" s="42">
        <v>7.84</v>
      </c>
      <c r="O46" s="42">
        <v>7.42</v>
      </c>
      <c r="P46" s="42">
        <v>7.05</v>
      </c>
      <c r="Q46" s="42">
        <v>6.74</v>
      </c>
      <c r="R46" s="42">
        <v>6.46</v>
      </c>
      <c r="S46" s="42">
        <v>6.22</v>
      </c>
      <c r="T46" s="42">
        <v>6</v>
      </c>
      <c r="U46" s="42">
        <v>5.81</v>
      </c>
      <c r="V46" s="42">
        <v>5.63</v>
      </c>
      <c r="W46" s="42">
        <v>5.48</v>
      </c>
      <c r="X46" s="42">
        <v>5.34</v>
      </c>
      <c r="Y46" s="42">
        <v>5.21</v>
      </c>
      <c r="Z46" s="42">
        <v>5.0999999999999996</v>
      </c>
      <c r="AA46" s="42">
        <v>4.99</v>
      </c>
      <c r="AB46" s="42">
        <v>4.9000000000000004</v>
      </c>
      <c r="AC46" s="42">
        <v>4.8099999999999996</v>
      </c>
      <c r="AD46" s="42">
        <v>4.7300000000000004</v>
      </c>
      <c r="AE46" s="42">
        <v>4.66</v>
      </c>
      <c r="AF46" s="42">
        <v>4.5999999999999996</v>
      </c>
      <c r="AG46" s="42">
        <v>4.54</v>
      </c>
      <c r="AH46" s="42"/>
      <c r="AI46" s="42"/>
      <c r="AJ46" s="42"/>
      <c r="AK46" s="42"/>
      <c r="AL46" s="42"/>
      <c r="AM46" s="42"/>
      <c r="AN46" s="42"/>
      <c r="AO46" s="42"/>
      <c r="AP46" s="42"/>
      <c r="AQ46" s="42"/>
      <c r="AR46" s="42"/>
      <c r="AS46" s="42"/>
      <c r="AT46" s="42"/>
      <c r="AU46" s="42"/>
      <c r="AV46" s="42"/>
      <c r="AW46" s="42"/>
      <c r="AX46" s="42"/>
      <c r="AY46" s="42"/>
      <c r="AZ46" s="42"/>
    </row>
    <row r="47" spans="1:52" x14ac:dyDescent="0.25">
      <c r="A47" s="41">
        <v>36</v>
      </c>
      <c r="B47" s="42">
        <v>82.12</v>
      </c>
      <c r="C47" s="42">
        <v>41.89</v>
      </c>
      <c r="D47" s="42">
        <v>28.49</v>
      </c>
      <c r="E47" s="42">
        <v>21.79</v>
      </c>
      <c r="F47" s="42">
        <v>17.78</v>
      </c>
      <c r="G47" s="42">
        <v>15.11</v>
      </c>
      <c r="H47" s="42">
        <v>13.21</v>
      </c>
      <c r="I47" s="42">
        <v>11.78</v>
      </c>
      <c r="J47" s="42">
        <v>10.68</v>
      </c>
      <c r="K47" s="42">
        <v>9.8000000000000007</v>
      </c>
      <c r="L47" s="42">
        <v>9.08</v>
      </c>
      <c r="M47" s="42">
        <v>8.48</v>
      </c>
      <c r="N47" s="42">
        <v>7.98</v>
      </c>
      <c r="O47" s="42">
        <v>7.55</v>
      </c>
      <c r="P47" s="42">
        <v>7.18</v>
      </c>
      <c r="Q47" s="42">
        <v>6.86</v>
      </c>
      <c r="R47" s="42">
        <v>6.58</v>
      </c>
      <c r="S47" s="42">
        <v>6.33</v>
      </c>
      <c r="T47" s="42">
        <v>6.11</v>
      </c>
      <c r="U47" s="42">
        <v>5.92</v>
      </c>
      <c r="V47" s="42">
        <v>5.74</v>
      </c>
      <c r="W47" s="42">
        <v>5.58</v>
      </c>
      <c r="X47" s="42">
        <v>5.44</v>
      </c>
      <c r="Y47" s="42">
        <v>5.31</v>
      </c>
      <c r="Z47" s="42">
        <v>5.2</v>
      </c>
      <c r="AA47" s="42">
        <v>5.09</v>
      </c>
      <c r="AB47" s="42">
        <v>5</v>
      </c>
      <c r="AC47" s="42">
        <v>4.91</v>
      </c>
      <c r="AD47" s="42">
        <v>4.83</v>
      </c>
      <c r="AE47" s="42">
        <v>4.76</v>
      </c>
      <c r="AF47" s="42">
        <v>4.7</v>
      </c>
      <c r="AG47" s="42"/>
      <c r="AH47" s="42"/>
      <c r="AI47" s="42"/>
      <c r="AJ47" s="42"/>
      <c r="AK47" s="42"/>
      <c r="AL47" s="42"/>
      <c r="AM47" s="42"/>
      <c r="AN47" s="42"/>
      <c r="AO47" s="42"/>
      <c r="AP47" s="42"/>
      <c r="AQ47" s="42"/>
      <c r="AR47" s="42"/>
      <c r="AS47" s="42"/>
      <c r="AT47" s="42"/>
      <c r="AU47" s="42"/>
      <c r="AV47" s="42"/>
      <c r="AW47" s="42"/>
      <c r="AX47" s="42"/>
      <c r="AY47" s="42"/>
      <c r="AZ47" s="42"/>
    </row>
    <row r="48" spans="1:52" x14ac:dyDescent="0.25">
      <c r="A48" s="41">
        <v>37</v>
      </c>
      <c r="B48" s="42">
        <v>83.53</v>
      </c>
      <c r="C48" s="42">
        <v>42.61</v>
      </c>
      <c r="D48" s="42">
        <v>28.98</v>
      </c>
      <c r="E48" s="42">
        <v>22.17</v>
      </c>
      <c r="F48" s="42">
        <v>18.09</v>
      </c>
      <c r="G48" s="42">
        <v>15.37</v>
      </c>
      <c r="H48" s="42">
        <v>13.44</v>
      </c>
      <c r="I48" s="42">
        <v>11.99</v>
      </c>
      <c r="J48" s="42">
        <v>10.87</v>
      </c>
      <c r="K48" s="42">
        <v>9.9700000000000006</v>
      </c>
      <c r="L48" s="42">
        <v>9.24</v>
      </c>
      <c r="M48" s="42">
        <v>8.6300000000000008</v>
      </c>
      <c r="N48" s="42">
        <v>8.1199999999999992</v>
      </c>
      <c r="O48" s="42">
        <v>7.69</v>
      </c>
      <c r="P48" s="42">
        <v>7.31</v>
      </c>
      <c r="Q48" s="42">
        <v>6.99</v>
      </c>
      <c r="R48" s="42">
        <v>6.7</v>
      </c>
      <c r="S48" s="42">
        <v>6.45</v>
      </c>
      <c r="T48" s="42">
        <v>6.23</v>
      </c>
      <c r="U48" s="42">
        <v>6.03</v>
      </c>
      <c r="V48" s="42">
        <v>5.85</v>
      </c>
      <c r="W48" s="42">
        <v>5.69</v>
      </c>
      <c r="X48" s="42">
        <v>5.55</v>
      </c>
      <c r="Y48" s="42">
        <v>5.42</v>
      </c>
      <c r="Z48" s="42">
        <v>5.31</v>
      </c>
      <c r="AA48" s="42">
        <v>5.2</v>
      </c>
      <c r="AB48" s="42">
        <v>5.0999999999999996</v>
      </c>
      <c r="AC48" s="42">
        <v>5.0199999999999996</v>
      </c>
      <c r="AD48" s="42">
        <v>4.9400000000000004</v>
      </c>
      <c r="AE48" s="42">
        <v>4.87</v>
      </c>
      <c r="AF48" s="42"/>
      <c r="AG48" s="42"/>
      <c r="AH48" s="42"/>
      <c r="AI48" s="42"/>
      <c r="AJ48" s="42"/>
      <c r="AK48" s="42"/>
      <c r="AL48" s="42"/>
      <c r="AM48" s="42"/>
      <c r="AN48" s="42"/>
      <c r="AO48" s="42"/>
      <c r="AP48" s="42"/>
      <c r="AQ48" s="42"/>
      <c r="AR48" s="42"/>
      <c r="AS48" s="42"/>
      <c r="AT48" s="42"/>
      <c r="AU48" s="42"/>
      <c r="AV48" s="42"/>
      <c r="AW48" s="42"/>
      <c r="AX48" s="42"/>
      <c r="AY48" s="42"/>
      <c r="AZ48" s="42"/>
    </row>
    <row r="49" spans="1:52" x14ac:dyDescent="0.25">
      <c r="A49" s="41">
        <v>38</v>
      </c>
      <c r="B49" s="42">
        <v>84.96</v>
      </c>
      <c r="C49" s="42">
        <v>43.35</v>
      </c>
      <c r="D49" s="42">
        <v>29.48</v>
      </c>
      <c r="E49" s="42">
        <v>22.56</v>
      </c>
      <c r="F49" s="42">
        <v>18.399999999999999</v>
      </c>
      <c r="G49" s="42">
        <v>15.64</v>
      </c>
      <c r="H49" s="42">
        <v>13.67</v>
      </c>
      <c r="I49" s="42">
        <v>12.2</v>
      </c>
      <c r="J49" s="42">
        <v>11.06</v>
      </c>
      <c r="K49" s="42">
        <v>10.15</v>
      </c>
      <c r="L49" s="42">
        <v>9.4</v>
      </c>
      <c r="M49" s="42">
        <v>8.7899999999999991</v>
      </c>
      <c r="N49" s="42">
        <v>8.27</v>
      </c>
      <c r="O49" s="42">
        <v>7.83</v>
      </c>
      <c r="P49" s="42">
        <v>7.45</v>
      </c>
      <c r="Q49" s="42">
        <v>7.12</v>
      </c>
      <c r="R49" s="42">
        <v>6.83</v>
      </c>
      <c r="S49" s="42">
        <v>6.57</v>
      </c>
      <c r="T49" s="42">
        <v>6.35</v>
      </c>
      <c r="U49" s="42">
        <v>6.15</v>
      </c>
      <c r="V49" s="42">
        <v>5.97</v>
      </c>
      <c r="W49" s="42">
        <v>5.81</v>
      </c>
      <c r="X49" s="42">
        <v>5.66</v>
      </c>
      <c r="Y49" s="42">
        <v>5.53</v>
      </c>
      <c r="Z49" s="42">
        <v>5.42</v>
      </c>
      <c r="AA49" s="42">
        <v>5.31</v>
      </c>
      <c r="AB49" s="42">
        <v>5.21</v>
      </c>
      <c r="AC49" s="42">
        <v>5.13</v>
      </c>
      <c r="AD49" s="42">
        <v>5.05</v>
      </c>
      <c r="AE49" s="42"/>
      <c r="AF49" s="42"/>
      <c r="AG49" s="42"/>
      <c r="AH49" s="42"/>
      <c r="AI49" s="42"/>
      <c r="AJ49" s="42"/>
      <c r="AK49" s="42"/>
      <c r="AL49" s="42"/>
      <c r="AM49" s="42"/>
      <c r="AN49" s="42"/>
      <c r="AO49" s="42"/>
      <c r="AP49" s="42"/>
      <c r="AQ49" s="42"/>
      <c r="AR49" s="42"/>
      <c r="AS49" s="42"/>
      <c r="AT49" s="42"/>
      <c r="AU49" s="42"/>
      <c r="AV49" s="42"/>
      <c r="AW49" s="42"/>
      <c r="AX49" s="42"/>
      <c r="AY49" s="42"/>
      <c r="AZ49" s="42"/>
    </row>
    <row r="50" spans="1:52" x14ac:dyDescent="0.25">
      <c r="A50" s="41">
        <v>39</v>
      </c>
      <c r="B50" s="42">
        <v>86.43</v>
      </c>
      <c r="C50" s="42">
        <v>44.09</v>
      </c>
      <c r="D50" s="42">
        <v>29.99</v>
      </c>
      <c r="E50" s="42">
        <v>22.95</v>
      </c>
      <c r="F50" s="42">
        <v>18.73</v>
      </c>
      <c r="G50" s="42">
        <v>15.92</v>
      </c>
      <c r="H50" s="42">
        <v>13.91</v>
      </c>
      <c r="I50" s="42">
        <v>12.42</v>
      </c>
      <c r="J50" s="42">
        <v>11.25</v>
      </c>
      <c r="K50" s="42">
        <v>10.33</v>
      </c>
      <c r="L50" s="42">
        <v>9.57</v>
      </c>
      <c r="M50" s="42">
        <v>8.9499999999999993</v>
      </c>
      <c r="N50" s="42">
        <v>8.42</v>
      </c>
      <c r="O50" s="42">
        <v>7.97</v>
      </c>
      <c r="P50" s="42">
        <v>7.59</v>
      </c>
      <c r="Q50" s="42">
        <v>7.25</v>
      </c>
      <c r="R50" s="42">
        <v>6.96</v>
      </c>
      <c r="S50" s="42">
        <v>6.7</v>
      </c>
      <c r="T50" s="42">
        <v>6.47</v>
      </c>
      <c r="U50" s="42">
        <v>6.27</v>
      </c>
      <c r="V50" s="42">
        <v>6.09</v>
      </c>
      <c r="W50" s="42">
        <v>5.93</v>
      </c>
      <c r="X50" s="42">
        <v>5.78</v>
      </c>
      <c r="Y50" s="42">
        <v>5.65</v>
      </c>
      <c r="Z50" s="42">
        <v>5.53</v>
      </c>
      <c r="AA50" s="42">
        <v>5.43</v>
      </c>
      <c r="AB50" s="42">
        <v>5.33</v>
      </c>
      <c r="AC50" s="42">
        <v>5.24</v>
      </c>
      <c r="AD50" s="42"/>
      <c r="AE50" s="42"/>
      <c r="AF50" s="42"/>
      <c r="AG50" s="42"/>
      <c r="AH50" s="42"/>
      <c r="AI50" s="42"/>
      <c r="AJ50" s="42"/>
      <c r="AK50" s="42"/>
      <c r="AL50" s="42"/>
      <c r="AM50" s="42"/>
      <c r="AN50" s="42"/>
      <c r="AO50" s="42"/>
      <c r="AP50" s="42"/>
      <c r="AQ50" s="42"/>
      <c r="AR50" s="42"/>
      <c r="AS50" s="42"/>
      <c r="AT50" s="42"/>
      <c r="AU50" s="42"/>
      <c r="AV50" s="42"/>
      <c r="AW50" s="42"/>
      <c r="AX50" s="42"/>
      <c r="AY50" s="42"/>
      <c r="AZ50" s="42"/>
    </row>
    <row r="51" spans="1:52" x14ac:dyDescent="0.25">
      <c r="A51" s="41">
        <v>40</v>
      </c>
      <c r="B51" s="42">
        <v>87.92</v>
      </c>
      <c r="C51" s="42">
        <v>44.86</v>
      </c>
      <c r="D51" s="42">
        <v>30.51</v>
      </c>
      <c r="E51" s="42">
        <v>23.35</v>
      </c>
      <c r="F51" s="42">
        <v>19.05</v>
      </c>
      <c r="G51" s="42">
        <v>16.2</v>
      </c>
      <c r="H51" s="42">
        <v>14.16</v>
      </c>
      <c r="I51" s="42">
        <v>12.64</v>
      </c>
      <c r="J51" s="42">
        <v>11.46</v>
      </c>
      <c r="K51" s="42">
        <v>10.51</v>
      </c>
      <c r="L51" s="42">
        <v>9.75</v>
      </c>
      <c r="M51" s="42">
        <v>9.11</v>
      </c>
      <c r="N51" s="42">
        <v>8.58</v>
      </c>
      <c r="O51" s="42">
        <v>8.1199999999999992</v>
      </c>
      <c r="P51" s="42">
        <v>7.73</v>
      </c>
      <c r="Q51" s="42">
        <v>7.39</v>
      </c>
      <c r="R51" s="42">
        <v>7.09</v>
      </c>
      <c r="S51" s="42">
        <v>6.83</v>
      </c>
      <c r="T51" s="42">
        <v>6.6</v>
      </c>
      <c r="U51" s="42">
        <v>6.4</v>
      </c>
      <c r="V51" s="42">
        <v>6.21</v>
      </c>
      <c r="W51" s="42">
        <v>6.05</v>
      </c>
      <c r="X51" s="42">
        <v>5.9</v>
      </c>
      <c r="Y51" s="42">
        <v>5.77</v>
      </c>
      <c r="Z51" s="42">
        <v>5.65</v>
      </c>
      <c r="AA51" s="42">
        <v>5.55</v>
      </c>
      <c r="AB51" s="42">
        <v>5.45</v>
      </c>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row>
    <row r="52" spans="1:52" x14ac:dyDescent="0.25">
      <c r="A52" s="41">
        <v>41</v>
      </c>
      <c r="B52" s="42">
        <v>89.45</v>
      </c>
      <c r="C52" s="42">
        <v>45.64</v>
      </c>
      <c r="D52" s="42">
        <v>31.05</v>
      </c>
      <c r="E52" s="42">
        <v>23.76</v>
      </c>
      <c r="F52" s="42">
        <v>19.39</v>
      </c>
      <c r="G52" s="42">
        <v>16.489999999999998</v>
      </c>
      <c r="H52" s="42">
        <v>14.41</v>
      </c>
      <c r="I52" s="42">
        <v>12.87</v>
      </c>
      <c r="J52" s="42">
        <v>11.66</v>
      </c>
      <c r="K52" s="42">
        <v>10.71</v>
      </c>
      <c r="L52" s="42">
        <v>9.93</v>
      </c>
      <c r="M52" s="42">
        <v>9.2799999999999994</v>
      </c>
      <c r="N52" s="42">
        <v>8.74</v>
      </c>
      <c r="O52" s="42">
        <v>8.2799999999999994</v>
      </c>
      <c r="P52" s="42">
        <v>7.88</v>
      </c>
      <c r="Q52" s="42">
        <v>7.53</v>
      </c>
      <c r="R52" s="42">
        <v>7.23</v>
      </c>
      <c r="S52" s="42">
        <v>6.97</v>
      </c>
      <c r="T52" s="42">
        <v>6.74</v>
      </c>
      <c r="U52" s="42">
        <v>6.53</v>
      </c>
      <c r="V52" s="42">
        <v>6.35</v>
      </c>
      <c r="W52" s="42">
        <v>6.18</v>
      </c>
      <c r="X52" s="42">
        <v>6.03</v>
      </c>
      <c r="Y52" s="42">
        <v>5.9</v>
      </c>
      <c r="Z52" s="42">
        <v>5.78</v>
      </c>
      <c r="AA52" s="42">
        <v>5.68</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row>
    <row r="53" spans="1:52" x14ac:dyDescent="0.25">
      <c r="A53" s="41">
        <v>42</v>
      </c>
      <c r="B53" s="42">
        <v>91.01</v>
      </c>
      <c r="C53" s="42">
        <v>46.44</v>
      </c>
      <c r="D53" s="42">
        <v>31.59</v>
      </c>
      <c r="E53" s="42">
        <v>24.18</v>
      </c>
      <c r="F53" s="42">
        <v>19.739999999999998</v>
      </c>
      <c r="G53" s="42">
        <v>16.78</v>
      </c>
      <c r="H53" s="42">
        <v>14.67</v>
      </c>
      <c r="I53" s="42">
        <v>13.1</v>
      </c>
      <c r="J53" s="42">
        <v>11.88</v>
      </c>
      <c r="K53" s="42">
        <v>10.91</v>
      </c>
      <c r="L53" s="42">
        <v>10.11</v>
      </c>
      <c r="M53" s="42">
        <v>9.4600000000000009</v>
      </c>
      <c r="N53" s="42">
        <v>8.91</v>
      </c>
      <c r="O53" s="42">
        <v>8.44</v>
      </c>
      <c r="P53" s="42">
        <v>8.0399999999999991</v>
      </c>
      <c r="Q53" s="42">
        <v>7.69</v>
      </c>
      <c r="R53" s="42">
        <v>7.38</v>
      </c>
      <c r="S53" s="42">
        <v>7.11</v>
      </c>
      <c r="T53" s="42">
        <v>6.88</v>
      </c>
      <c r="U53" s="42">
        <v>6.67</v>
      </c>
      <c r="V53" s="42">
        <v>6.49</v>
      </c>
      <c r="W53" s="42">
        <v>6.32</v>
      </c>
      <c r="X53" s="42">
        <v>6.17</v>
      </c>
      <c r="Y53" s="42">
        <v>6.04</v>
      </c>
      <c r="Z53" s="42">
        <v>5.92</v>
      </c>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row>
    <row r="54" spans="1:52" x14ac:dyDescent="0.25">
      <c r="A54" s="41">
        <v>43</v>
      </c>
      <c r="B54" s="42">
        <v>92.6</v>
      </c>
      <c r="C54" s="42">
        <v>47.26</v>
      </c>
      <c r="D54" s="42">
        <v>32.15</v>
      </c>
      <c r="E54" s="42">
        <v>24.61</v>
      </c>
      <c r="F54" s="42">
        <v>20.09</v>
      </c>
      <c r="G54" s="42">
        <v>17.079999999999998</v>
      </c>
      <c r="H54" s="42">
        <v>14.94</v>
      </c>
      <c r="I54" s="42">
        <v>13.34</v>
      </c>
      <c r="J54" s="42">
        <v>12.1</v>
      </c>
      <c r="K54" s="42">
        <v>11.11</v>
      </c>
      <c r="L54" s="42">
        <v>10.31</v>
      </c>
      <c r="M54" s="42">
        <v>9.64</v>
      </c>
      <c r="N54" s="42">
        <v>9.08</v>
      </c>
      <c r="O54" s="42">
        <v>8.61</v>
      </c>
      <c r="P54" s="42">
        <v>8.1999999999999993</v>
      </c>
      <c r="Q54" s="42">
        <v>7.84</v>
      </c>
      <c r="R54" s="42">
        <v>7.54</v>
      </c>
      <c r="S54" s="42">
        <v>7.27</v>
      </c>
      <c r="T54" s="42">
        <v>7.03</v>
      </c>
      <c r="U54" s="42">
        <v>6.82</v>
      </c>
      <c r="V54" s="42">
        <v>6.63</v>
      </c>
      <c r="W54" s="42">
        <v>6.46</v>
      </c>
      <c r="X54" s="42">
        <v>6.32</v>
      </c>
      <c r="Y54" s="42">
        <v>6.18</v>
      </c>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row>
    <row r="55" spans="1:52" x14ac:dyDescent="0.25">
      <c r="A55" s="41">
        <v>44</v>
      </c>
      <c r="B55" s="42">
        <v>94.21</v>
      </c>
      <c r="C55" s="42">
        <v>48.08</v>
      </c>
      <c r="D55" s="42">
        <v>32.72</v>
      </c>
      <c r="E55" s="42">
        <v>25.05</v>
      </c>
      <c r="F55" s="42">
        <v>20.45</v>
      </c>
      <c r="G55" s="42">
        <v>17.39</v>
      </c>
      <c r="H55" s="42">
        <v>15.22</v>
      </c>
      <c r="I55" s="42">
        <v>13.59</v>
      </c>
      <c r="J55" s="42">
        <v>12.33</v>
      </c>
      <c r="K55" s="42">
        <v>11.32</v>
      </c>
      <c r="L55" s="42">
        <v>10.51</v>
      </c>
      <c r="M55" s="42">
        <v>9.83</v>
      </c>
      <c r="N55" s="42">
        <v>9.26</v>
      </c>
      <c r="O55" s="42">
        <v>8.7799999999999994</v>
      </c>
      <c r="P55" s="42">
        <v>8.3699999999999992</v>
      </c>
      <c r="Q55" s="42">
        <v>8.01</v>
      </c>
      <c r="R55" s="42">
        <v>7.7</v>
      </c>
      <c r="S55" s="42">
        <v>7.43</v>
      </c>
      <c r="T55" s="42">
        <v>7.19</v>
      </c>
      <c r="U55" s="42">
        <v>6.97</v>
      </c>
      <c r="V55" s="42">
        <v>6.78</v>
      </c>
      <c r="W55" s="42">
        <v>6.62</v>
      </c>
      <c r="X55" s="42">
        <v>6.47</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row>
    <row r="56" spans="1:52" x14ac:dyDescent="0.25">
      <c r="A56" s="41">
        <v>45</v>
      </c>
      <c r="B56" s="42">
        <v>95.84</v>
      </c>
      <c r="C56" s="42">
        <v>48.92</v>
      </c>
      <c r="D56" s="42">
        <v>33.29</v>
      </c>
      <c r="E56" s="42">
        <v>25.49</v>
      </c>
      <c r="F56" s="42">
        <v>20.82</v>
      </c>
      <c r="G56" s="42">
        <v>17.71</v>
      </c>
      <c r="H56" s="42">
        <v>15.49</v>
      </c>
      <c r="I56" s="42">
        <v>13.84</v>
      </c>
      <c r="J56" s="42">
        <v>12.56</v>
      </c>
      <c r="K56" s="42">
        <v>11.54</v>
      </c>
      <c r="L56" s="42">
        <v>10.71</v>
      </c>
      <c r="M56" s="42">
        <v>10.02</v>
      </c>
      <c r="N56" s="42">
        <v>9.4499999999999993</v>
      </c>
      <c r="O56" s="42">
        <v>8.9600000000000009</v>
      </c>
      <c r="P56" s="42">
        <v>8.5399999999999991</v>
      </c>
      <c r="Q56" s="42">
        <v>8.18</v>
      </c>
      <c r="R56" s="42">
        <v>7.87</v>
      </c>
      <c r="S56" s="42">
        <v>7.59</v>
      </c>
      <c r="T56" s="42">
        <v>7.35</v>
      </c>
      <c r="U56" s="42">
        <v>7.13</v>
      </c>
      <c r="V56" s="42">
        <v>6.94</v>
      </c>
      <c r="W56" s="42">
        <v>6.78</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row>
    <row r="57" spans="1:52" x14ac:dyDescent="0.25">
      <c r="A57" s="41">
        <v>46</v>
      </c>
      <c r="B57" s="42">
        <v>97.49</v>
      </c>
      <c r="C57" s="42">
        <v>49.77</v>
      </c>
      <c r="D57" s="42">
        <v>33.880000000000003</v>
      </c>
      <c r="E57" s="42">
        <v>25.94</v>
      </c>
      <c r="F57" s="42">
        <v>21.19</v>
      </c>
      <c r="G57" s="42">
        <v>18.03</v>
      </c>
      <c r="H57" s="42">
        <v>15.78</v>
      </c>
      <c r="I57" s="42">
        <v>14.1</v>
      </c>
      <c r="J57" s="42">
        <v>12.8</v>
      </c>
      <c r="K57" s="42">
        <v>11.76</v>
      </c>
      <c r="L57" s="42">
        <v>10.92</v>
      </c>
      <c r="M57" s="42">
        <v>10.23</v>
      </c>
      <c r="N57" s="42">
        <v>9.64</v>
      </c>
      <c r="O57" s="42">
        <v>9.15</v>
      </c>
      <c r="P57" s="42">
        <v>8.73</v>
      </c>
      <c r="Q57" s="42">
        <v>8.36</v>
      </c>
      <c r="R57" s="42">
        <v>8.0399999999999991</v>
      </c>
      <c r="S57" s="42">
        <v>7.76</v>
      </c>
      <c r="T57" s="42">
        <v>7.52</v>
      </c>
      <c r="U57" s="42">
        <v>7.3</v>
      </c>
      <c r="V57" s="42">
        <v>7.11</v>
      </c>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row>
    <row r="58" spans="1:52" x14ac:dyDescent="0.25">
      <c r="A58" s="41">
        <v>47</v>
      </c>
      <c r="B58" s="42">
        <v>99.16</v>
      </c>
      <c r="C58" s="42">
        <v>50.64</v>
      </c>
      <c r="D58" s="42">
        <v>34.479999999999997</v>
      </c>
      <c r="E58" s="42">
        <v>26.41</v>
      </c>
      <c r="F58" s="42">
        <v>21.58</v>
      </c>
      <c r="G58" s="42">
        <v>18.36</v>
      </c>
      <c r="H58" s="42">
        <v>16.079999999999998</v>
      </c>
      <c r="I58" s="42">
        <v>14.37</v>
      </c>
      <c r="J58" s="42">
        <v>13.05</v>
      </c>
      <c r="K58" s="42">
        <v>12</v>
      </c>
      <c r="L58" s="42">
        <v>11.14</v>
      </c>
      <c r="M58" s="42">
        <v>10.44</v>
      </c>
      <c r="N58" s="42">
        <v>9.85</v>
      </c>
      <c r="O58" s="42">
        <v>9.35</v>
      </c>
      <c r="P58" s="42">
        <v>8.92</v>
      </c>
      <c r="Q58" s="42">
        <v>8.5500000000000007</v>
      </c>
      <c r="R58" s="42">
        <v>8.23</v>
      </c>
      <c r="S58" s="42">
        <v>7.95</v>
      </c>
      <c r="T58" s="42">
        <v>7.7</v>
      </c>
      <c r="U58" s="42">
        <v>7.48</v>
      </c>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row>
    <row r="59" spans="1:52" x14ac:dyDescent="0.25">
      <c r="A59" s="41">
        <v>48</v>
      </c>
      <c r="B59" s="42">
        <v>100.88</v>
      </c>
      <c r="C59" s="42">
        <v>51.52</v>
      </c>
      <c r="D59" s="42">
        <v>35.090000000000003</v>
      </c>
      <c r="E59" s="42">
        <v>26.88</v>
      </c>
      <c r="F59" s="42">
        <v>21.97</v>
      </c>
      <c r="G59" s="42">
        <v>18.7</v>
      </c>
      <c r="H59" s="42">
        <v>16.38</v>
      </c>
      <c r="I59" s="42">
        <v>14.65</v>
      </c>
      <c r="J59" s="42">
        <v>13.3</v>
      </c>
      <c r="K59" s="42">
        <v>12.24</v>
      </c>
      <c r="L59" s="42">
        <v>11.37</v>
      </c>
      <c r="M59" s="42">
        <v>10.66</v>
      </c>
      <c r="N59" s="42">
        <v>10.06</v>
      </c>
      <c r="O59" s="42">
        <v>9.5500000000000007</v>
      </c>
      <c r="P59" s="42">
        <v>9.1199999999999992</v>
      </c>
      <c r="Q59" s="42">
        <v>8.75</v>
      </c>
      <c r="R59" s="42">
        <v>8.42</v>
      </c>
      <c r="S59" s="42">
        <v>8.14</v>
      </c>
      <c r="T59" s="42">
        <v>7.89</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row>
    <row r="60" spans="1:52" x14ac:dyDescent="0.25">
      <c r="A60" s="41">
        <v>49</v>
      </c>
      <c r="B60" s="42">
        <v>102.63</v>
      </c>
      <c r="C60" s="42">
        <v>52.43</v>
      </c>
      <c r="D60" s="42">
        <v>35.71</v>
      </c>
      <c r="E60" s="42">
        <v>27.37</v>
      </c>
      <c r="F60" s="42">
        <v>22.38</v>
      </c>
      <c r="G60" s="42">
        <v>19.059999999999999</v>
      </c>
      <c r="H60" s="42">
        <v>16.7</v>
      </c>
      <c r="I60" s="42">
        <v>14.93</v>
      </c>
      <c r="J60" s="42">
        <v>13.57</v>
      </c>
      <c r="K60" s="42">
        <v>12.49</v>
      </c>
      <c r="L60" s="42">
        <v>11.61</v>
      </c>
      <c r="M60" s="42">
        <v>10.89</v>
      </c>
      <c r="N60" s="42">
        <v>10.28</v>
      </c>
      <c r="O60" s="42">
        <v>9.77</v>
      </c>
      <c r="P60" s="42">
        <v>9.33</v>
      </c>
      <c r="Q60" s="42">
        <v>8.9600000000000009</v>
      </c>
      <c r="R60" s="42">
        <v>8.6300000000000008</v>
      </c>
      <c r="S60" s="42">
        <v>8.34</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row>
    <row r="61" spans="1:52" x14ac:dyDescent="0.25">
      <c r="A61" s="41">
        <v>50</v>
      </c>
      <c r="B61" s="42">
        <v>104.42</v>
      </c>
      <c r="C61" s="42">
        <v>53.36</v>
      </c>
      <c r="D61" s="42">
        <v>36.36</v>
      </c>
      <c r="E61" s="42">
        <v>27.87</v>
      </c>
      <c r="F61" s="42">
        <v>22.8</v>
      </c>
      <c r="G61" s="42">
        <v>19.420000000000002</v>
      </c>
      <c r="H61" s="42">
        <v>17.02</v>
      </c>
      <c r="I61" s="42">
        <v>15.23</v>
      </c>
      <c r="J61" s="42">
        <v>13.85</v>
      </c>
      <c r="K61" s="42">
        <v>12.76</v>
      </c>
      <c r="L61" s="42">
        <v>11.87</v>
      </c>
      <c r="M61" s="42">
        <v>11.13</v>
      </c>
      <c r="N61" s="42">
        <v>10.52</v>
      </c>
      <c r="O61" s="42">
        <v>10</v>
      </c>
      <c r="P61" s="42">
        <v>9.56</v>
      </c>
      <c r="Q61" s="42">
        <v>9.18</v>
      </c>
      <c r="R61" s="42">
        <v>8.84</v>
      </c>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row>
    <row r="62" spans="1:52" x14ac:dyDescent="0.25">
      <c r="A62" s="41">
        <v>51</v>
      </c>
      <c r="B62" s="42">
        <v>106.24</v>
      </c>
      <c r="C62" s="42">
        <v>54.31</v>
      </c>
      <c r="D62" s="42">
        <v>37.020000000000003</v>
      </c>
      <c r="E62" s="42">
        <v>28.4</v>
      </c>
      <c r="F62" s="42">
        <v>23.23</v>
      </c>
      <c r="G62" s="42">
        <v>19.809999999999999</v>
      </c>
      <c r="H62" s="42">
        <v>17.37</v>
      </c>
      <c r="I62" s="42">
        <v>15.55</v>
      </c>
      <c r="J62" s="42">
        <v>14.15</v>
      </c>
      <c r="K62" s="42">
        <v>13.04</v>
      </c>
      <c r="L62" s="42">
        <v>12.13</v>
      </c>
      <c r="M62" s="42">
        <v>11.39</v>
      </c>
      <c r="N62" s="42">
        <v>10.77</v>
      </c>
      <c r="O62" s="42">
        <v>10.24</v>
      </c>
      <c r="P62" s="42">
        <v>9.7899999999999991</v>
      </c>
      <c r="Q62" s="42">
        <v>9.41</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row>
    <row r="63" spans="1:52" x14ac:dyDescent="0.25">
      <c r="A63" s="41">
        <v>52</v>
      </c>
      <c r="B63" s="42">
        <v>108.12</v>
      </c>
      <c r="C63" s="42">
        <v>55.29</v>
      </c>
      <c r="D63" s="42">
        <v>37.71</v>
      </c>
      <c r="E63" s="42">
        <v>28.94</v>
      </c>
      <c r="F63" s="42">
        <v>23.69</v>
      </c>
      <c r="G63" s="42">
        <v>20.2</v>
      </c>
      <c r="H63" s="42">
        <v>17.73</v>
      </c>
      <c r="I63" s="42">
        <v>15.88</v>
      </c>
      <c r="J63" s="42">
        <v>14.46</v>
      </c>
      <c r="K63" s="42">
        <v>13.33</v>
      </c>
      <c r="L63" s="42">
        <v>12.42</v>
      </c>
      <c r="M63" s="42">
        <v>11.66</v>
      </c>
      <c r="N63" s="42">
        <v>11.03</v>
      </c>
      <c r="O63" s="42">
        <v>10.5</v>
      </c>
      <c r="P63" s="42">
        <v>10.050000000000001</v>
      </c>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row>
    <row r="64" spans="1:52" x14ac:dyDescent="0.25">
      <c r="A64" s="41">
        <v>53</v>
      </c>
      <c r="B64" s="42">
        <v>110.03</v>
      </c>
      <c r="C64" s="42">
        <v>56.3</v>
      </c>
      <c r="D64" s="42">
        <v>38.42</v>
      </c>
      <c r="E64" s="42">
        <v>29.49</v>
      </c>
      <c r="F64" s="42">
        <v>24.16</v>
      </c>
      <c r="G64" s="42">
        <v>20.62</v>
      </c>
      <c r="H64" s="42">
        <v>18.100000000000001</v>
      </c>
      <c r="I64" s="42">
        <v>16.23</v>
      </c>
      <c r="J64" s="42">
        <v>14.78</v>
      </c>
      <c r="K64" s="42">
        <v>13.64</v>
      </c>
      <c r="L64" s="42">
        <v>12.71</v>
      </c>
      <c r="M64" s="42">
        <v>11.94</v>
      </c>
      <c r="N64" s="42">
        <v>11.31</v>
      </c>
      <c r="O64" s="42">
        <v>10.77</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row>
    <row r="65" spans="1:52" x14ac:dyDescent="0.25">
      <c r="A65" s="41">
        <v>54</v>
      </c>
      <c r="B65" s="42">
        <v>111.97</v>
      </c>
      <c r="C65" s="42">
        <v>57.32</v>
      </c>
      <c r="D65" s="42">
        <v>39.130000000000003</v>
      </c>
      <c r="E65" s="42">
        <v>30.06</v>
      </c>
      <c r="F65" s="42">
        <v>24.64</v>
      </c>
      <c r="G65" s="42">
        <v>21.04</v>
      </c>
      <c r="H65" s="42">
        <v>18.489999999999998</v>
      </c>
      <c r="I65" s="42">
        <v>16.59</v>
      </c>
      <c r="J65" s="42">
        <v>15.12</v>
      </c>
      <c r="K65" s="42">
        <v>13.95</v>
      </c>
      <c r="L65" s="42">
        <v>13.01</v>
      </c>
      <c r="M65" s="42">
        <v>12.24</v>
      </c>
      <c r="N65" s="42">
        <v>11.59</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row>
    <row r="66" spans="1:52" x14ac:dyDescent="0.25">
      <c r="A66" s="41">
        <v>55</v>
      </c>
      <c r="B66" s="42">
        <v>113.93</v>
      </c>
      <c r="C66" s="42">
        <v>58.36</v>
      </c>
      <c r="D66" s="42">
        <v>39.869999999999997</v>
      </c>
      <c r="E66" s="42">
        <v>30.65</v>
      </c>
      <c r="F66" s="42">
        <v>25.14</v>
      </c>
      <c r="G66" s="42">
        <v>21.48</v>
      </c>
      <c r="H66" s="42">
        <v>18.89</v>
      </c>
      <c r="I66" s="42">
        <v>16.96</v>
      </c>
      <c r="J66" s="42">
        <v>15.46</v>
      </c>
      <c r="K66" s="42">
        <v>14.28</v>
      </c>
      <c r="L66" s="42">
        <v>13.33</v>
      </c>
      <c r="M66" s="42">
        <v>12.54</v>
      </c>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row>
    <row r="67" spans="1:52" x14ac:dyDescent="0.25">
      <c r="A67" s="41">
        <v>56</v>
      </c>
      <c r="B67" s="42">
        <v>115.94</v>
      </c>
      <c r="C67" s="42">
        <v>59.43</v>
      </c>
      <c r="D67" s="42">
        <v>40.630000000000003</v>
      </c>
      <c r="E67" s="42">
        <v>31.26</v>
      </c>
      <c r="F67" s="42">
        <v>25.66</v>
      </c>
      <c r="G67" s="42">
        <v>21.94</v>
      </c>
      <c r="H67" s="42">
        <v>19.309999999999999</v>
      </c>
      <c r="I67" s="42">
        <v>17.34</v>
      </c>
      <c r="J67" s="42">
        <v>15.83</v>
      </c>
      <c r="K67" s="42">
        <v>14.63</v>
      </c>
      <c r="L67" s="42">
        <v>13.66</v>
      </c>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row>
    <row r="68" spans="1:52" x14ac:dyDescent="0.25">
      <c r="A68" s="41">
        <v>57</v>
      </c>
      <c r="B68" s="42">
        <v>118.03</v>
      </c>
      <c r="C68" s="42">
        <v>60.55</v>
      </c>
      <c r="D68" s="42">
        <v>41.43</v>
      </c>
      <c r="E68" s="42">
        <v>31.9</v>
      </c>
      <c r="F68" s="42">
        <v>26.2</v>
      </c>
      <c r="G68" s="42">
        <v>22.42</v>
      </c>
      <c r="H68" s="42">
        <v>19.739999999999998</v>
      </c>
      <c r="I68" s="42">
        <v>17.739999999999998</v>
      </c>
      <c r="J68" s="42">
        <v>16.21</v>
      </c>
      <c r="K68" s="42">
        <v>14.99</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row>
    <row r="69" spans="1:52" x14ac:dyDescent="0.25">
      <c r="A69" s="41">
        <v>58</v>
      </c>
      <c r="B69" s="42">
        <v>120.2</v>
      </c>
      <c r="C69" s="42">
        <v>61.71</v>
      </c>
      <c r="D69" s="42">
        <v>42.26</v>
      </c>
      <c r="E69" s="42">
        <v>32.56</v>
      </c>
      <c r="F69" s="42">
        <v>26.76</v>
      </c>
      <c r="G69" s="42">
        <v>22.92</v>
      </c>
      <c r="H69" s="42">
        <v>20.190000000000001</v>
      </c>
      <c r="I69" s="42">
        <v>18.16</v>
      </c>
      <c r="J69" s="42">
        <v>16.600000000000001</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row>
    <row r="70" spans="1:52" x14ac:dyDescent="0.25">
      <c r="A70" s="41">
        <v>59</v>
      </c>
      <c r="B70" s="42">
        <v>122.45</v>
      </c>
      <c r="C70" s="42">
        <v>62.92</v>
      </c>
      <c r="D70" s="42">
        <v>43.11</v>
      </c>
      <c r="E70" s="42">
        <v>33.24</v>
      </c>
      <c r="F70" s="42">
        <v>27.34</v>
      </c>
      <c r="G70" s="42">
        <v>23.42</v>
      </c>
      <c r="H70" s="42">
        <v>20.65</v>
      </c>
      <c r="I70" s="42">
        <v>18.600000000000001</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row>
    <row r="71" spans="1:52" x14ac:dyDescent="0.25">
      <c r="A71" s="41">
        <v>60</v>
      </c>
      <c r="B71" s="42">
        <v>124.79</v>
      </c>
      <c r="C71" s="42">
        <v>64.16</v>
      </c>
      <c r="D71" s="42">
        <v>43.99</v>
      </c>
      <c r="E71" s="42">
        <v>33.93</v>
      </c>
      <c r="F71" s="42">
        <v>27.93</v>
      </c>
      <c r="G71" s="42">
        <v>23.96</v>
      </c>
      <c r="H71" s="42">
        <v>21.14</v>
      </c>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row>
    <row r="72" spans="1:52" x14ac:dyDescent="0.25">
      <c r="A72" s="41">
        <v>61</v>
      </c>
      <c r="B72" s="42">
        <v>127.22</v>
      </c>
      <c r="C72" s="42">
        <v>65.45</v>
      </c>
      <c r="D72" s="42">
        <v>44.9</v>
      </c>
      <c r="E72" s="42">
        <v>34.659999999999997</v>
      </c>
      <c r="F72" s="42">
        <v>28.56</v>
      </c>
      <c r="G72" s="42">
        <v>24.51</v>
      </c>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row>
    <row r="73" spans="1:52" x14ac:dyDescent="0.25">
      <c r="A73" s="41">
        <v>62</v>
      </c>
      <c r="B73" s="42">
        <v>129.78</v>
      </c>
      <c r="C73" s="42">
        <v>66.8</v>
      </c>
      <c r="D73" s="42">
        <v>45.87</v>
      </c>
      <c r="E73" s="42">
        <v>35.46</v>
      </c>
      <c r="F73" s="42">
        <v>29.23</v>
      </c>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row>
    <row r="74" spans="1:52" x14ac:dyDescent="0.25">
      <c r="A74" s="41">
        <v>63</v>
      </c>
      <c r="B74" s="42">
        <v>132.53</v>
      </c>
      <c r="C74" s="42">
        <v>68.3</v>
      </c>
      <c r="D74" s="42">
        <v>46.97</v>
      </c>
      <c r="E74" s="42">
        <v>36.33</v>
      </c>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row>
    <row r="75" spans="1:52" x14ac:dyDescent="0.25">
      <c r="A75" s="41">
        <v>64</v>
      </c>
      <c r="B75" s="42">
        <v>135.6</v>
      </c>
      <c r="C75" s="42">
        <v>70</v>
      </c>
      <c r="D75" s="42">
        <v>48.21</v>
      </c>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row>
    <row r="76" spans="1:52" x14ac:dyDescent="0.25">
      <c r="A76" s="41">
        <v>65</v>
      </c>
      <c r="B76" s="42">
        <v>139</v>
      </c>
      <c r="C76" s="42">
        <v>71.91</v>
      </c>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row>
    <row r="77" spans="1:52" x14ac:dyDescent="0.25">
      <c r="A77" s="41">
        <v>66</v>
      </c>
      <c r="B77" s="42">
        <v>142.61000000000001</v>
      </c>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row>
  </sheetData>
  <sheetProtection algorithmName="SHA-512" hashValue="tqgz5TxmQxBWInrXSY64WT6813nIrnnAbfs+Ur4nwW9DJ+MN1uUGUt63KgASnJRFjQ10IOWQc7W09kAEG4ZIFg==" saltValue="8uQtwGXiiN2AnoYsHnD0Yw==" spinCount="100000" sheet="1" objects="1" scenarios="1"/>
  <conditionalFormatting sqref="A6:A21">
    <cfRule type="expression" dxfId="119" priority="13" stopIfTrue="1">
      <formula>MOD(ROW(),2)=0</formula>
    </cfRule>
    <cfRule type="expression" dxfId="118" priority="14" stopIfTrue="1">
      <formula>MOD(ROW(),2)&lt;&gt;0</formula>
    </cfRule>
  </conditionalFormatting>
  <conditionalFormatting sqref="A26:A77">
    <cfRule type="expression" dxfId="117" priority="9" stopIfTrue="1">
      <formula>MOD(ROW(),2)=0</formula>
    </cfRule>
    <cfRule type="expression" dxfId="116" priority="10" stopIfTrue="1">
      <formula>MOD(ROW(),2)&lt;&gt;0</formula>
    </cfRule>
  </conditionalFormatting>
  <conditionalFormatting sqref="B6:AZ21">
    <cfRule type="expression" dxfId="115" priority="15" stopIfTrue="1">
      <formula>MOD(ROW(),2)=0</formula>
    </cfRule>
    <cfRule type="expression" dxfId="114" priority="16" stopIfTrue="1">
      <formula>MOD(ROW(),2)&lt;&gt;0</formula>
    </cfRule>
  </conditionalFormatting>
  <conditionalFormatting sqref="B26:AZ77">
    <cfRule type="expression" dxfId="113" priority="11" stopIfTrue="1">
      <formula>MOD(ROW(),2)=0</formula>
    </cfRule>
    <cfRule type="expression" dxfId="112" priority="12" stopIfTrue="1">
      <formula>MOD(ROW(),2)&lt;&gt;0</formula>
    </cfRule>
  </conditionalFormatting>
  <pageMargins left="0.7" right="0.7" top="0.75" bottom="0.75" header="0.3" footer="0.3"/>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6A699-B747-4400-B9B5-25F41D8306F5}">
  <sheetPr codeName="Sheet69"/>
  <dimension ref="A1:AZ77"/>
  <sheetViews>
    <sheetView showGridLines="0" workbookViewId="0">
      <selection activeCell="A6" sqref="A6"/>
    </sheetView>
  </sheetViews>
  <sheetFormatPr defaultRowHeight="12.5" x14ac:dyDescent="0.25"/>
  <cols>
    <col min="1" max="1" width="31.54296875" customWidth="1"/>
    <col min="2" max="52" width="22.54296875" customWidth="1"/>
  </cols>
  <sheetData>
    <row r="1" spans="1:52" s="1" customFormat="1" ht="20" x14ac:dyDescent="0.4">
      <c r="A1" s="2" t="s">
        <v>0</v>
      </c>
    </row>
    <row r="2" spans="1:52" s="1" customFormat="1" ht="15.5" x14ac:dyDescent="0.35">
      <c r="A2" s="29" t="s">
        <v>1</v>
      </c>
      <c r="B2" s="3" t="str">
        <f>wb_title</f>
        <v>LGPS_S - Consolidated Factor Spreadsheet</v>
      </c>
    </row>
    <row r="3" spans="1:52" s="1" customFormat="1" ht="15.5" x14ac:dyDescent="0.35">
      <c r="A3" s="29" t="s">
        <v>2</v>
      </c>
      <c r="B3" s="3" t="str">
        <f>TABLE_FACTOR_TYPE_1 &amp; " - x-" &amp; TABLE_SERIES_NUMBER_1</f>
        <v>Added pension - x-718</v>
      </c>
    </row>
    <row r="6" spans="1:52"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row>
    <row r="7" spans="1:52"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row>
    <row r="8" spans="1:52"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row>
    <row r="9" spans="1:52"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row>
    <row r="10" spans="1:52" x14ac:dyDescent="0.25">
      <c r="A10" s="39" t="s">
        <v>6</v>
      </c>
      <c r="B10" s="45" t="s">
        <v>351</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row>
    <row r="11" spans="1:52"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row>
    <row r="12" spans="1:52"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row>
    <row r="13" spans="1:52"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row>
    <row r="14" spans="1:52" x14ac:dyDescent="0.25">
      <c r="A14" s="39" t="s">
        <v>157</v>
      </c>
      <c r="B14" s="45">
        <v>718</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row>
    <row r="15" spans="1:52" x14ac:dyDescent="0.25">
      <c r="A15" s="39" t="s">
        <v>382</v>
      </c>
      <c r="B15" s="45" t="s">
        <v>352</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row>
    <row r="16" spans="1:52" x14ac:dyDescent="0.25">
      <c r="A16" s="39" t="s">
        <v>159</v>
      </c>
      <c r="B16" s="45" t="s">
        <v>353</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row>
    <row r="17" spans="1:52"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row>
    <row r="18" spans="1:52"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row>
    <row r="19" spans="1:52"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row>
    <row r="20" spans="1:52"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row>
    <row r="21" spans="1:52"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row>
    <row r="23" spans="1:52" x14ac:dyDescent="0.25">
      <c r="A23" s="22" t="str">
        <f>HYPERLINK("#'Factor List'!A1", "Back to Factor List")</f>
        <v>Back to Factor List</v>
      </c>
      <c r="B23" s="22" t="str">
        <f>HYPERLINK("#'Assumptions'!A1", "Assumptions")</f>
        <v>Assumptions</v>
      </c>
    </row>
    <row r="26" spans="1:52"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c r="AY26" s="52" t="s">
        <v>534</v>
      </c>
      <c r="AZ26" s="52" t="s">
        <v>535</v>
      </c>
    </row>
    <row r="27" spans="1:52" x14ac:dyDescent="0.25">
      <c r="A27" s="41">
        <v>16</v>
      </c>
      <c r="B27" s="42">
        <v>58.01</v>
      </c>
      <c r="C27" s="42">
        <v>29.58</v>
      </c>
      <c r="D27" s="42">
        <v>20.11</v>
      </c>
      <c r="E27" s="42">
        <v>15.38</v>
      </c>
      <c r="F27" s="42">
        <v>12.54</v>
      </c>
      <c r="G27" s="42">
        <v>10.65</v>
      </c>
      <c r="H27" s="42">
        <v>9.31</v>
      </c>
      <c r="I27" s="42">
        <v>8.3000000000000007</v>
      </c>
      <c r="J27" s="42">
        <v>7.52</v>
      </c>
      <c r="K27" s="42">
        <v>6.89</v>
      </c>
      <c r="L27" s="42">
        <v>6.38</v>
      </c>
      <c r="M27" s="42">
        <v>5.96</v>
      </c>
      <c r="N27" s="42">
        <v>5.6</v>
      </c>
      <c r="O27" s="42">
        <v>5.3</v>
      </c>
      <c r="P27" s="42">
        <v>5.03</v>
      </c>
      <c r="Q27" s="42">
        <v>4.8</v>
      </c>
      <c r="R27" s="42">
        <v>4.5999999999999996</v>
      </c>
      <c r="S27" s="42">
        <v>4.43</v>
      </c>
      <c r="T27" s="42">
        <v>4.2699999999999996</v>
      </c>
      <c r="U27" s="42">
        <v>4.12</v>
      </c>
      <c r="V27" s="42">
        <v>4</v>
      </c>
      <c r="W27" s="42">
        <v>3.88</v>
      </c>
      <c r="X27" s="42">
        <v>3.78</v>
      </c>
      <c r="Y27" s="42">
        <v>3.68</v>
      </c>
      <c r="Z27" s="42">
        <v>3.59</v>
      </c>
      <c r="AA27" s="42">
        <v>3.51</v>
      </c>
      <c r="AB27" s="42">
        <v>3.44</v>
      </c>
      <c r="AC27" s="42">
        <v>3.37</v>
      </c>
      <c r="AD27" s="42">
        <v>3.31</v>
      </c>
      <c r="AE27" s="42">
        <v>3.25</v>
      </c>
      <c r="AF27" s="42">
        <v>3.2</v>
      </c>
      <c r="AG27" s="42">
        <v>3.15</v>
      </c>
      <c r="AH27" s="42">
        <v>3.1</v>
      </c>
      <c r="AI27" s="42">
        <v>3.06</v>
      </c>
      <c r="AJ27" s="42">
        <v>3.02</v>
      </c>
      <c r="AK27" s="42">
        <v>2.98</v>
      </c>
      <c r="AL27" s="42">
        <v>2.95</v>
      </c>
      <c r="AM27" s="42">
        <v>2.92</v>
      </c>
      <c r="AN27" s="42">
        <v>2.88</v>
      </c>
      <c r="AO27" s="42">
        <v>2.86</v>
      </c>
      <c r="AP27" s="42">
        <v>2.83</v>
      </c>
      <c r="AQ27" s="42">
        <v>2.81</v>
      </c>
      <c r="AR27" s="42">
        <v>2.78</v>
      </c>
      <c r="AS27" s="42">
        <v>2.76</v>
      </c>
      <c r="AT27" s="42">
        <v>2.74</v>
      </c>
      <c r="AU27" s="42">
        <v>2.72</v>
      </c>
      <c r="AV27" s="42">
        <v>2.7</v>
      </c>
      <c r="AW27" s="42">
        <v>2.69</v>
      </c>
      <c r="AX27" s="42">
        <v>2.67</v>
      </c>
      <c r="AY27" s="42">
        <v>2.66</v>
      </c>
      <c r="AZ27" s="42">
        <v>2.64</v>
      </c>
    </row>
    <row r="28" spans="1:52" x14ac:dyDescent="0.25">
      <c r="A28" s="41">
        <v>17</v>
      </c>
      <c r="B28" s="42">
        <v>59.04</v>
      </c>
      <c r="C28" s="42">
        <v>30.11</v>
      </c>
      <c r="D28" s="42">
        <v>20.47</v>
      </c>
      <c r="E28" s="42">
        <v>15.65</v>
      </c>
      <c r="F28" s="42">
        <v>12.76</v>
      </c>
      <c r="G28" s="42">
        <v>10.84</v>
      </c>
      <c r="H28" s="42">
        <v>9.4700000000000006</v>
      </c>
      <c r="I28" s="42">
        <v>8.4499999999999993</v>
      </c>
      <c r="J28" s="42">
        <v>7.65</v>
      </c>
      <c r="K28" s="42">
        <v>7.02</v>
      </c>
      <c r="L28" s="42">
        <v>6.5</v>
      </c>
      <c r="M28" s="42">
        <v>6.07</v>
      </c>
      <c r="N28" s="42">
        <v>5.7</v>
      </c>
      <c r="O28" s="42">
        <v>5.39</v>
      </c>
      <c r="P28" s="42">
        <v>5.12</v>
      </c>
      <c r="Q28" s="42">
        <v>4.8899999999999997</v>
      </c>
      <c r="R28" s="42">
        <v>4.6900000000000004</v>
      </c>
      <c r="S28" s="42">
        <v>4.51</v>
      </c>
      <c r="T28" s="42">
        <v>4.34</v>
      </c>
      <c r="U28" s="42">
        <v>4.2</v>
      </c>
      <c r="V28" s="42">
        <v>4.07</v>
      </c>
      <c r="W28" s="42">
        <v>3.95</v>
      </c>
      <c r="X28" s="42">
        <v>3.84</v>
      </c>
      <c r="Y28" s="42">
        <v>3.75</v>
      </c>
      <c r="Z28" s="42">
        <v>3.66</v>
      </c>
      <c r="AA28" s="42">
        <v>3.58</v>
      </c>
      <c r="AB28" s="42">
        <v>3.5</v>
      </c>
      <c r="AC28" s="42">
        <v>3.43</v>
      </c>
      <c r="AD28" s="42">
        <v>3.37</v>
      </c>
      <c r="AE28" s="42">
        <v>3.31</v>
      </c>
      <c r="AF28" s="42">
        <v>3.26</v>
      </c>
      <c r="AG28" s="42">
        <v>3.21</v>
      </c>
      <c r="AH28" s="42">
        <v>3.16</v>
      </c>
      <c r="AI28" s="42">
        <v>3.12</v>
      </c>
      <c r="AJ28" s="42">
        <v>3.08</v>
      </c>
      <c r="AK28" s="42">
        <v>3.04</v>
      </c>
      <c r="AL28" s="42">
        <v>3</v>
      </c>
      <c r="AM28" s="42">
        <v>2.97</v>
      </c>
      <c r="AN28" s="42">
        <v>2.94</v>
      </c>
      <c r="AO28" s="42">
        <v>2.91</v>
      </c>
      <c r="AP28" s="42">
        <v>2.88</v>
      </c>
      <c r="AQ28" s="42">
        <v>2.86</v>
      </c>
      <c r="AR28" s="42">
        <v>2.84</v>
      </c>
      <c r="AS28" s="42">
        <v>2.81</v>
      </c>
      <c r="AT28" s="42">
        <v>2.79</v>
      </c>
      <c r="AU28" s="42">
        <v>2.77</v>
      </c>
      <c r="AV28" s="42">
        <v>2.76</v>
      </c>
      <c r="AW28" s="42">
        <v>2.74</v>
      </c>
      <c r="AX28" s="42">
        <v>2.73</v>
      </c>
      <c r="AY28" s="42">
        <v>2.71</v>
      </c>
      <c r="AZ28" s="42"/>
    </row>
    <row r="29" spans="1:52" x14ac:dyDescent="0.25">
      <c r="A29" s="41">
        <v>18</v>
      </c>
      <c r="B29" s="42">
        <v>60.09</v>
      </c>
      <c r="C29" s="42">
        <v>30.64</v>
      </c>
      <c r="D29" s="42">
        <v>20.83</v>
      </c>
      <c r="E29" s="42">
        <v>15.93</v>
      </c>
      <c r="F29" s="42">
        <v>12.99</v>
      </c>
      <c r="G29" s="42">
        <v>11.04</v>
      </c>
      <c r="H29" s="42">
        <v>9.64</v>
      </c>
      <c r="I29" s="42">
        <v>8.6</v>
      </c>
      <c r="J29" s="42">
        <v>7.79</v>
      </c>
      <c r="K29" s="42">
        <v>7.14</v>
      </c>
      <c r="L29" s="42">
        <v>6.61</v>
      </c>
      <c r="M29" s="42">
        <v>6.18</v>
      </c>
      <c r="N29" s="42">
        <v>5.81</v>
      </c>
      <c r="O29" s="42">
        <v>5.49</v>
      </c>
      <c r="P29" s="42">
        <v>5.22</v>
      </c>
      <c r="Q29" s="42">
        <v>4.9800000000000004</v>
      </c>
      <c r="R29" s="42">
        <v>4.7699999999999996</v>
      </c>
      <c r="S29" s="42">
        <v>4.59</v>
      </c>
      <c r="T29" s="42">
        <v>4.42</v>
      </c>
      <c r="U29" s="42">
        <v>4.2699999999999996</v>
      </c>
      <c r="V29" s="42">
        <v>4.1399999999999997</v>
      </c>
      <c r="W29" s="42">
        <v>4.0199999999999996</v>
      </c>
      <c r="X29" s="42">
        <v>3.91</v>
      </c>
      <c r="Y29" s="42">
        <v>3.82</v>
      </c>
      <c r="Z29" s="42">
        <v>3.73</v>
      </c>
      <c r="AA29" s="42">
        <v>3.64</v>
      </c>
      <c r="AB29" s="42">
        <v>3.57</v>
      </c>
      <c r="AC29" s="42">
        <v>3.5</v>
      </c>
      <c r="AD29" s="42">
        <v>3.43</v>
      </c>
      <c r="AE29" s="42">
        <v>3.37</v>
      </c>
      <c r="AF29" s="42">
        <v>3.32</v>
      </c>
      <c r="AG29" s="42">
        <v>3.27</v>
      </c>
      <c r="AH29" s="42">
        <v>3.22</v>
      </c>
      <c r="AI29" s="42">
        <v>3.17</v>
      </c>
      <c r="AJ29" s="42">
        <v>3.13</v>
      </c>
      <c r="AK29" s="42">
        <v>3.09</v>
      </c>
      <c r="AL29" s="42">
        <v>3.06</v>
      </c>
      <c r="AM29" s="42">
        <v>3.03</v>
      </c>
      <c r="AN29" s="42">
        <v>2.99</v>
      </c>
      <c r="AO29" s="42">
        <v>2.97</v>
      </c>
      <c r="AP29" s="42">
        <v>2.94</v>
      </c>
      <c r="AQ29" s="42">
        <v>2.91</v>
      </c>
      <c r="AR29" s="42">
        <v>2.89</v>
      </c>
      <c r="AS29" s="42">
        <v>2.87</v>
      </c>
      <c r="AT29" s="42">
        <v>2.85</v>
      </c>
      <c r="AU29" s="42">
        <v>2.83</v>
      </c>
      <c r="AV29" s="42">
        <v>2.81</v>
      </c>
      <c r="AW29" s="42">
        <v>2.8</v>
      </c>
      <c r="AX29" s="42">
        <v>2.78</v>
      </c>
      <c r="AY29" s="42"/>
      <c r="AZ29" s="42"/>
    </row>
    <row r="30" spans="1:52" x14ac:dyDescent="0.25">
      <c r="A30" s="41">
        <v>19</v>
      </c>
      <c r="B30" s="42">
        <v>61.17</v>
      </c>
      <c r="C30" s="42">
        <v>31.19</v>
      </c>
      <c r="D30" s="42">
        <v>21.21</v>
      </c>
      <c r="E30" s="42">
        <v>16.22</v>
      </c>
      <c r="F30" s="42">
        <v>13.23</v>
      </c>
      <c r="G30" s="42">
        <v>11.24</v>
      </c>
      <c r="H30" s="42">
        <v>9.82</v>
      </c>
      <c r="I30" s="42">
        <v>8.75</v>
      </c>
      <c r="J30" s="42">
        <v>7.93</v>
      </c>
      <c r="K30" s="42">
        <v>7.27</v>
      </c>
      <c r="L30" s="42">
        <v>6.73</v>
      </c>
      <c r="M30" s="42">
        <v>6.29</v>
      </c>
      <c r="N30" s="42">
        <v>5.91</v>
      </c>
      <c r="O30" s="42">
        <v>5.59</v>
      </c>
      <c r="P30" s="42">
        <v>5.31</v>
      </c>
      <c r="Q30" s="42">
        <v>5.07</v>
      </c>
      <c r="R30" s="42">
        <v>4.8600000000000003</v>
      </c>
      <c r="S30" s="42">
        <v>4.67</v>
      </c>
      <c r="T30" s="42">
        <v>4.5</v>
      </c>
      <c r="U30" s="42">
        <v>4.3499999999999996</v>
      </c>
      <c r="V30" s="42">
        <v>4.22</v>
      </c>
      <c r="W30" s="42">
        <v>4.0999999999999996</v>
      </c>
      <c r="X30" s="42">
        <v>3.99</v>
      </c>
      <c r="Y30" s="42">
        <v>3.89</v>
      </c>
      <c r="Z30" s="42">
        <v>3.79</v>
      </c>
      <c r="AA30" s="42">
        <v>3.71</v>
      </c>
      <c r="AB30" s="42">
        <v>3.63</v>
      </c>
      <c r="AC30" s="42">
        <v>3.56</v>
      </c>
      <c r="AD30" s="42">
        <v>3.5</v>
      </c>
      <c r="AE30" s="42">
        <v>3.44</v>
      </c>
      <c r="AF30" s="42">
        <v>3.38</v>
      </c>
      <c r="AG30" s="42">
        <v>3.33</v>
      </c>
      <c r="AH30" s="42">
        <v>3.28</v>
      </c>
      <c r="AI30" s="42">
        <v>3.23</v>
      </c>
      <c r="AJ30" s="42">
        <v>3.19</v>
      </c>
      <c r="AK30" s="42">
        <v>3.15</v>
      </c>
      <c r="AL30" s="42">
        <v>3.12</v>
      </c>
      <c r="AM30" s="42">
        <v>3.08</v>
      </c>
      <c r="AN30" s="42">
        <v>3.05</v>
      </c>
      <c r="AO30" s="42">
        <v>3.02</v>
      </c>
      <c r="AP30" s="42">
        <v>3</v>
      </c>
      <c r="AQ30" s="42">
        <v>2.97</v>
      </c>
      <c r="AR30" s="42">
        <v>2.95</v>
      </c>
      <c r="AS30" s="42">
        <v>2.92</v>
      </c>
      <c r="AT30" s="42">
        <v>2.9</v>
      </c>
      <c r="AU30" s="42">
        <v>2.89</v>
      </c>
      <c r="AV30" s="42">
        <v>2.87</v>
      </c>
      <c r="AW30" s="42">
        <v>2.85</v>
      </c>
      <c r="AX30" s="42"/>
      <c r="AY30" s="42"/>
      <c r="AZ30" s="42"/>
    </row>
    <row r="31" spans="1:52" x14ac:dyDescent="0.25">
      <c r="A31" s="41">
        <v>20</v>
      </c>
      <c r="B31" s="42">
        <v>62.27</v>
      </c>
      <c r="C31" s="42">
        <v>31.75</v>
      </c>
      <c r="D31" s="42">
        <v>21.59</v>
      </c>
      <c r="E31" s="42">
        <v>16.510000000000002</v>
      </c>
      <c r="F31" s="42">
        <v>13.46</v>
      </c>
      <c r="G31" s="42">
        <v>11.44</v>
      </c>
      <c r="H31" s="42">
        <v>9.99</v>
      </c>
      <c r="I31" s="42">
        <v>8.91</v>
      </c>
      <c r="J31" s="42">
        <v>8.07</v>
      </c>
      <c r="K31" s="42">
        <v>7.4</v>
      </c>
      <c r="L31" s="42">
        <v>6.85</v>
      </c>
      <c r="M31" s="42">
        <v>6.4</v>
      </c>
      <c r="N31" s="42">
        <v>6.02</v>
      </c>
      <c r="O31" s="42">
        <v>5.69</v>
      </c>
      <c r="P31" s="42">
        <v>5.41</v>
      </c>
      <c r="Q31" s="42">
        <v>5.16</v>
      </c>
      <c r="R31" s="42">
        <v>4.95</v>
      </c>
      <c r="S31" s="42">
        <v>4.75</v>
      </c>
      <c r="T31" s="42">
        <v>4.58</v>
      </c>
      <c r="U31" s="42">
        <v>4.43</v>
      </c>
      <c r="V31" s="42">
        <v>4.29</v>
      </c>
      <c r="W31" s="42">
        <v>4.17</v>
      </c>
      <c r="X31" s="42">
        <v>4.0599999999999996</v>
      </c>
      <c r="Y31" s="42">
        <v>3.96</v>
      </c>
      <c r="Z31" s="42">
        <v>3.86</v>
      </c>
      <c r="AA31" s="42">
        <v>3.78</v>
      </c>
      <c r="AB31" s="42">
        <v>3.7</v>
      </c>
      <c r="AC31" s="42">
        <v>3.63</v>
      </c>
      <c r="AD31" s="42">
        <v>3.56</v>
      </c>
      <c r="AE31" s="42">
        <v>3.5</v>
      </c>
      <c r="AF31" s="42">
        <v>3.44</v>
      </c>
      <c r="AG31" s="42">
        <v>3.39</v>
      </c>
      <c r="AH31" s="42">
        <v>3.34</v>
      </c>
      <c r="AI31" s="42">
        <v>3.29</v>
      </c>
      <c r="AJ31" s="42">
        <v>3.25</v>
      </c>
      <c r="AK31" s="42">
        <v>3.21</v>
      </c>
      <c r="AL31" s="42">
        <v>3.18</v>
      </c>
      <c r="AM31" s="42">
        <v>3.14</v>
      </c>
      <c r="AN31" s="42">
        <v>3.11</v>
      </c>
      <c r="AO31" s="42">
        <v>3.08</v>
      </c>
      <c r="AP31" s="42">
        <v>3.05</v>
      </c>
      <c r="AQ31" s="42">
        <v>3.03</v>
      </c>
      <c r="AR31" s="42">
        <v>3</v>
      </c>
      <c r="AS31" s="42">
        <v>2.98</v>
      </c>
      <c r="AT31" s="42">
        <v>2.96</v>
      </c>
      <c r="AU31" s="42">
        <v>2.94</v>
      </c>
      <c r="AV31" s="42">
        <v>2.93</v>
      </c>
      <c r="AW31" s="42"/>
      <c r="AX31" s="42"/>
      <c r="AY31" s="42"/>
      <c r="AZ31" s="42"/>
    </row>
    <row r="32" spans="1:52" x14ac:dyDescent="0.25">
      <c r="A32" s="41">
        <v>21</v>
      </c>
      <c r="B32" s="42">
        <v>63.38</v>
      </c>
      <c r="C32" s="42">
        <v>32.32</v>
      </c>
      <c r="D32" s="42">
        <v>21.97</v>
      </c>
      <c r="E32" s="42">
        <v>16.8</v>
      </c>
      <c r="F32" s="42">
        <v>13.71</v>
      </c>
      <c r="G32" s="42">
        <v>11.64</v>
      </c>
      <c r="H32" s="42">
        <v>10.17</v>
      </c>
      <c r="I32" s="42">
        <v>9.07</v>
      </c>
      <c r="J32" s="42">
        <v>8.2200000000000006</v>
      </c>
      <c r="K32" s="42">
        <v>7.53</v>
      </c>
      <c r="L32" s="42">
        <v>6.98</v>
      </c>
      <c r="M32" s="42">
        <v>6.52</v>
      </c>
      <c r="N32" s="42">
        <v>6.13</v>
      </c>
      <c r="O32" s="42">
        <v>5.79</v>
      </c>
      <c r="P32" s="42">
        <v>5.51</v>
      </c>
      <c r="Q32" s="42">
        <v>5.25</v>
      </c>
      <c r="R32" s="42">
        <v>5.04</v>
      </c>
      <c r="S32" s="42">
        <v>4.84</v>
      </c>
      <c r="T32" s="42">
        <v>4.67</v>
      </c>
      <c r="U32" s="42">
        <v>4.51</v>
      </c>
      <c r="V32" s="42">
        <v>4.37</v>
      </c>
      <c r="W32" s="42">
        <v>4.25</v>
      </c>
      <c r="X32" s="42">
        <v>4.13</v>
      </c>
      <c r="Y32" s="42">
        <v>4.03</v>
      </c>
      <c r="Z32" s="42">
        <v>3.93</v>
      </c>
      <c r="AA32" s="42">
        <v>3.85</v>
      </c>
      <c r="AB32" s="42">
        <v>3.77</v>
      </c>
      <c r="AC32" s="42">
        <v>3.69</v>
      </c>
      <c r="AD32" s="42">
        <v>3.63</v>
      </c>
      <c r="AE32" s="42">
        <v>3.56</v>
      </c>
      <c r="AF32" s="42">
        <v>3.51</v>
      </c>
      <c r="AG32" s="42">
        <v>3.45</v>
      </c>
      <c r="AH32" s="42">
        <v>3.4</v>
      </c>
      <c r="AI32" s="42">
        <v>3.36</v>
      </c>
      <c r="AJ32" s="42">
        <v>3.31</v>
      </c>
      <c r="AK32" s="42">
        <v>3.27</v>
      </c>
      <c r="AL32" s="42">
        <v>3.24</v>
      </c>
      <c r="AM32" s="42">
        <v>3.2</v>
      </c>
      <c r="AN32" s="42">
        <v>3.17</v>
      </c>
      <c r="AO32" s="42">
        <v>3.14</v>
      </c>
      <c r="AP32" s="42">
        <v>3.11</v>
      </c>
      <c r="AQ32" s="42">
        <v>3.09</v>
      </c>
      <c r="AR32" s="42">
        <v>3.06</v>
      </c>
      <c r="AS32" s="42">
        <v>3.04</v>
      </c>
      <c r="AT32" s="42">
        <v>3.02</v>
      </c>
      <c r="AU32" s="42">
        <v>3</v>
      </c>
      <c r="AV32" s="42"/>
      <c r="AW32" s="42"/>
      <c r="AX32" s="42"/>
      <c r="AY32" s="42"/>
      <c r="AZ32" s="42"/>
    </row>
    <row r="33" spans="1:52" x14ac:dyDescent="0.25">
      <c r="A33" s="41">
        <v>22</v>
      </c>
      <c r="B33" s="42">
        <v>64.510000000000005</v>
      </c>
      <c r="C33" s="42">
        <v>32.9</v>
      </c>
      <c r="D33" s="42">
        <v>22.37</v>
      </c>
      <c r="E33" s="42">
        <v>17.100000000000001</v>
      </c>
      <c r="F33" s="42">
        <v>13.95</v>
      </c>
      <c r="G33" s="42">
        <v>11.85</v>
      </c>
      <c r="H33" s="42">
        <v>10.35</v>
      </c>
      <c r="I33" s="42">
        <v>9.23</v>
      </c>
      <c r="J33" s="42">
        <v>8.36</v>
      </c>
      <c r="K33" s="42">
        <v>7.67</v>
      </c>
      <c r="L33" s="42">
        <v>7.1</v>
      </c>
      <c r="M33" s="42">
        <v>6.63</v>
      </c>
      <c r="N33" s="42">
        <v>6.24</v>
      </c>
      <c r="O33" s="42">
        <v>5.9</v>
      </c>
      <c r="P33" s="42">
        <v>5.6</v>
      </c>
      <c r="Q33" s="42">
        <v>5.35</v>
      </c>
      <c r="R33" s="42">
        <v>5.13</v>
      </c>
      <c r="S33" s="42">
        <v>4.93</v>
      </c>
      <c r="T33" s="42">
        <v>4.75</v>
      </c>
      <c r="U33" s="42">
        <v>4.59</v>
      </c>
      <c r="V33" s="42">
        <v>4.45</v>
      </c>
      <c r="W33" s="42">
        <v>4.32</v>
      </c>
      <c r="X33" s="42">
        <v>4.21</v>
      </c>
      <c r="Y33" s="42">
        <v>4.0999999999999996</v>
      </c>
      <c r="Z33" s="42">
        <v>4.01</v>
      </c>
      <c r="AA33" s="42">
        <v>3.92</v>
      </c>
      <c r="AB33" s="42">
        <v>3.84</v>
      </c>
      <c r="AC33" s="42">
        <v>3.76</v>
      </c>
      <c r="AD33" s="42">
        <v>3.69</v>
      </c>
      <c r="AE33" s="42">
        <v>3.63</v>
      </c>
      <c r="AF33" s="42">
        <v>3.57</v>
      </c>
      <c r="AG33" s="42">
        <v>3.52</v>
      </c>
      <c r="AH33" s="42">
        <v>3.47</v>
      </c>
      <c r="AI33" s="42">
        <v>3.42</v>
      </c>
      <c r="AJ33" s="42">
        <v>3.38</v>
      </c>
      <c r="AK33" s="42">
        <v>3.34</v>
      </c>
      <c r="AL33" s="42">
        <v>3.3</v>
      </c>
      <c r="AM33" s="42">
        <v>3.26</v>
      </c>
      <c r="AN33" s="42">
        <v>3.23</v>
      </c>
      <c r="AO33" s="42">
        <v>3.2</v>
      </c>
      <c r="AP33" s="42">
        <v>3.18</v>
      </c>
      <c r="AQ33" s="42">
        <v>3.15</v>
      </c>
      <c r="AR33" s="42">
        <v>3.13</v>
      </c>
      <c r="AS33" s="42">
        <v>3.1</v>
      </c>
      <c r="AT33" s="42">
        <v>3.08</v>
      </c>
      <c r="AU33" s="42"/>
      <c r="AV33" s="42"/>
      <c r="AW33" s="42"/>
      <c r="AX33" s="42"/>
      <c r="AY33" s="42"/>
      <c r="AZ33" s="42"/>
    </row>
    <row r="34" spans="1:52" x14ac:dyDescent="0.25">
      <c r="A34" s="41">
        <v>23</v>
      </c>
      <c r="B34" s="42">
        <v>65.650000000000006</v>
      </c>
      <c r="C34" s="42">
        <v>33.479999999999997</v>
      </c>
      <c r="D34" s="42">
        <v>22.76</v>
      </c>
      <c r="E34" s="42">
        <v>17.41</v>
      </c>
      <c r="F34" s="42">
        <v>14.2</v>
      </c>
      <c r="G34" s="42">
        <v>12.06</v>
      </c>
      <c r="H34" s="42">
        <v>10.54</v>
      </c>
      <c r="I34" s="42">
        <v>9.4</v>
      </c>
      <c r="J34" s="42">
        <v>8.51</v>
      </c>
      <c r="K34" s="42">
        <v>7.8</v>
      </c>
      <c r="L34" s="42">
        <v>7.23</v>
      </c>
      <c r="M34" s="42">
        <v>6.75</v>
      </c>
      <c r="N34" s="42">
        <v>6.35</v>
      </c>
      <c r="O34" s="42">
        <v>6</v>
      </c>
      <c r="P34" s="42">
        <v>5.7</v>
      </c>
      <c r="Q34" s="42">
        <v>5.44</v>
      </c>
      <c r="R34" s="42">
        <v>5.22</v>
      </c>
      <c r="S34" s="42">
        <v>5.0199999999999996</v>
      </c>
      <c r="T34" s="42">
        <v>4.84</v>
      </c>
      <c r="U34" s="42">
        <v>4.68</v>
      </c>
      <c r="V34" s="42">
        <v>4.53</v>
      </c>
      <c r="W34" s="42">
        <v>4.4000000000000004</v>
      </c>
      <c r="X34" s="42">
        <v>4.28</v>
      </c>
      <c r="Y34" s="42">
        <v>4.18</v>
      </c>
      <c r="Z34" s="42">
        <v>4.08</v>
      </c>
      <c r="AA34" s="42">
        <v>3.99</v>
      </c>
      <c r="AB34" s="42">
        <v>3.91</v>
      </c>
      <c r="AC34" s="42">
        <v>3.83</v>
      </c>
      <c r="AD34" s="42">
        <v>3.76</v>
      </c>
      <c r="AE34" s="42">
        <v>3.7</v>
      </c>
      <c r="AF34" s="42">
        <v>3.64</v>
      </c>
      <c r="AG34" s="42">
        <v>3.58</v>
      </c>
      <c r="AH34" s="42">
        <v>3.53</v>
      </c>
      <c r="AI34" s="42">
        <v>3.48</v>
      </c>
      <c r="AJ34" s="42">
        <v>3.44</v>
      </c>
      <c r="AK34" s="42">
        <v>3.4</v>
      </c>
      <c r="AL34" s="42">
        <v>3.36</v>
      </c>
      <c r="AM34" s="42">
        <v>3.33</v>
      </c>
      <c r="AN34" s="42">
        <v>3.3</v>
      </c>
      <c r="AO34" s="42">
        <v>3.27</v>
      </c>
      <c r="AP34" s="42">
        <v>3.24</v>
      </c>
      <c r="AQ34" s="42">
        <v>3.21</v>
      </c>
      <c r="AR34" s="42">
        <v>3.19</v>
      </c>
      <c r="AS34" s="42">
        <v>3.17</v>
      </c>
      <c r="AT34" s="42"/>
      <c r="AU34" s="42"/>
      <c r="AV34" s="42"/>
      <c r="AW34" s="42"/>
      <c r="AX34" s="42"/>
      <c r="AY34" s="42"/>
      <c r="AZ34" s="42"/>
    </row>
    <row r="35" spans="1:52" x14ac:dyDescent="0.25">
      <c r="A35" s="41">
        <v>24</v>
      </c>
      <c r="B35" s="42">
        <v>66.8</v>
      </c>
      <c r="C35" s="42">
        <v>34.07</v>
      </c>
      <c r="D35" s="42">
        <v>23.16</v>
      </c>
      <c r="E35" s="42">
        <v>17.71</v>
      </c>
      <c r="F35" s="42">
        <v>14.45</v>
      </c>
      <c r="G35" s="42">
        <v>12.27</v>
      </c>
      <c r="H35" s="42">
        <v>10.72</v>
      </c>
      <c r="I35" s="42">
        <v>9.56</v>
      </c>
      <c r="J35" s="42">
        <v>8.66</v>
      </c>
      <c r="K35" s="42">
        <v>7.94</v>
      </c>
      <c r="L35" s="42">
        <v>7.36</v>
      </c>
      <c r="M35" s="42">
        <v>6.87</v>
      </c>
      <c r="N35" s="42">
        <v>6.46</v>
      </c>
      <c r="O35" s="42">
        <v>6.11</v>
      </c>
      <c r="P35" s="42">
        <v>5.81</v>
      </c>
      <c r="Q35" s="42">
        <v>5.54</v>
      </c>
      <c r="R35" s="42">
        <v>5.31</v>
      </c>
      <c r="S35" s="42">
        <v>5.1100000000000003</v>
      </c>
      <c r="T35" s="42">
        <v>4.92</v>
      </c>
      <c r="U35" s="42">
        <v>4.76</v>
      </c>
      <c r="V35" s="42">
        <v>4.6100000000000003</v>
      </c>
      <c r="W35" s="42">
        <v>4.4800000000000004</v>
      </c>
      <c r="X35" s="42">
        <v>4.3600000000000003</v>
      </c>
      <c r="Y35" s="42">
        <v>4.25</v>
      </c>
      <c r="Z35" s="42">
        <v>4.1500000000000004</v>
      </c>
      <c r="AA35" s="42">
        <v>4.0599999999999996</v>
      </c>
      <c r="AB35" s="42">
        <v>3.98</v>
      </c>
      <c r="AC35" s="42">
        <v>3.9</v>
      </c>
      <c r="AD35" s="42">
        <v>3.83</v>
      </c>
      <c r="AE35" s="42">
        <v>3.76</v>
      </c>
      <c r="AF35" s="42">
        <v>3.7</v>
      </c>
      <c r="AG35" s="42">
        <v>3.65</v>
      </c>
      <c r="AH35" s="42">
        <v>3.6</v>
      </c>
      <c r="AI35" s="42">
        <v>3.55</v>
      </c>
      <c r="AJ35" s="42">
        <v>3.51</v>
      </c>
      <c r="AK35" s="42">
        <v>3.47</v>
      </c>
      <c r="AL35" s="42">
        <v>3.43</v>
      </c>
      <c r="AM35" s="42">
        <v>3.39</v>
      </c>
      <c r="AN35" s="42">
        <v>3.36</v>
      </c>
      <c r="AO35" s="42">
        <v>3.33</v>
      </c>
      <c r="AP35" s="42">
        <v>3.3</v>
      </c>
      <c r="AQ35" s="42">
        <v>3.28</v>
      </c>
      <c r="AR35" s="42">
        <v>3.25</v>
      </c>
      <c r="AS35" s="42"/>
      <c r="AT35" s="42"/>
      <c r="AU35" s="42"/>
      <c r="AV35" s="42"/>
      <c r="AW35" s="42"/>
      <c r="AX35" s="42"/>
      <c r="AY35" s="42"/>
      <c r="AZ35" s="42"/>
    </row>
    <row r="36" spans="1:52" x14ac:dyDescent="0.25">
      <c r="A36" s="41">
        <v>25</v>
      </c>
      <c r="B36" s="42">
        <v>67.98</v>
      </c>
      <c r="C36" s="42">
        <v>34.67</v>
      </c>
      <c r="D36" s="42">
        <v>23.57</v>
      </c>
      <c r="E36" s="42">
        <v>18.02</v>
      </c>
      <c r="F36" s="42">
        <v>14.7</v>
      </c>
      <c r="G36" s="42">
        <v>12.49</v>
      </c>
      <c r="H36" s="42">
        <v>10.91</v>
      </c>
      <c r="I36" s="42">
        <v>9.73</v>
      </c>
      <c r="J36" s="42">
        <v>8.81</v>
      </c>
      <c r="K36" s="42">
        <v>8.08</v>
      </c>
      <c r="L36" s="42">
        <v>7.49</v>
      </c>
      <c r="M36" s="42">
        <v>6.99</v>
      </c>
      <c r="N36" s="42">
        <v>6.57</v>
      </c>
      <c r="O36" s="42">
        <v>6.22</v>
      </c>
      <c r="P36" s="42">
        <v>5.91</v>
      </c>
      <c r="Q36" s="42">
        <v>5.64</v>
      </c>
      <c r="R36" s="42">
        <v>5.41</v>
      </c>
      <c r="S36" s="42">
        <v>5.2</v>
      </c>
      <c r="T36" s="42">
        <v>5.01</v>
      </c>
      <c r="U36" s="42">
        <v>4.8499999999999996</v>
      </c>
      <c r="V36" s="42">
        <v>4.7</v>
      </c>
      <c r="W36" s="42">
        <v>4.5599999999999996</v>
      </c>
      <c r="X36" s="42">
        <v>4.4400000000000004</v>
      </c>
      <c r="Y36" s="42">
        <v>4.33</v>
      </c>
      <c r="Z36" s="42">
        <v>4.2300000000000004</v>
      </c>
      <c r="AA36" s="42">
        <v>4.1399999999999997</v>
      </c>
      <c r="AB36" s="42">
        <v>4.05</v>
      </c>
      <c r="AC36" s="42">
        <v>3.97</v>
      </c>
      <c r="AD36" s="42">
        <v>3.9</v>
      </c>
      <c r="AE36" s="42">
        <v>3.84</v>
      </c>
      <c r="AF36" s="42">
        <v>3.77</v>
      </c>
      <c r="AG36" s="42">
        <v>3.72</v>
      </c>
      <c r="AH36" s="42">
        <v>3.67</v>
      </c>
      <c r="AI36" s="42">
        <v>3.62</v>
      </c>
      <c r="AJ36" s="42">
        <v>3.57</v>
      </c>
      <c r="AK36" s="42">
        <v>3.53</v>
      </c>
      <c r="AL36" s="42">
        <v>3.49</v>
      </c>
      <c r="AM36" s="42">
        <v>3.46</v>
      </c>
      <c r="AN36" s="42">
        <v>3.43</v>
      </c>
      <c r="AO36" s="42">
        <v>3.4</v>
      </c>
      <c r="AP36" s="42">
        <v>3.37</v>
      </c>
      <c r="AQ36" s="42">
        <v>3.34</v>
      </c>
      <c r="AR36" s="42"/>
      <c r="AS36" s="42"/>
      <c r="AT36" s="42"/>
      <c r="AU36" s="42"/>
      <c r="AV36" s="42"/>
      <c r="AW36" s="42"/>
      <c r="AX36" s="42"/>
      <c r="AY36" s="42"/>
      <c r="AZ36" s="42"/>
    </row>
    <row r="37" spans="1:52" x14ac:dyDescent="0.25">
      <c r="A37" s="41">
        <v>26</v>
      </c>
      <c r="B37" s="42">
        <v>69.17</v>
      </c>
      <c r="C37" s="42">
        <v>35.270000000000003</v>
      </c>
      <c r="D37" s="42">
        <v>23.98</v>
      </c>
      <c r="E37" s="42">
        <v>18.34</v>
      </c>
      <c r="F37" s="42">
        <v>14.96</v>
      </c>
      <c r="G37" s="42">
        <v>12.71</v>
      </c>
      <c r="H37" s="42">
        <v>11.1</v>
      </c>
      <c r="I37" s="42">
        <v>9.9</v>
      </c>
      <c r="J37" s="42">
        <v>8.9700000000000006</v>
      </c>
      <c r="K37" s="42">
        <v>8.23</v>
      </c>
      <c r="L37" s="42">
        <v>7.62</v>
      </c>
      <c r="M37" s="42">
        <v>7.12</v>
      </c>
      <c r="N37" s="42">
        <v>6.69</v>
      </c>
      <c r="O37" s="42">
        <v>6.33</v>
      </c>
      <c r="P37" s="42">
        <v>6.02</v>
      </c>
      <c r="Q37" s="42">
        <v>5.74</v>
      </c>
      <c r="R37" s="42">
        <v>5.5</v>
      </c>
      <c r="S37" s="42">
        <v>5.29</v>
      </c>
      <c r="T37" s="42">
        <v>5.0999999999999996</v>
      </c>
      <c r="U37" s="42">
        <v>4.93</v>
      </c>
      <c r="V37" s="42">
        <v>4.78</v>
      </c>
      <c r="W37" s="42">
        <v>4.6500000000000004</v>
      </c>
      <c r="X37" s="42">
        <v>4.5199999999999996</v>
      </c>
      <c r="Y37" s="42">
        <v>4.41</v>
      </c>
      <c r="Z37" s="42">
        <v>4.3099999999999996</v>
      </c>
      <c r="AA37" s="42">
        <v>4.21</v>
      </c>
      <c r="AB37" s="42">
        <v>4.13</v>
      </c>
      <c r="AC37" s="42">
        <v>4.05</v>
      </c>
      <c r="AD37" s="42">
        <v>3.97</v>
      </c>
      <c r="AE37" s="42">
        <v>3.91</v>
      </c>
      <c r="AF37" s="42">
        <v>3.85</v>
      </c>
      <c r="AG37" s="42">
        <v>3.79</v>
      </c>
      <c r="AH37" s="42">
        <v>3.74</v>
      </c>
      <c r="AI37" s="42">
        <v>3.69</v>
      </c>
      <c r="AJ37" s="42">
        <v>3.64</v>
      </c>
      <c r="AK37" s="42">
        <v>3.6</v>
      </c>
      <c r="AL37" s="42">
        <v>3.56</v>
      </c>
      <c r="AM37" s="42">
        <v>3.53</v>
      </c>
      <c r="AN37" s="42">
        <v>3.5</v>
      </c>
      <c r="AO37" s="42">
        <v>3.47</v>
      </c>
      <c r="AP37" s="42">
        <v>3.44</v>
      </c>
      <c r="AQ37" s="42"/>
      <c r="AR37" s="42"/>
      <c r="AS37" s="42"/>
      <c r="AT37" s="42"/>
      <c r="AU37" s="42"/>
      <c r="AV37" s="42"/>
      <c r="AW37" s="42"/>
      <c r="AX37" s="42"/>
      <c r="AY37" s="42"/>
      <c r="AZ37" s="42"/>
    </row>
    <row r="38" spans="1:52" x14ac:dyDescent="0.25">
      <c r="A38" s="41">
        <v>27</v>
      </c>
      <c r="B38" s="42">
        <v>70.38</v>
      </c>
      <c r="C38" s="42">
        <v>35.89</v>
      </c>
      <c r="D38" s="42">
        <v>24.4</v>
      </c>
      <c r="E38" s="42">
        <v>18.66</v>
      </c>
      <c r="F38" s="42">
        <v>15.22</v>
      </c>
      <c r="G38" s="42">
        <v>12.93</v>
      </c>
      <c r="H38" s="42">
        <v>11.3</v>
      </c>
      <c r="I38" s="42">
        <v>10.08</v>
      </c>
      <c r="J38" s="42">
        <v>9.1300000000000008</v>
      </c>
      <c r="K38" s="42">
        <v>8.3699999999999992</v>
      </c>
      <c r="L38" s="42">
        <v>7.76</v>
      </c>
      <c r="M38" s="42">
        <v>7.24</v>
      </c>
      <c r="N38" s="42">
        <v>6.81</v>
      </c>
      <c r="O38" s="42">
        <v>6.44</v>
      </c>
      <c r="P38" s="42">
        <v>6.12</v>
      </c>
      <c r="Q38" s="42">
        <v>5.85</v>
      </c>
      <c r="R38" s="42">
        <v>5.6</v>
      </c>
      <c r="S38" s="42">
        <v>5.39</v>
      </c>
      <c r="T38" s="42">
        <v>5.19</v>
      </c>
      <c r="U38" s="42">
        <v>5.0199999999999996</v>
      </c>
      <c r="V38" s="42">
        <v>4.87</v>
      </c>
      <c r="W38" s="42">
        <v>4.7300000000000004</v>
      </c>
      <c r="X38" s="42">
        <v>4.5999999999999996</v>
      </c>
      <c r="Y38" s="42">
        <v>4.49</v>
      </c>
      <c r="Z38" s="42">
        <v>4.3899999999999997</v>
      </c>
      <c r="AA38" s="42">
        <v>4.29</v>
      </c>
      <c r="AB38" s="42">
        <v>4.2</v>
      </c>
      <c r="AC38" s="42">
        <v>4.12</v>
      </c>
      <c r="AD38" s="42">
        <v>4.05</v>
      </c>
      <c r="AE38" s="42">
        <v>3.98</v>
      </c>
      <c r="AF38" s="42">
        <v>3.92</v>
      </c>
      <c r="AG38" s="42">
        <v>3.86</v>
      </c>
      <c r="AH38" s="42">
        <v>3.81</v>
      </c>
      <c r="AI38" s="42">
        <v>3.76</v>
      </c>
      <c r="AJ38" s="42">
        <v>3.72</v>
      </c>
      <c r="AK38" s="42">
        <v>3.67</v>
      </c>
      <c r="AL38" s="42">
        <v>3.64</v>
      </c>
      <c r="AM38" s="42">
        <v>3.6</v>
      </c>
      <c r="AN38" s="42">
        <v>3.57</v>
      </c>
      <c r="AO38" s="42">
        <v>3.54</v>
      </c>
      <c r="AP38" s="42"/>
      <c r="AQ38" s="42"/>
      <c r="AR38" s="42"/>
      <c r="AS38" s="42"/>
      <c r="AT38" s="42"/>
      <c r="AU38" s="42"/>
      <c r="AV38" s="42"/>
      <c r="AW38" s="42"/>
      <c r="AX38" s="42"/>
      <c r="AY38" s="42"/>
      <c r="AZ38" s="42"/>
    </row>
    <row r="39" spans="1:52" x14ac:dyDescent="0.25">
      <c r="A39" s="41">
        <v>28</v>
      </c>
      <c r="B39" s="42">
        <v>71.62</v>
      </c>
      <c r="C39" s="42">
        <v>36.520000000000003</v>
      </c>
      <c r="D39" s="42">
        <v>24.83</v>
      </c>
      <c r="E39" s="42">
        <v>18.989999999999998</v>
      </c>
      <c r="F39" s="42">
        <v>15.49</v>
      </c>
      <c r="G39" s="42">
        <v>13.16</v>
      </c>
      <c r="H39" s="42">
        <v>11.5</v>
      </c>
      <c r="I39" s="42">
        <v>10.26</v>
      </c>
      <c r="J39" s="42">
        <v>9.2899999999999991</v>
      </c>
      <c r="K39" s="42">
        <v>8.52</v>
      </c>
      <c r="L39" s="42">
        <v>7.89</v>
      </c>
      <c r="M39" s="42">
        <v>7.37</v>
      </c>
      <c r="N39" s="42">
        <v>6.93</v>
      </c>
      <c r="O39" s="42">
        <v>6.56</v>
      </c>
      <c r="P39" s="42">
        <v>6.23</v>
      </c>
      <c r="Q39" s="42">
        <v>5.95</v>
      </c>
      <c r="R39" s="42">
        <v>5.7</v>
      </c>
      <c r="S39" s="42">
        <v>5.48</v>
      </c>
      <c r="T39" s="42">
        <v>5.29</v>
      </c>
      <c r="U39" s="42">
        <v>5.1100000000000003</v>
      </c>
      <c r="V39" s="42">
        <v>4.96</v>
      </c>
      <c r="W39" s="42">
        <v>4.82</v>
      </c>
      <c r="X39" s="42">
        <v>4.6900000000000004</v>
      </c>
      <c r="Y39" s="42">
        <v>4.57</v>
      </c>
      <c r="Z39" s="42">
        <v>4.47</v>
      </c>
      <c r="AA39" s="42">
        <v>4.37</v>
      </c>
      <c r="AB39" s="42">
        <v>4.28</v>
      </c>
      <c r="AC39" s="42">
        <v>4.2</v>
      </c>
      <c r="AD39" s="42">
        <v>4.13</v>
      </c>
      <c r="AE39" s="42">
        <v>4.0599999999999996</v>
      </c>
      <c r="AF39" s="42">
        <v>4</v>
      </c>
      <c r="AG39" s="42">
        <v>3.94</v>
      </c>
      <c r="AH39" s="42">
        <v>3.88</v>
      </c>
      <c r="AI39" s="42">
        <v>3.84</v>
      </c>
      <c r="AJ39" s="42">
        <v>3.79</v>
      </c>
      <c r="AK39" s="42">
        <v>3.75</v>
      </c>
      <c r="AL39" s="42">
        <v>3.71</v>
      </c>
      <c r="AM39" s="42">
        <v>3.68</v>
      </c>
      <c r="AN39" s="42">
        <v>3.64</v>
      </c>
      <c r="AO39" s="42"/>
      <c r="AP39" s="42"/>
      <c r="AQ39" s="42"/>
      <c r="AR39" s="42"/>
      <c r="AS39" s="42"/>
      <c r="AT39" s="42"/>
      <c r="AU39" s="42"/>
      <c r="AV39" s="42"/>
      <c r="AW39" s="42"/>
      <c r="AX39" s="42"/>
      <c r="AY39" s="42"/>
      <c r="AZ39" s="42"/>
    </row>
    <row r="40" spans="1:52" x14ac:dyDescent="0.25">
      <c r="A40" s="41">
        <v>29</v>
      </c>
      <c r="B40" s="42">
        <v>72.87</v>
      </c>
      <c r="C40" s="42">
        <v>37.159999999999997</v>
      </c>
      <c r="D40" s="42">
        <v>25.27</v>
      </c>
      <c r="E40" s="42">
        <v>19.329999999999998</v>
      </c>
      <c r="F40" s="42">
        <v>15.76</v>
      </c>
      <c r="G40" s="42">
        <v>13.39</v>
      </c>
      <c r="H40" s="42">
        <v>11.7</v>
      </c>
      <c r="I40" s="42">
        <v>10.44</v>
      </c>
      <c r="J40" s="42">
        <v>9.4600000000000009</v>
      </c>
      <c r="K40" s="42">
        <v>8.67</v>
      </c>
      <c r="L40" s="42">
        <v>8.0299999999999994</v>
      </c>
      <c r="M40" s="42">
        <v>7.5</v>
      </c>
      <c r="N40" s="42">
        <v>7.06</v>
      </c>
      <c r="O40" s="42">
        <v>6.67</v>
      </c>
      <c r="P40" s="42">
        <v>6.34</v>
      </c>
      <c r="Q40" s="42">
        <v>6.06</v>
      </c>
      <c r="R40" s="42">
        <v>5.81</v>
      </c>
      <c r="S40" s="42">
        <v>5.58</v>
      </c>
      <c r="T40" s="42">
        <v>5.38</v>
      </c>
      <c r="U40" s="42">
        <v>5.21</v>
      </c>
      <c r="V40" s="42">
        <v>5.05</v>
      </c>
      <c r="W40" s="42">
        <v>4.9000000000000004</v>
      </c>
      <c r="X40" s="42">
        <v>4.78</v>
      </c>
      <c r="Y40" s="42">
        <v>4.66</v>
      </c>
      <c r="Z40" s="42">
        <v>4.55</v>
      </c>
      <c r="AA40" s="42">
        <v>4.45</v>
      </c>
      <c r="AB40" s="42">
        <v>4.3600000000000003</v>
      </c>
      <c r="AC40" s="42">
        <v>4.28</v>
      </c>
      <c r="AD40" s="42">
        <v>4.21</v>
      </c>
      <c r="AE40" s="42">
        <v>4.1399999999999997</v>
      </c>
      <c r="AF40" s="42">
        <v>4.07</v>
      </c>
      <c r="AG40" s="42">
        <v>4.0199999999999996</v>
      </c>
      <c r="AH40" s="42">
        <v>3.96</v>
      </c>
      <c r="AI40" s="42">
        <v>3.91</v>
      </c>
      <c r="AJ40" s="42">
        <v>3.87</v>
      </c>
      <c r="AK40" s="42">
        <v>3.83</v>
      </c>
      <c r="AL40" s="42">
        <v>3.79</v>
      </c>
      <c r="AM40" s="42">
        <v>3.75</v>
      </c>
      <c r="AN40" s="42"/>
      <c r="AO40" s="42"/>
      <c r="AP40" s="42"/>
      <c r="AQ40" s="42"/>
      <c r="AR40" s="42"/>
      <c r="AS40" s="42"/>
      <c r="AT40" s="42"/>
      <c r="AU40" s="42"/>
      <c r="AV40" s="42"/>
      <c r="AW40" s="42"/>
      <c r="AX40" s="42"/>
      <c r="AY40" s="42"/>
      <c r="AZ40" s="42"/>
    </row>
    <row r="41" spans="1:52" x14ac:dyDescent="0.25">
      <c r="A41" s="41">
        <v>30</v>
      </c>
      <c r="B41" s="42">
        <v>74.13</v>
      </c>
      <c r="C41" s="42">
        <v>37.81</v>
      </c>
      <c r="D41" s="42">
        <v>25.71</v>
      </c>
      <c r="E41" s="42">
        <v>19.66</v>
      </c>
      <c r="F41" s="42">
        <v>16.04</v>
      </c>
      <c r="G41" s="42">
        <v>13.63</v>
      </c>
      <c r="H41" s="42">
        <v>11.91</v>
      </c>
      <c r="I41" s="42">
        <v>10.62</v>
      </c>
      <c r="J41" s="42">
        <v>9.6199999999999992</v>
      </c>
      <c r="K41" s="42">
        <v>8.83</v>
      </c>
      <c r="L41" s="42">
        <v>8.18</v>
      </c>
      <c r="M41" s="42">
        <v>7.64</v>
      </c>
      <c r="N41" s="42">
        <v>7.18</v>
      </c>
      <c r="O41" s="42">
        <v>6.79</v>
      </c>
      <c r="P41" s="42">
        <v>6.46</v>
      </c>
      <c r="Q41" s="42">
        <v>6.17</v>
      </c>
      <c r="R41" s="42">
        <v>5.91</v>
      </c>
      <c r="S41" s="42">
        <v>5.68</v>
      </c>
      <c r="T41" s="42">
        <v>5.48</v>
      </c>
      <c r="U41" s="42">
        <v>5.3</v>
      </c>
      <c r="V41" s="42">
        <v>5.14</v>
      </c>
      <c r="W41" s="42">
        <v>4.99</v>
      </c>
      <c r="X41" s="42">
        <v>4.8600000000000003</v>
      </c>
      <c r="Y41" s="42">
        <v>4.74</v>
      </c>
      <c r="Z41" s="42">
        <v>4.63</v>
      </c>
      <c r="AA41" s="42">
        <v>4.54</v>
      </c>
      <c r="AB41" s="42">
        <v>4.45</v>
      </c>
      <c r="AC41" s="42">
        <v>4.3600000000000003</v>
      </c>
      <c r="AD41" s="42">
        <v>4.29</v>
      </c>
      <c r="AE41" s="42">
        <v>4.22</v>
      </c>
      <c r="AF41" s="42">
        <v>4.1500000000000004</v>
      </c>
      <c r="AG41" s="42">
        <v>4.0999999999999996</v>
      </c>
      <c r="AH41" s="42">
        <v>4.04</v>
      </c>
      <c r="AI41" s="42">
        <v>3.99</v>
      </c>
      <c r="AJ41" s="42">
        <v>3.95</v>
      </c>
      <c r="AK41" s="42">
        <v>3.91</v>
      </c>
      <c r="AL41" s="42">
        <v>3.87</v>
      </c>
      <c r="AM41" s="42"/>
      <c r="AN41" s="42"/>
      <c r="AO41" s="42"/>
      <c r="AP41" s="42"/>
      <c r="AQ41" s="42"/>
      <c r="AR41" s="42"/>
      <c r="AS41" s="42"/>
      <c r="AT41" s="42"/>
      <c r="AU41" s="42"/>
      <c r="AV41" s="42"/>
      <c r="AW41" s="42"/>
      <c r="AX41" s="42"/>
      <c r="AY41" s="42"/>
      <c r="AZ41" s="42"/>
    </row>
    <row r="42" spans="1:52" x14ac:dyDescent="0.25">
      <c r="A42" s="41">
        <v>31</v>
      </c>
      <c r="B42" s="42">
        <v>75.41</v>
      </c>
      <c r="C42" s="42">
        <v>38.46</v>
      </c>
      <c r="D42" s="42">
        <v>26.15</v>
      </c>
      <c r="E42" s="42">
        <v>20</v>
      </c>
      <c r="F42" s="42">
        <v>16.32</v>
      </c>
      <c r="G42" s="42">
        <v>13.86</v>
      </c>
      <c r="H42" s="42">
        <v>12.12</v>
      </c>
      <c r="I42" s="42">
        <v>10.81</v>
      </c>
      <c r="J42" s="42">
        <v>9.7899999999999991</v>
      </c>
      <c r="K42" s="42">
        <v>8.98</v>
      </c>
      <c r="L42" s="42">
        <v>8.32</v>
      </c>
      <c r="M42" s="42">
        <v>7.77</v>
      </c>
      <c r="N42" s="42">
        <v>7.31</v>
      </c>
      <c r="O42" s="42">
        <v>6.91</v>
      </c>
      <c r="P42" s="42">
        <v>6.57</v>
      </c>
      <c r="Q42" s="42">
        <v>6.27</v>
      </c>
      <c r="R42" s="42">
        <v>6.01</v>
      </c>
      <c r="S42" s="42">
        <v>5.78</v>
      </c>
      <c r="T42" s="42">
        <v>5.58</v>
      </c>
      <c r="U42" s="42">
        <v>5.4</v>
      </c>
      <c r="V42" s="42">
        <v>5.23</v>
      </c>
      <c r="W42" s="42">
        <v>5.09</v>
      </c>
      <c r="X42" s="42">
        <v>4.95</v>
      </c>
      <c r="Y42" s="42">
        <v>4.83</v>
      </c>
      <c r="Z42" s="42">
        <v>4.72</v>
      </c>
      <c r="AA42" s="42">
        <v>4.62</v>
      </c>
      <c r="AB42" s="42">
        <v>4.53</v>
      </c>
      <c r="AC42" s="42">
        <v>4.45</v>
      </c>
      <c r="AD42" s="42">
        <v>4.37</v>
      </c>
      <c r="AE42" s="42">
        <v>4.3</v>
      </c>
      <c r="AF42" s="42">
        <v>4.24</v>
      </c>
      <c r="AG42" s="42">
        <v>4.18</v>
      </c>
      <c r="AH42" s="42">
        <v>4.12</v>
      </c>
      <c r="AI42" s="42">
        <v>4.07</v>
      </c>
      <c r="AJ42" s="42">
        <v>4.03</v>
      </c>
      <c r="AK42" s="42">
        <v>3.99</v>
      </c>
      <c r="AL42" s="42"/>
      <c r="AM42" s="42"/>
      <c r="AN42" s="42"/>
      <c r="AO42" s="42"/>
      <c r="AP42" s="42"/>
      <c r="AQ42" s="42"/>
      <c r="AR42" s="42"/>
      <c r="AS42" s="42"/>
      <c r="AT42" s="42"/>
      <c r="AU42" s="42"/>
      <c r="AV42" s="42"/>
      <c r="AW42" s="42"/>
      <c r="AX42" s="42"/>
      <c r="AY42" s="42"/>
      <c r="AZ42" s="42"/>
    </row>
    <row r="43" spans="1:52" x14ac:dyDescent="0.25">
      <c r="A43" s="41">
        <v>32</v>
      </c>
      <c r="B43" s="42">
        <v>76.709999999999994</v>
      </c>
      <c r="C43" s="42">
        <v>39.119999999999997</v>
      </c>
      <c r="D43" s="42">
        <v>26.6</v>
      </c>
      <c r="E43" s="42">
        <v>20.350000000000001</v>
      </c>
      <c r="F43" s="42">
        <v>16.600000000000001</v>
      </c>
      <c r="G43" s="42">
        <v>14.11</v>
      </c>
      <c r="H43" s="42">
        <v>12.33</v>
      </c>
      <c r="I43" s="42">
        <v>10.99</v>
      </c>
      <c r="J43" s="42">
        <v>9.9600000000000009</v>
      </c>
      <c r="K43" s="42">
        <v>9.14</v>
      </c>
      <c r="L43" s="42">
        <v>8.4700000000000006</v>
      </c>
      <c r="M43" s="42">
        <v>7.91</v>
      </c>
      <c r="N43" s="42">
        <v>7.44</v>
      </c>
      <c r="O43" s="42">
        <v>7.03</v>
      </c>
      <c r="P43" s="42">
        <v>6.69</v>
      </c>
      <c r="Q43" s="42">
        <v>6.39</v>
      </c>
      <c r="R43" s="42">
        <v>6.12</v>
      </c>
      <c r="S43" s="42">
        <v>5.89</v>
      </c>
      <c r="T43" s="42">
        <v>5.68</v>
      </c>
      <c r="U43" s="42">
        <v>5.5</v>
      </c>
      <c r="V43" s="42">
        <v>5.33</v>
      </c>
      <c r="W43" s="42">
        <v>5.18</v>
      </c>
      <c r="X43" s="42">
        <v>5.04</v>
      </c>
      <c r="Y43" s="42">
        <v>4.92</v>
      </c>
      <c r="Z43" s="42">
        <v>4.8099999999999996</v>
      </c>
      <c r="AA43" s="42">
        <v>4.71</v>
      </c>
      <c r="AB43" s="42">
        <v>4.62</v>
      </c>
      <c r="AC43" s="42">
        <v>4.53</v>
      </c>
      <c r="AD43" s="42">
        <v>4.46</v>
      </c>
      <c r="AE43" s="42">
        <v>4.3899999999999997</v>
      </c>
      <c r="AF43" s="42">
        <v>4.32</v>
      </c>
      <c r="AG43" s="42">
        <v>4.26</v>
      </c>
      <c r="AH43" s="42">
        <v>4.21</v>
      </c>
      <c r="AI43" s="42">
        <v>4.16</v>
      </c>
      <c r="AJ43" s="42">
        <v>4.1100000000000003</v>
      </c>
      <c r="AK43" s="42"/>
      <c r="AL43" s="42"/>
      <c r="AM43" s="42"/>
      <c r="AN43" s="42"/>
      <c r="AO43" s="42"/>
      <c r="AP43" s="42"/>
      <c r="AQ43" s="42"/>
      <c r="AR43" s="42"/>
      <c r="AS43" s="42"/>
      <c r="AT43" s="42"/>
      <c r="AU43" s="42"/>
      <c r="AV43" s="42"/>
      <c r="AW43" s="42"/>
      <c r="AX43" s="42"/>
      <c r="AY43" s="42"/>
      <c r="AZ43" s="42"/>
    </row>
    <row r="44" spans="1:52" x14ac:dyDescent="0.25">
      <c r="A44" s="41">
        <v>33</v>
      </c>
      <c r="B44" s="42">
        <v>78.03</v>
      </c>
      <c r="C44" s="42">
        <v>39.799999999999997</v>
      </c>
      <c r="D44" s="42">
        <v>27.06</v>
      </c>
      <c r="E44" s="42">
        <v>20.7</v>
      </c>
      <c r="F44" s="42">
        <v>16.89</v>
      </c>
      <c r="G44" s="42">
        <v>14.35</v>
      </c>
      <c r="H44" s="42">
        <v>12.54</v>
      </c>
      <c r="I44" s="42">
        <v>11.19</v>
      </c>
      <c r="J44" s="42">
        <v>10.14</v>
      </c>
      <c r="K44" s="42">
        <v>9.3000000000000007</v>
      </c>
      <c r="L44" s="42">
        <v>8.61</v>
      </c>
      <c r="M44" s="42">
        <v>8.0500000000000007</v>
      </c>
      <c r="N44" s="42">
        <v>7.57</v>
      </c>
      <c r="O44" s="42">
        <v>7.16</v>
      </c>
      <c r="P44" s="42">
        <v>6.81</v>
      </c>
      <c r="Q44" s="42">
        <v>6.5</v>
      </c>
      <c r="R44" s="42">
        <v>6.23</v>
      </c>
      <c r="S44" s="42">
        <v>5.99</v>
      </c>
      <c r="T44" s="42">
        <v>5.78</v>
      </c>
      <c r="U44" s="42">
        <v>5.6</v>
      </c>
      <c r="V44" s="42">
        <v>5.43</v>
      </c>
      <c r="W44" s="42">
        <v>5.28</v>
      </c>
      <c r="X44" s="42">
        <v>5.14</v>
      </c>
      <c r="Y44" s="42">
        <v>5.01</v>
      </c>
      <c r="Z44" s="42">
        <v>4.9000000000000004</v>
      </c>
      <c r="AA44" s="42">
        <v>4.8</v>
      </c>
      <c r="AB44" s="42">
        <v>4.71</v>
      </c>
      <c r="AC44" s="42">
        <v>4.62</v>
      </c>
      <c r="AD44" s="42">
        <v>4.55</v>
      </c>
      <c r="AE44" s="42">
        <v>4.47</v>
      </c>
      <c r="AF44" s="42">
        <v>4.41</v>
      </c>
      <c r="AG44" s="42">
        <v>4.3499999999999996</v>
      </c>
      <c r="AH44" s="42">
        <v>4.3</v>
      </c>
      <c r="AI44" s="42">
        <v>4.25</v>
      </c>
      <c r="AJ44" s="42"/>
      <c r="AK44" s="42"/>
      <c r="AL44" s="42"/>
      <c r="AM44" s="42"/>
      <c r="AN44" s="42"/>
      <c r="AO44" s="42"/>
      <c r="AP44" s="42"/>
      <c r="AQ44" s="42"/>
      <c r="AR44" s="42"/>
      <c r="AS44" s="42"/>
      <c r="AT44" s="42"/>
      <c r="AU44" s="42"/>
      <c r="AV44" s="42"/>
      <c r="AW44" s="42"/>
      <c r="AX44" s="42"/>
      <c r="AY44" s="42"/>
      <c r="AZ44" s="42"/>
    </row>
    <row r="45" spans="1:52" x14ac:dyDescent="0.25">
      <c r="A45" s="41">
        <v>34</v>
      </c>
      <c r="B45" s="42">
        <v>79.37</v>
      </c>
      <c r="C45" s="42">
        <v>40.49</v>
      </c>
      <c r="D45" s="42">
        <v>27.53</v>
      </c>
      <c r="E45" s="42">
        <v>21.06</v>
      </c>
      <c r="F45" s="42">
        <v>17.18</v>
      </c>
      <c r="G45" s="42">
        <v>14.6</v>
      </c>
      <c r="H45" s="42">
        <v>12.76</v>
      </c>
      <c r="I45" s="42">
        <v>11.38</v>
      </c>
      <c r="J45" s="42">
        <v>10.31</v>
      </c>
      <c r="K45" s="42">
        <v>9.4600000000000009</v>
      </c>
      <c r="L45" s="42">
        <v>8.77</v>
      </c>
      <c r="M45" s="42">
        <v>8.19</v>
      </c>
      <c r="N45" s="42">
        <v>7.7</v>
      </c>
      <c r="O45" s="42">
        <v>7.29</v>
      </c>
      <c r="P45" s="42">
        <v>6.93</v>
      </c>
      <c r="Q45" s="42">
        <v>6.62</v>
      </c>
      <c r="R45" s="42">
        <v>6.35</v>
      </c>
      <c r="S45" s="42">
        <v>6.1</v>
      </c>
      <c r="T45" s="42">
        <v>5.89</v>
      </c>
      <c r="U45" s="42">
        <v>5.7</v>
      </c>
      <c r="V45" s="42">
        <v>5.53</v>
      </c>
      <c r="W45" s="42">
        <v>5.38</v>
      </c>
      <c r="X45" s="42">
        <v>5.24</v>
      </c>
      <c r="Y45" s="42">
        <v>5.1100000000000003</v>
      </c>
      <c r="Z45" s="42">
        <v>5</v>
      </c>
      <c r="AA45" s="42">
        <v>4.8899999999999997</v>
      </c>
      <c r="AB45" s="42">
        <v>4.8</v>
      </c>
      <c r="AC45" s="42">
        <v>4.72</v>
      </c>
      <c r="AD45" s="42">
        <v>4.6399999999999997</v>
      </c>
      <c r="AE45" s="42">
        <v>4.57</v>
      </c>
      <c r="AF45" s="42">
        <v>4.5</v>
      </c>
      <c r="AG45" s="42">
        <v>4.4400000000000004</v>
      </c>
      <c r="AH45" s="42">
        <v>4.3899999999999997</v>
      </c>
      <c r="AI45" s="42"/>
      <c r="AJ45" s="42"/>
      <c r="AK45" s="42"/>
      <c r="AL45" s="42"/>
      <c r="AM45" s="42"/>
      <c r="AN45" s="42"/>
      <c r="AO45" s="42"/>
      <c r="AP45" s="42"/>
      <c r="AQ45" s="42"/>
      <c r="AR45" s="42"/>
      <c r="AS45" s="42"/>
      <c r="AT45" s="42"/>
      <c r="AU45" s="42"/>
      <c r="AV45" s="42"/>
      <c r="AW45" s="42"/>
      <c r="AX45" s="42"/>
      <c r="AY45" s="42"/>
      <c r="AZ45" s="42"/>
    </row>
    <row r="46" spans="1:52" x14ac:dyDescent="0.25">
      <c r="A46" s="41">
        <v>35</v>
      </c>
      <c r="B46" s="42">
        <v>80.739999999999995</v>
      </c>
      <c r="C46" s="42">
        <v>41.18</v>
      </c>
      <c r="D46" s="42">
        <v>28.01</v>
      </c>
      <c r="E46" s="42">
        <v>21.42</v>
      </c>
      <c r="F46" s="42">
        <v>17.48</v>
      </c>
      <c r="G46" s="42">
        <v>14.85</v>
      </c>
      <c r="H46" s="42">
        <v>12.98</v>
      </c>
      <c r="I46" s="42">
        <v>11.58</v>
      </c>
      <c r="J46" s="42">
        <v>10.49</v>
      </c>
      <c r="K46" s="42">
        <v>9.6300000000000008</v>
      </c>
      <c r="L46" s="42">
        <v>8.92</v>
      </c>
      <c r="M46" s="42">
        <v>8.33</v>
      </c>
      <c r="N46" s="42">
        <v>7.84</v>
      </c>
      <c r="O46" s="42">
        <v>7.42</v>
      </c>
      <c r="P46" s="42">
        <v>7.05</v>
      </c>
      <c r="Q46" s="42">
        <v>6.74</v>
      </c>
      <c r="R46" s="42">
        <v>6.46</v>
      </c>
      <c r="S46" s="42">
        <v>6.22</v>
      </c>
      <c r="T46" s="42">
        <v>6</v>
      </c>
      <c r="U46" s="42">
        <v>5.81</v>
      </c>
      <c r="V46" s="42">
        <v>5.63</v>
      </c>
      <c r="W46" s="42">
        <v>5.48</v>
      </c>
      <c r="X46" s="42">
        <v>5.34</v>
      </c>
      <c r="Y46" s="42">
        <v>5.21</v>
      </c>
      <c r="Z46" s="42">
        <v>5.0999999999999996</v>
      </c>
      <c r="AA46" s="42">
        <v>4.99</v>
      </c>
      <c r="AB46" s="42">
        <v>4.9000000000000004</v>
      </c>
      <c r="AC46" s="42">
        <v>4.8099999999999996</v>
      </c>
      <c r="AD46" s="42">
        <v>4.7300000000000004</v>
      </c>
      <c r="AE46" s="42">
        <v>4.66</v>
      </c>
      <c r="AF46" s="42">
        <v>4.5999999999999996</v>
      </c>
      <c r="AG46" s="42">
        <v>4.54</v>
      </c>
      <c r="AH46" s="42"/>
      <c r="AI46" s="42"/>
      <c r="AJ46" s="42"/>
      <c r="AK46" s="42"/>
      <c r="AL46" s="42"/>
      <c r="AM46" s="42"/>
      <c r="AN46" s="42"/>
      <c r="AO46" s="42"/>
      <c r="AP46" s="42"/>
      <c r="AQ46" s="42"/>
      <c r="AR46" s="42"/>
      <c r="AS46" s="42"/>
      <c r="AT46" s="42"/>
      <c r="AU46" s="42"/>
      <c r="AV46" s="42"/>
      <c r="AW46" s="42"/>
      <c r="AX46" s="42"/>
      <c r="AY46" s="42"/>
      <c r="AZ46" s="42"/>
    </row>
    <row r="47" spans="1:52" x14ac:dyDescent="0.25">
      <c r="A47" s="41">
        <v>36</v>
      </c>
      <c r="B47" s="42">
        <v>82.12</v>
      </c>
      <c r="C47" s="42">
        <v>41.89</v>
      </c>
      <c r="D47" s="42">
        <v>28.49</v>
      </c>
      <c r="E47" s="42">
        <v>21.79</v>
      </c>
      <c r="F47" s="42">
        <v>17.78</v>
      </c>
      <c r="G47" s="42">
        <v>15.11</v>
      </c>
      <c r="H47" s="42">
        <v>13.21</v>
      </c>
      <c r="I47" s="42">
        <v>11.78</v>
      </c>
      <c r="J47" s="42">
        <v>10.68</v>
      </c>
      <c r="K47" s="42">
        <v>9.8000000000000007</v>
      </c>
      <c r="L47" s="42">
        <v>9.08</v>
      </c>
      <c r="M47" s="42">
        <v>8.48</v>
      </c>
      <c r="N47" s="42">
        <v>7.98</v>
      </c>
      <c r="O47" s="42">
        <v>7.55</v>
      </c>
      <c r="P47" s="42">
        <v>7.18</v>
      </c>
      <c r="Q47" s="42">
        <v>6.86</v>
      </c>
      <c r="R47" s="42">
        <v>6.58</v>
      </c>
      <c r="S47" s="42">
        <v>6.33</v>
      </c>
      <c r="T47" s="42">
        <v>6.11</v>
      </c>
      <c r="U47" s="42">
        <v>5.92</v>
      </c>
      <c r="V47" s="42">
        <v>5.74</v>
      </c>
      <c r="W47" s="42">
        <v>5.58</v>
      </c>
      <c r="X47" s="42">
        <v>5.44</v>
      </c>
      <c r="Y47" s="42">
        <v>5.31</v>
      </c>
      <c r="Z47" s="42">
        <v>5.2</v>
      </c>
      <c r="AA47" s="42">
        <v>5.09</v>
      </c>
      <c r="AB47" s="42">
        <v>5</v>
      </c>
      <c r="AC47" s="42">
        <v>4.91</v>
      </c>
      <c r="AD47" s="42">
        <v>4.83</v>
      </c>
      <c r="AE47" s="42">
        <v>4.76</v>
      </c>
      <c r="AF47" s="42">
        <v>4.7</v>
      </c>
      <c r="AG47" s="42"/>
      <c r="AH47" s="42"/>
      <c r="AI47" s="42"/>
      <c r="AJ47" s="42"/>
      <c r="AK47" s="42"/>
      <c r="AL47" s="42"/>
      <c r="AM47" s="42"/>
      <c r="AN47" s="42"/>
      <c r="AO47" s="42"/>
      <c r="AP47" s="42"/>
      <c r="AQ47" s="42"/>
      <c r="AR47" s="42"/>
      <c r="AS47" s="42"/>
      <c r="AT47" s="42"/>
      <c r="AU47" s="42"/>
      <c r="AV47" s="42"/>
      <c r="AW47" s="42"/>
      <c r="AX47" s="42"/>
      <c r="AY47" s="42"/>
      <c r="AZ47" s="42"/>
    </row>
    <row r="48" spans="1:52" x14ac:dyDescent="0.25">
      <c r="A48" s="41">
        <v>37</v>
      </c>
      <c r="B48" s="42">
        <v>83.53</v>
      </c>
      <c r="C48" s="42">
        <v>42.61</v>
      </c>
      <c r="D48" s="42">
        <v>28.98</v>
      </c>
      <c r="E48" s="42">
        <v>22.17</v>
      </c>
      <c r="F48" s="42">
        <v>18.09</v>
      </c>
      <c r="G48" s="42">
        <v>15.37</v>
      </c>
      <c r="H48" s="42">
        <v>13.44</v>
      </c>
      <c r="I48" s="42">
        <v>11.99</v>
      </c>
      <c r="J48" s="42">
        <v>10.87</v>
      </c>
      <c r="K48" s="42">
        <v>9.9700000000000006</v>
      </c>
      <c r="L48" s="42">
        <v>9.24</v>
      </c>
      <c r="M48" s="42">
        <v>8.6300000000000008</v>
      </c>
      <c r="N48" s="42">
        <v>8.1199999999999992</v>
      </c>
      <c r="O48" s="42">
        <v>7.69</v>
      </c>
      <c r="P48" s="42">
        <v>7.31</v>
      </c>
      <c r="Q48" s="42">
        <v>6.99</v>
      </c>
      <c r="R48" s="42">
        <v>6.7</v>
      </c>
      <c r="S48" s="42">
        <v>6.45</v>
      </c>
      <c r="T48" s="42">
        <v>6.23</v>
      </c>
      <c r="U48" s="42">
        <v>6.03</v>
      </c>
      <c r="V48" s="42">
        <v>5.85</v>
      </c>
      <c r="W48" s="42">
        <v>5.69</v>
      </c>
      <c r="X48" s="42">
        <v>5.55</v>
      </c>
      <c r="Y48" s="42">
        <v>5.42</v>
      </c>
      <c r="Z48" s="42">
        <v>5.31</v>
      </c>
      <c r="AA48" s="42">
        <v>5.2</v>
      </c>
      <c r="AB48" s="42">
        <v>5.0999999999999996</v>
      </c>
      <c r="AC48" s="42">
        <v>5.0199999999999996</v>
      </c>
      <c r="AD48" s="42">
        <v>4.9400000000000004</v>
      </c>
      <c r="AE48" s="42">
        <v>4.87</v>
      </c>
      <c r="AF48" s="42"/>
      <c r="AG48" s="42"/>
      <c r="AH48" s="42"/>
      <c r="AI48" s="42"/>
      <c r="AJ48" s="42"/>
      <c r="AK48" s="42"/>
      <c r="AL48" s="42"/>
      <c r="AM48" s="42"/>
      <c r="AN48" s="42"/>
      <c r="AO48" s="42"/>
      <c r="AP48" s="42"/>
      <c r="AQ48" s="42"/>
      <c r="AR48" s="42"/>
      <c r="AS48" s="42"/>
      <c r="AT48" s="42"/>
      <c r="AU48" s="42"/>
      <c r="AV48" s="42"/>
      <c r="AW48" s="42"/>
      <c r="AX48" s="42"/>
      <c r="AY48" s="42"/>
      <c r="AZ48" s="42"/>
    </row>
    <row r="49" spans="1:52" x14ac:dyDescent="0.25">
      <c r="A49" s="41">
        <v>38</v>
      </c>
      <c r="B49" s="42">
        <v>84.96</v>
      </c>
      <c r="C49" s="42">
        <v>43.35</v>
      </c>
      <c r="D49" s="42">
        <v>29.48</v>
      </c>
      <c r="E49" s="42">
        <v>22.56</v>
      </c>
      <c r="F49" s="42">
        <v>18.399999999999999</v>
      </c>
      <c r="G49" s="42">
        <v>15.64</v>
      </c>
      <c r="H49" s="42">
        <v>13.67</v>
      </c>
      <c r="I49" s="42">
        <v>12.2</v>
      </c>
      <c r="J49" s="42">
        <v>11.06</v>
      </c>
      <c r="K49" s="42">
        <v>10.15</v>
      </c>
      <c r="L49" s="42">
        <v>9.4</v>
      </c>
      <c r="M49" s="42">
        <v>8.7899999999999991</v>
      </c>
      <c r="N49" s="42">
        <v>8.27</v>
      </c>
      <c r="O49" s="42">
        <v>7.83</v>
      </c>
      <c r="P49" s="42">
        <v>7.45</v>
      </c>
      <c r="Q49" s="42">
        <v>7.12</v>
      </c>
      <c r="R49" s="42">
        <v>6.83</v>
      </c>
      <c r="S49" s="42">
        <v>6.57</v>
      </c>
      <c r="T49" s="42">
        <v>6.35</v>
      </c>
      <c r="U49" s="42">
        <v>6.15</v>
      </c>
      <c r="V49" s="42">
        <v>5.97</v>
      </c>
      <c r="W49" s="42">
        <v>5.81</v>
      </c>
      <c r="X49" s="42">
        <v>5.66</v>
      </c>
      <c r="Y49" s="42">
        <v>5.53</v>
      </c>
      <c r="Z49" s="42">
        <v>5.42</v>
      </c>
      <c r="AA49" s="42">
        <v>5.31</v>
      </c>
      <c r="AB49" s="42">
        <v>5.21</v>
      </c>
      <c r="AC49" s="42">
        <v>5.13</v>
      </c>
      <c r="AD49" s="42">
        <v>5.05</v>
      </c>
      <c r="AE49" s="42"/>
      <c r="AF49" s="42"/>
      <c r="AG49" s="42"/>
      <c r="AH49" s="42"/>
      <c r="AI49" s="42"/>
      <c r="AJ49" s="42"/>
      <c r="AK49" s="42"/>
      <c r="AL49" s="42"/>
      <c r="AM49" s="42"/>
      <c r="AN49" s="42"/>
      <c r="AO49" s="42"/>
      <c r="AP49" s="42"/>
      <c r="AQ49" s="42"/>
      <c r="AR49" s="42"/>
      <c r="AS49" s="42"/>
      <c r="AT49" s="42"/>
      <c r="AU49" s="42"/>
      <c r="AV49" s="42"/>
      <c r="AW49" s="42"/>
      <c r="AX49" s="42"/>
      <c r="AY49" s="42"/>
      <c r="AZ49" s="42"/>
    </row>
    <row r="50" spans="1:52" x14ac:dyDescent="0.25">
      <c r="A50" s="41">
        <v>39</v>
      </c>
      <c r="B50" s="42">
        <v>86.43</v>
      </c>
      <c r="C50" s="42">
        <v>44.09</v>
      </c>
      <c r="D50" s="42">
        <v>29.99</v>
      </c>
      <c r="E50" s="42">
        <v>22.95</v>
      </c>
      <c r="F50" s="42">
        <v>18.73</v>
      </c>
      <c r="G50" s="42">
        <v>15.92</v>
      </c>
      <c r="H50" s="42">
        <v>13.91</v>
      </c>
      <c r="I50" s="42">
        <v>12.42</v>
      </c>
      <c r="J50" s="42">
        <v>11.25</v>
      </c>
      <c r="K50" s="42">
        <v>10.33</v>
      </c>
      <c r="L50" s="42">
        <v>9.57</v>
      </c>
      <c r="M50" s="42">
        <v>8.9499999999999993</v>
      </c>
      <c r="N50" s="42">
        <v>8.42</v>
      </c>
      <c r="O50" s="42">
        <v>7.97</v>
      </c>
      <c r="P50" s="42">
        <v>7.59</v>
      </c>
      <c r="Q50" s="42">
        <v>7.25</v>
      </c>
      <c r="R50" s="42">
        <v>6.96</v>
      </c>
      <c r="S50" s="42">
        <v>6.7</v>
      </c>
      <c r="T50" s="42">
        <v>6.47</v>
      </c>
      <c r="U50" s="42">
        <v>6.27</v>
      </c>
      <c r="V50" s="42">
        <v>6.09</v>
      </c>
      <c r="W50" s="42">
        <v>5.93</v>
      </c>
      <c r="X50" s="42">
        <v>5.78</v>
      </c>
      <c r="Y50" s="42">
        <v>5.65</v>
      </c>
      <c r="Z50" s="42">
        <v>5.53</v>
      </c>
      <c r="AA50" s="42">
        <v>5.43</v>
      </c>
      <c r="AB50" s="42">
        <v>5.33</v>
      </c>
      <c r="AC50" s="42">
        <v>5.24</v>
      </c>
      <c r="AD50" s="42"/>
      <c r="AE50" s="42"/>
      <c r="AF50" s="42"/>
      <c r="AG50" s="42"/>
      <c r="AH50" s="42"/>
      <c r="AI50" s="42"/>
      <c r="AJ50" s="42"/>
      <c r="AK50" s="42"/>
      <c r="AL50" s="42"/>
      <c r="AM50" s="42"/>
      <c r="AN50" s="42"/>
      <c r="AO50" s="42"/>
      <c r="AP50" s="42"/>
      <c r="AQ50" s="42"/>
      <c r="AR50" s="42"/>
      <c r="AS50" s="42"/>
      <c r="AT50" s="42"/>
      <c r="AU50" s="42"/>
      <c r="AV50" s="42"/>
      <c r="AW50" s="42"/>
      <c r="AX50" s="42"/>
      <c r="AY50" s="42"/>
      <c r="AZ50" s="42"/>
    </row>
    <row r="51" spans="1:52" x14ac:dyDescent="0.25">
      <c r="A51" s="41">
        <v>40</v>
      </c>
      <c r="B51" s="42">
        <v>87.92</v>
      </c>
      <c r="C51" s="42">
        <v>44.86</v>
      </c>
      <c r="D51" s="42">
        <v>30.51</v>
      </c>
      <c r="E51" s="42">
        <v>23.35</v>
      </c>
      <c r="F51" s="42">
        <v>19.05</v>
      </c>
      <c r="G51" s="42">
        <v>16.2</v>
      </c>
      <c r="H51" s="42">
        <v>14.16</v>
      </c>
      <c r="I51" s="42">
        <v>12.64</v>
      </c>
      <c r="J51" s="42">
        <v>11.46</v>
      </c>
      <c r="K51" s="42">
        <v>10.51</v>
      </c>
      <c r="L51" s="42">
        <v>9.75</v>
      </c>
      <c r="M51" s="42">
        <v>9.11</v>
      </c>
      <c r="N51" s="42">
        <v>8.58</v>
      </c>
      <c r="O51" s="42">
        <v>8.1199999999999992</v>
      </c>
      <c r="P51" s="42">
        <v>7.73</v>
      </c>
      <c r="Q51" s="42">
        <v>7.39</v>
      </c>
      <c r="R51" s="42">
        <v>7.09</v>
      </c>
      <c r="S51" s="42">
        <v>6.83</v>
      </c>
      <c r="T51" s="42">
        <v>6.6</v>
      </c>
      <c r="U51" s="42">
        <v>6.4</v>
      </c>
      <c r="V51" s="42">
        <v>6.21</v>
      </c>
      <c r="W51" s="42">
        <v>6.05</v>
      </c>
      <c r="X51" s="42">
        <v>5.9</v>
      </c>
      <c r="Y51" s="42">
        <v>5.77</v>
      </c>
      <c r="Z51" s="42">
        <v>5.65</v>
      </c>
      <c r="AA51" s="42">
        <v>5.55</v>
      </c>
      <c r="AB51" s="42">
        <v>5.45</v>
      </c>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row>
    <row r="52" spans="1:52" x14ac:dyDescent="0.25">
      <c r="A52" s="41">
        <v>41</v>
      </c>
      <c r="B52" s="42">
        <v>89.45</v>
      </c>
      <c r="C52" s="42">
        <v>45.64</v>
      </c>
      <c r="D52" s="42">
        <v>31.05</v>
      </c>
      <c r="E52" s="42">
        <v>23.76</v>
      </c>
      <c r="F52" s="42">
        <v>19.39</v>
      </c>
      <c r="G52" s="42">
        <v>16.489999999999998</v>
      </c>
      <c r="H52" s="42">
        <v>14.41</v>
      </c>
      <c r="I52" s="42">
        <v>12.87</v>
      </c>
      <c r="J52" s="42">
        <v>11.66</v>
      </c>
      <c r="K52" s="42">
        <v>10.71</v>
      </c>
      <c r="L52" s="42">
        <v>9.93</v>
      </c>
      <c r="M52" s="42">
        <v>9.2799999999999994</v>
      </c>
      <c r="N52" s="42">
        <v>8.74</v>
      </c>
      <c r="O52" s="42">
        <v>8.2799999999999994</v>
      </c>
      <c r="P52" s="42">
        <v>7.88</v>
      </c>
      <c r="Q52" s="42">
        <v>7.53</v>
      </c>
      <c r="R52" s="42">
        <v>7.23</v>
      </c>
      <c r="S52" s="42">
        <v>6.97</v>
      </c>
      <c r="T52" s="42">
        <v>6.74</v>
      </c>
      <c r="U52" s="42">
        <v>6.53</v>
      </c>
      <c r="V52" s="42">
        <v>6.35</v>
      </c>
      <c r="W52" s="42">
        <v>6.18</v>
      </c>
      <c r="X52" s="42">
        <v>6.03</v>
      </c>
      <c r="Y52" s="42">
        <v>5.9</v>
      </c>
      <c r="Z52" s="42">
        <v>5.78</v>
      </c>
      <c r="AA52" s="42">
        <v>5.68</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row>
    <row r="53" spans="1:52" x14ac:dyDescent="0.25">
      <c r="A53" s="41">
        <v>42</v>
      </c>
      <c r="B53" s="42">
        <v>91.01</v>
      </c>
      <c r="C53" s="42">
        <v>46.44</v>
      </c>
      <c r="D53" s="42">
        <v>31.59</v>
      </c>
      <c r="E53" s="42">
        <v>24.18</v>
      </c>
      <c r="F53" s="42">
        <v>19.739999999999998</v>
      </c>
      <c r="G53" s="42">
        <v>16.78</v>
      </c>
      <c r="H53" s="42">
        <v>14.67</v>
      </c>
      <c r="I53" s="42">
        <v>13.1</v>
      </c>
      <c r="J53" s="42">
        <v>11.88</v>
      </c>
      <c r="K53" s="42">
        <v>10.91</v>
      </c>
      <c r="L53" s="42">
        <v>10.11</v>
      </c>
      <c r="M53" s="42">
        <v>9.4600000000000009</v>
      </c>
      <c r="N53" s="42">
        <v>8.91</v>
      </c>
      <c r="O53" s="42">
        <v>8.44</v>
      </c>
      <c r="P53" s="42">
        <v>8.0399999999999991</v>
      </c>
      <c r="Q53" s="42">
        <v>7.69</v>
      </c>
      <c r="R53" s="42">
        <v>7.38</v>
      </c>
      <c r="S53" s="42">
        <v>7.11</v>
      </c>
      <c r="T53" s="42">
        <v>6.88</v>
      </c>
      <c r="U53" s="42">
        <v>6.67</v>
      </c>
      <c r="V53" s="42">
        <v>6.49</v>
      </c>
      <c r="W53" s="42">
        <v>6.32</v>
      </c>
      <c r="X53" s="42">
        <v>6.17</v>
      </c>
      <c r="Y53" s="42">
        <v>6.04</v>
      </c>
      <c r="Z53" s="42">
        <v>5.92</v>
      </c>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row>
    <row r="54" spans="1:52" x14ac:dyDescent="0.25">
      <c r="A54" s="41">
        <v>43</v>
      </c>
      <c r="B54" s="42">
        <v>92.6</v>
      </c>
      <c r="C54" s="42">
        <v>47.26</v>
      </c>
      <c r="D54" s="42">
        <v>32.15</v>
      </c>
      <c r="E54" s="42">
        <v>24.61</v>
      </c>
      <c r="F54" s="42">
        <v>20.09</v>
      </c>
      <c r="G54" s="42">
        <v>17.079999999999998</v>
      </c>
      <c r="H54" s="42">
        <v>14.94</v>
      </c>
      <c r="I54" s="42">
        <v>13.34</v>
      </c>
      <c r="J54" s="42">
        <v>12.1</v>
      </c>
      <c r="K54" s="42">
        <v>11.11</v>
      </c>
      <c r="L54" s="42">
        <v>10.31</v>
      </c>
      <c r="M54" s="42">
        <v>9.64</v>
      </c>
      <c r="N54" s="42">
        <v>9.08</v>
      </c>
      <c r="O54" s="42">
        <v>8.61</v>
      </c>
      <c r="P54" s="42">
        <v>8.1999999999999993</v>
      </c>
      <c r="Q54" s="42">
        <v>7.84</v>
      </c>
      <c r="R54" s="42">
        <v>7.54</v>
      </c>
      <c r="S54" s="42">
        <v>7.27</v>
      </c>
      <c r="T54" s="42">
        <v>7.03</v>
      </c>
      <c r="U54" s="42">
        <v>6.82</v>
      </c>
      <c r="V54" s="42">
        <v>6.63</v>
      </c>
      <c r="W54" s="42">
        <v>6.46</v>
      </c>
      <c r="X54" s="42">
        <v>6.32</v>
      </c>
      <c r="Y54" s="42">
        <v>6.18</v>
      </c>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row>
    <row r="55" spans="1:52" x14ac:dyDescent="0.25">
      <c r="A55" s="41">
        <v>44</v>
      </c>
      <c r="B55" s="42">
        <v>94.21</v>
      </c>
      <c r="C55" s="42">
        <v>48.08</v>
      </c>
      <c r="D55" s="42">
        <v>32.72</v>
      </c>
      <c r="E55" s="42">
        <v>25.05</v>
      </c>
      <c r="F55" s="42">
        <v>20.45</v>
      </c>
      <c r="G55" s="42">
        <v>17.39</v>
      </c>
      <c r="H55" s="42">
        <v>15.22</v>
      </c>
      <c r="I55" s="42">
        <v>13.59</v>
      </c>
      <c r="J55" s="42">
        <v>12.33</v>
      </c>
      <c r="K55" s="42">
        <v>11.32</v>
      </c>
      <c r="L55" s="42">
        <v>10.51</v>
      </c>
      <c r="M55" s="42">
        <v>9.83</v>
      </c>
      <c r="N55" s="42">
        <v>9.26</v>
      </c>
      <c r="O55" s="42">
        <v>8.7799999999999994</v>
      </c>
      <c r="P55" s="42">
        <v>8.3699999999999992</v>
      </c>
      <c r="Q55" s="42">
        <v>8.01</v>
      </c>
      <c r="R55" s="42">
        <v>7.7</v>
      </c>
      <c r="S55" s="42">
        <v>7.43</v>
      </c>
      <c r="T55" s="42">
        <v>7.19</v>
      </c>
      <c r="U55" s="42">
        <v>6.97</v>
      </c>
      <c r="V55" s="42">
        <v>6.78</v>
      </c>
      <c r="W55" s="42">
        <v>6.62</v>
      </c>
      <c r="X55" s="42">
        <v>6.47</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row>
    <row r="56" spans="1:52" x14ac:dyDescent="0.25">
      <c r="A56" s="41">
        <v>45</v>
      </c>
      <c r="B56" s="42">
        <v>95.84</v>
      </c>
      <c r="C56" s="42">
        <v>48.92</v>
      </c>
      <c r="D56" s="42">
        <v>33.29</v>
      </c>
      <c r="E56" s="42">
        <v>25.49</v>
      </c>
      <c r="F56" s="42">
        <v>20.82</v>
      </c>
      <c r="G56" s="42">
        <v>17.71</v>
      </c>
      <c r="H56" s="42">
        <v>15.49</v>
      </c>
      <c r="I56" s="42">
        <v>13.84</v>
      </c>
      <c r="J56" s="42">
        <v>12.56</v>
      </c>
      <c r="K56" s="42">
        <v>11.54</v>
      </c>
      <c r="L56" s="42">
        <v>10.71</v>
      </c>
      <c r="M56" s="42">
        <v>10.02</v>
      </c>
      <c r="N56" s="42">
        <v>9.4499999999999993</v>
      </c>
      <c r="O56" s="42">
        <v>8.9600000000000009</v>
      </c>
      <c r="P56" s="42">
        <v>8.5399999999999991</v>
      </c>
      <c r="Q56" s="42">
        <v>8.18</v>
      </c>
      <c r="R56" s="42">
        <v>7.87</v>
      </c>
      <c r="S56" s="42">
        <v>7.59</v>
      </c>
      <c r="T56" s="42">
        <v>7.35</v>
      </c>
      <c r="U56" s="42">
        <v>7.13</v>
      </c>
      <c r="V56" s="42">
        <v>6.94</v>
      </c>
      <c r="W56" s="42">
        <v>6.78</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row>
    <row r="57" spans="1:52" x14ac:dyDescent="0.25">
      <c r="A57" s="41">
        <v>46</v>
      </c>
      <c r="B57" s="42">
        <v>97.49</v>
      </c>
      <c r="C57" s="42">
        <v>49.77</v>
      </c>
      <c r="D57" s="42">
        <v>33.880000000000003</v>
      </c>
      <c r="E57" s="42">
        <v>25.94</v>
      </c>
      <c r="F57" s="42">
        <v>21.19</v>
      </c>
      <c r="G57" s="42">
        <v>18.03</v>
      </c>
      <c r="H57" s="42">
        <v>15.78</v>
      </c>
      <c r="I57" s="42">
        <v>14.1</v>
      </c>
      <c r="J57" s="42">
        <v>12.8</v>
      </c>
      <c r="K57" s="42">
        <v>11.76</v>
      </c>
      <c r="L57" s="42">
        <v>10.92</v>
      </c>
      <c r="M57" s="42">
        <v>10.23</v>
      </c>
      <c r="N57" s="42">
        <v>9.64</v>
      </c>
      <c r="O57" s="42">
        <v>9.15</v>
      </c>
      <c r="P57" s="42">
        <v>8.73</v>
      </c>
      <c r="Q57" s="42">
        <v>8.36</v>
      </c>
      <c r="R57" s="42">
        <v>8.0399999999999991</v>
      </c>
      <c r="S57" s="42">
        <v>7.76</v>
      </c>
      <c r="T57" s="42">
        <v>7.52</v>
      </c>
      <c r="U57" s="42">
        <v>7.3</v>
      </c>
      <c r="V57" s="42">
        <v>7.11</v>
      </c>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row>
    <row r="58" spans="1:52" x14ac:dyDescent="0.25">
      <c r="A58" s="41">
        <v>47</v>
      </c>
      <c r="B58" s="42">
        <v>99.16</v>
      </c>
      <c r="C58" s="42">
        <v>50.64</v>
      </c>
      <c r="D58" s="42">
        <v>34.479999999999997</v>
      </c>
      <c r="E58" s="42">
        <v>26.41</v>
      </c>
      <c r="F58" s="42">
        <v>21.58</v>
      </c>
      <c r="G58" s="42">
        <v>18.36</v>
      </c>
      <c r="H58" s="42">
        <v>16.079999999999998</v>
      </c>
      <c r="I58" s="42">
        <v>14.37</v>
      </c>
      <c r="J58" s="42">
        <v>13.05</v>
      </c>
      <c r="K58" s="42">
        <v>12</v>
      </c>
      <c r="L58" s="42">
        <v>11.14</v>
      </c>
      <c r="M58" s="42">
        <v>10.44</v>
      </c>
      <c r="N58" s="42">
        <v>9.85</v>
      </c>
      <c r="O58" s="42">
        <v>9.35</v>
      </c>
      <c r="P58" s="42">
        <v>8.92</v>
      </c>
      <c r="Q58" s="42">
        <v>8.5500000000000007</v>
      </c>
      <c r="R58" s="42">
        <v>8.23</v>
      </c>
      <c r="S58" s="42">
        <v>7.95</v>
      </c>
      <c r="T58" s="42">
        <v>7.7</v>
      </c>
      <c r="U58" s="42">
        <v>7.48</v>
      </c>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row>
    <row r="59" spans="1:52" x14ac:dyDescent="0.25">
      <c r="A59" s="41">
        <v>48</v>
      </c>
      <c r="B59" s="42">
        <v>100.88</v>
      </c>
      <c r="C59" s="42">
        <v>51.52</v>
      </c>
      <c r="D59" s="42">
        <v>35.090000000000003</v>
      </c>
      <c r="E59" s="42">
        <v>26.88</v>
      </c>
      <c r="F59" s="42">
        <v>21.97</v>
      </c>
      <c r="G59" s="42">
        <v>18.7</v>
      </c>
      <c r="H59" s="42">
        <v>16.38</v>
      </c>
      <c r="I59" s="42">
        <v>14.65</v>
      </c>
      <c r="J59" s="42">
        <v>13.3</v>
      </c>
      <c r="K59" s="42">
        <v>12.24</v>
      </c>
      <c r="L59" s="42">
        <v>11.37</v>
      </c>
      <c r="M59" s="42">
        <v>10.66</v>
      </c>
      <c r="N59" s="42">
        <v>10.06</v>
      </c>
      <c r="O59" s="42">
        <v>9.5500000000000007</v>
      </c>
      <c r="P59" s="42">
        <v>9.1199999999999992</v>
      </c>
      <c r="Q59" s="42">
        <v>8.75</v>
      </c>
      <c r="R59" s="42">
        <v>8.42</v>
      </c>
      <c r="S59" s="42">
        <v>8.14</v>
      </c>
      <c r="T59" s="42">
        <v>7.89</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row>
    <row r="60" spans="1:52" x14ac:dyDescent="0.25">
      <c r="A60" s="41">
        <v>49</v>
      </c>
      <c r="B60" s="42">
        <v>102.63</v>
      </c>
      <c r="C60" s="42">
        <v>52.43</v>
      </c>
      <c r="D60" s="42">
        <v>35.71</v>
      </c>
      <c r="E60" s="42">
        <v>27.37</v>
      </c>
      <c r="F60" s="42">
        <v>22.38</v>
      </c>
      <c r="G60" s="42">
        <v>19.059999999999999</v>
      </c>
      <c r="H60" s="42">
        <v>16.7</v>
      </c>
      <c r="I60" s="42">
        <v>14.93</v>
      </c>
      <c r="J60" s="42">
        <v>13.57</v>
      </c>
      <c r="K60" s="42">
        <v>12.49</v>
      </c>
      <c r="L60" s="42">
        <v>11.61</v>
      </c>
      <c r="M60" s="42">
        <v>10.89</v>
      </c>
      <c r="N60" s="42">
        <v>10.28</v>
      </c>
      <c r="O60" s="42">
        <v>9.77</v>
      </c>
      <c r="P60" s="42">
        <v>9.33</v>
      </c>
      <c r="Q60" s="42">
        <v>8.9600000000000009</v>
      </c>
      <c r="R60" s="42">
        <v>8.6300000000000008</v>
      </c>
      <c r="S60" s="42">
        <v>8.34</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row>
    <row r="61" spans="1:52" x14ac:dyDescent="0.25">
      <c r="A61" s="41">
        <v>50</v>
      </c>
      <c r="B61" s="42">
        <v>104.42</v>
      </c>
      <c r="C61" s="42">
        <v>53.36</v>
      </c>
      <c r="D61" s="42">
        <v>36.36</v>
      </c>
      <c r="E61" s="42">
        <v>27.87</v>
      </c>
      <c r="F61" s="42">
        <v>22.8</v>
      </c>
      <c r="G61" s="42">
        <v>19.420000000000002</v>
      </c>
      <c r="H61" s="42">
        <v>17.02</v>
      </c>
      <c r="I61" s="42">
        <v>15.23</v>
      </c>
      <c r="J61" s="42">
        <v>13.85</v>
      </c>
      <c r="K61" s="42">
        <v>12.76</v>
      </c>
      <c r="L61" s="42">
        <v>11.87</v>
      </c>
      <c r="M61" s="42">
        <v>11.13</v>
      </c>
      <c r="N61" s="42">
        <v>10.52</v>
      </c>
      <c r="O61" s="42">
        <v>10</v>
      </c>
      <c r="P61" s="42">
        <v>9.56</v>
      </c>
      <c r="Q61" s="42">
        <v>9.18</v>
      </c>
      <c r="R61" s="42">
        <v>8.84</v>
      </c>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row>
    <row r="62" spans="1:52" x14ac:dyDescent="0.25">
      <c r="A62" s="41">
        <v>51</v>
      </c>
      <c r="B62" s="42">
        <v>106.24</v>
      </c>
      <c r="C62" s="42">
        <v>54.31</v>
      </c>
      <c r="D62" s="42">
        <v>37.020000000000003</v>
      </c>
      <c r="E62" s="42">
        <v>28.4</v>
      </c>
      <c r="F62" s="42">
        <v>23.23</v>
      </c>
      <c r="G62" s="42">
        <v>19.809999999999999</v>
      </c>
      <c r="H62" s="42">
        <v>17.37</v>
      </c>
      <c r="I62" s="42">
        <v>15.55</v>
      </c>
      <c r="J62" s="42">
        <v>14.15</v>
      </c>
      <c r="K62" s="42">
        <v>13.04</v>
      </c>
      <c r="L62" s="42">
        <v>12.13</v>
      </c>
      <c r="M62" s="42">
        <v>11.39</v>
      </c>
      <c r="N62" s="42">
        <v>10.77</v>
      </c>
      <c r="O62" s="42">
        <v>10.24</v>
      </c>
      <c r="P62" s="42">
        <v>9.7899999999999991</v>
      </c>
      <c r="Q62" s="42">
        <v>9.41</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row>
    <row r="63" spans="1:52" x14ac:dyDescent="0.25">
      <c r="A63" s="41">
        <v>52</v>
      </c>
      <c r="B63" s="42">
        <v>108.12</v>
      </c>
      <c r="C63" s="42">
        <v>55.29</v>
      </c>
      <c r="D63" s="42">
        <v>37.71</v>
      </c>
      <c r="E63" s="42">
        <v>28.94</v>
      </c>
      <c r="F63" s="42">
        <v>23.69</v>
      </c>
      <c r="G63" s="42">
        <v>20.2</v>
      </c>
      <c r="H63" s="42">
        <v>17.73</v>
      </c>
      <c r="I63" s="42">
        <v>15.88</v>
      </c>
      <c r="J63" s="42">
        <v>14.46</v>
      </c>
      <c r="K63" s="42">
        <v>13.33</v>
      </c>
      <c r="L63" s="42">
        <v>12.42</v>
      </c>
      <c r="M63" s="42">
        <v>11.66</v>
      </c>
      <c r="N63" s="42">
        <v>11.03</v>
      </c>
      <c r="O63" s="42">
        <v>10.5</v>
      </c>
      <c r="P63" s="42">
        <v>10.050000000000001</v>
      </c>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row>
    <row r="64" spans="1:52" x14ac:dyDescent="0.25">
      <c r="A64" s="41">
        <v>53</v>
      </c>
      <c r="B64" s="42">
        <v>110.03</v>
      </c>
      <c r="C64" s="42">
        <v>56.3</v>
      </c>
      <c r="D64" s="42">
        <v>38.42</v>
      </c>
      <c r="E64" s="42">
        <v>29.49</v>
      </c>
      <c r="F64" s="42">
        <v>24.16</v>
      </c>
      <c r="G64" s="42">
        <v>20.62</v>
      </c>
      <c r="H64" s="42">
        <v>18.100000000000001</v>
      </c>
      <c r="I64" s="42">
        <v>16.23</v>
      </c>
      <c r="J64" s="42">
        <v>14.78</v>
      </c>
      <c r="K64" s="42">
        <v>13.64</v>
      </c>
      <c r="L64" s="42">
        <v>12.71</v>
      </c>
      <c r="M64" s="42">
        <v>11.94</v>
      </c>
      <c r="N64" s="42">
        <v>11.31</v>
      </c>
      <c r="O64" s="42">
        <v>10.77</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row>
    <row r="65" spans="1:52" x14ac:dyDescent="0.25">
      <c r="A65" s="41">
        <v>54</v>
      </c>
      <c r="B65" s="42">
        <v>111.97</v>
      </c>
      <c r="C65" s="42">
        <v>57.32</v>
      </c>
      <c r="D65" s="42">
        <v>39.130000000000003</v>
      </c>
      <c r="E65" s="42">
        <v>30.06</v>
      </c>
      <c r="F65" s="42">
        <v>24.64</v>
      </c>
      <c r="G65" s="42">
        <v>21.04</v>
      </c>
      <c r="H65" s="42">
        <v>18.489999999999998</v>
      </c>
      <c r="I65" s="42">
        <v>16.59</v>
      </c>
      <c r="J65" s="42">
        <v>15.12</v>
      </c>
      <c r="K65" s="42">
        <v>13.95</v>
      </c>
      <c r="L65" s="42">
        <v>13.01</v>
      </c>
      <c r="M65" s="42">
        <v>12.24</v>
      </c>
      <c r="N65" s="42">
        <v>11.59</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row>
    <row r="66" spans="1:52" x14ac:dyDescent="0.25">
      <c r="A66" s="41">
        <v>55</v>
      </c>
      <c r="B66" s="42">
        <v>113.93</v>
      </c>
      <c r="C66" s="42">
        <v>58.36</v>
      </c>
      <c r="D66" s="42">
        <v>39.869999999999997</v>
      </c>
      <c r="E66" s="42">
        <v>30.65</v>
      </c>
      <c r="F66" s="42">
        <v>25.14</v>
      </c>
      <c r="G66" s="42">
        <v>21.48</v>
      </c>
      <c r="H66" s="42">
        <v>18.89</v>
      </c>
      <c r="I66" s="42">
        <v>16.96</v>
      </c>
      <c r="J66" s="42">
        <v>15.46</v>
      </c>
      <c r="K66" s="42">
        <v>14.28</v>
      </c>
      <c r="L66" s="42">
        <v>13.33</v>
      </c>
      <c r="M66" s="42">
        <v>12.54</v>
      </c>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row>
    <row r="67" spans="1:52" x14ac:dyDescent="0.25">
      <c r="A67" s="41">
        <v>56</v>
      </c>
      <c r="B67" s="42">
        <v>115.94</v>
      </c>
      <c r="C67" s="42">
        <v>59.43</v>
      </c>
      <c r="D67" s="42">
        <v>40.630000000000003</v>
      </c>
      <c r="E67" s="42">
        <v>31.26</v>
      </c>
      <c r="F67" s="42">
        <v>25.66</v>
      </c>
      <c r="G67" s="42">
        <v>21.94</v>
      </c>
      <c r="H67" s="42">
        <v>19.309999999999999</v>
      </c>
      <c r="I67" s="42">
        <v>17.34</v>
      </c>
      <c r="J67" s="42">
        <v>15.83</v>
      </c>
      <c r="K67" s="42">
        <v>14.63</v>
      </c>
      <c r="L67" s="42">
        <v>13.66</v>
      </c>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row>
    <row r="68" spans="1:52" x14ac:dyDescent="0.25">
      <c r="A68" s="41">
        <v>57</v>
      </c>
      <c r="B68" s="42">
        <v>118.03</v>
      </c>
      <c r="C68" s="42">
        <v>60.55</v>
      </c>
      <c r="D68" s="42">
        <v>41.43</v>
      </c>
      <c r="E68" s="42">
        <v>31.9</v>
      </c>
      <c r="F68" s="42">
        <v>26.2</v>
      </c>
      <c r="G68" s="42">
        <v>22.42</v>
      </c>
      <c r="H68" s="42">
        <v>19.739999999999998</v>
      </c>
      <c r="I68" s="42">
        <v>17.739999999999998</v>
      </c>
      <c r="J68" s="42">
        <v>16.21</v>
      </c>
      <c r="K68" s="42">
        <v>14.99</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row>
    <row r="69" spans="1:52" x14ac:dyDescent="0.25">
      <c r="A69" s="41">
        <v>58</v>
      </c>
      <c r="B69" s="42">
        <v>120.2</v>
      </c>
      <c r="C69" s="42">
        <v>61.71</v>
      </c>
      <c r="D69" s="42">
        <v>42.26</v>
      </c>
      <c r="E69" s="42">
        <v>32.56</v>
      </c>
      <c r="F69" s="42">
        <v>26.76</v>
      </c>
      <c r="G69" s="42">
        <v>22.92</v>
      </c>
      <c r="H69" s="42">
        <v>20.190000000000001</v>
      </c>
      <c r="I69" s="42">
        <v>18.16</v>
      </c>
      <c r="J69" s="42">
        <v>16.600000000000001</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row>
    <row r="70" spans="1:52" x14ac:dyDescent="0.25">
      <c r="A70" s="41">
        <v>59</v>
      </c>
      <c r="B70" s="42">
        <v>122.45</v>
      </c>
      <c r="C70" s="42">
        <v>62.92</v>
      </c>
      <c r="D70" s="42">
        <v>43.11</v>
      </c>
      <c r="E70" s="42">
        <v>33.24</v>
      </c>
      <c r="F70" s="42">
        <v>27.34</v>
      </c>
      <c r="G70" s="42">
        <v>23.42</v>
      </c>
      <c r="H70" s="42">
        <v>20.65</v>
      </c>
      <c r="I70" s="42">
        <v>18.600000000000001</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row>
    <row r="71" spans="1:52" x14ac:dyDescent="0.25">
      <c r="A71" s="41">
        <v>60</v>
      </c>
      <c r="B71" s="42">
        <v>124.79</v>
      </c>
      <c r="C71" s="42">
        <v>64.16</v>
      </c>
      <c r="D71" s="42">
        <v>43.99</v>
      </c>
      <c r="E71" s="42">
        <v>33.93</v>
      </c>
      <c r="F71" s="42">
        <v>27.93</v>
      </c>
      <c r="G71" s="42">
        <v>23.96</v>
      </c>
      <c r="H71" s="42">
        <v>21.14</v>
      </c>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row>
    <row r="72" spans="1:52" x14ac:dyDescent="0.25">
      <c r="A72" s="41">
        <v>61</v>
      </c>
      <c r="B72" s="42">
        <v>127.22</v>
      </c>
      <c r="C72" s="42">
        <v>65.45</v>
      </c>
      <c r="D72" s="42">
        <v>44.9</v>
      </c>
      <c r="E72" s="42">
        <v>34.659999999999997</v>
      </c>
      <c r="F72" s="42">
        <v>28.56</v>
      </c>
      <c r="G72" s="42">
        <v>24.51</v>
      </c>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row>
    <row r="73" spans="1:52" x14ac:dyDescent="0.25">
      <c r="A73" s="41">
        <v>62</v>
      </c>
      <c r="B73" s="42">
        <v>129.78</v>
      </c>
      <c r="C73" s="42">
        <v>66.8</v>
      </c>
      <c r="D73" s="42">
        <v>45.87</v>
      </c>
      <c r="E73" s="42">
        <v>35.46</v>
      </c>
      <c r="F73" s="42">
        <v>29.23</v>
      </c>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row>
    <row r="74" spans="1:52" x14ac:dyDescent="0.25">
      <c r="A74" s="41">
        <v>63</v>
      </c>
      <c r="B74" s="42">
        <v>132.53</v>
      </c>
      <c r="C74" s="42">
        <v>68.3</v>
      </c>
      <c r="D74" s="42">
        <v>46.97</v>
      </c>
      <c r="E74" s="42">
        <v>36.33</v>
      </c>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row>
    <row r="75" spans="1:52" x14ac:dyDescent="0.25">
      <c r="A75" s="41">
        <v>64</v>
      </c>
      <c r="B75" s="42">
        <v>135.6</v>
      </c>
      <c r="C75" s="42">
        <v>70</v>
      </c>
      <c r="D75" s="42">
        <v>48.21</v>
      </c>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row>
    <row r="76" spans="1:52" x14ac:dyDescent="0.25">
      <c r="A76" s="41">
        <v>65</v>
      </c>
      <c r="B76" s="42">
        <v>139</v>
      </c>
      <c r="C76" s="42">
        <v>71.91</v>
      </c>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row>
    <row r="77" spans="1:52" x14ac:dyDescent="0.25">
      <c r="A77" s="41">
        <v>66</v>
      </c>
      <c r="B77" s="42">
        <v>142.61000000000001</v>
      </c>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row>
  </sheetData>
  <sheetProtection algorithmName="SHA-512" hashValue="Hf7bFuy2AtokmeFNCE78YZ8YdrbL5cZNXu2mSAFC5DveNKMO8ZjIyjrb2lXiMFvLnVRXIhI9syWK052Dac91fA==" saltValue="Shrcok3IbO67XFaYFtUthA==" spinCount="100000" sheet="1" objects="1" scenarios="1"/>
  <conditionalFormatting sqref="A6:A21">
    <cfRule type="expression" dxfId="109" priority="13" stopIfTrue="1">
      <formula>MOD(ROW(),2)=0</formula>
    </cfRule>
    <cfRule type="expression" dxfId="108" priority="14" stopIfTrue="1">
      <formula>MOD(ROW(),2)&lt;&gt;0</formula>
    </cfRule>
  </conditionalFormatting>
  <conditionalFormatting sqref="A26:A77">
    <cfRule type="expression" dxfId="107" priority="9" stopIfTrue="1">
      <formula>MOD(ROW(),2)=0</formula>
    </cfRule>
    <cfRule type="expression" dxfId="106" priority="10" stopIfTrue="1">
      <formula>MOD(ROW(),2)&lt;&gt;0</formula>
    </cfRule>
  </conditionalFormatting>
  <conditionalFormatting sqref="B6:AZ21">
    <cfRule type="expression" dxfId="105" priority="15" stopIfTrue="1">
      <formula>MOD(ROW(),2)=0</formula>
    </cfRule>
    <cfRule type="expression" dxfId="104" priority="16" stopIfTrue="1">
      <formula>MOD(ROW(),2)&lt;&gt;0</formula>
    </cfRule>
  </conditionalFormatting>
  <conditionalFormatting sqref="B26:AZ77">
    <cfRule type="expression" dxfId="103" priority="11" stopIfTrue="1">
      <formula>MOD(ROW(),2)=0</formula>
    </cfRule>
    <cfRule type="expression" dxfId="102" priority="12" stopIfTrue="1">
      <formula>MOD(ROW(),2)&lt;&gt;0</formula>
    </cfRule>
  </conditionalFormatting>
  <pageMargins left="0.7" right="0.7" top="0.75" bottom="0.75" header="0.3" footer="0.3"/>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31CD2-41BF-4601-B33C-018A73CDD86D}">
  <sheetPr codeName="Sheet70"/>
  <dimension ref="A1:BA78"/>
  <sheetViews>
    <sheetView showGridLines="0" workbookViewId="0">
      <selection activeCell="A6" sqref="A6"/>
    </sheetView>
  </sheetViews>
  <sheetFormatPr defaultRowHeight="12.5" x14ac:dyDescent="0.25"/>
  <cols>
    <col min="1" max="1" width="31.54296875" customWidth="1"/>
    <col min="2" max="53" width="22.54296875" customWidth="1"/>
  </cols>
  <sheetData>
    <row r="1" spans="1:53" s="1" customFormat="1" ht="20" x14ac:dyDescent="0.4">
      <c r="A1" s="2" t="s">
        <v>0</v>
      </c>
    </row>
    <row r="2" spans="1:53" s="1" customFormat="1" ht="15.5" x14ac:dyDescent="0.35">
      <c r="A2" s="29" t="s">
        <v>1</v>
      </c>
      <c r="B2" s="3" t="str">
        <f>wb_title</f>
        <v>LGPS_S - Consolidated Factor Spreadsheet</v>
      </c>
    </row>
    <row r="3" spans="1:53" s="1" customFormat="1" ht="15.5" x14ac:dyDescent="0.35">
      <c r="A3" s="29" t="s">
        <v>2</v>
      </c>
      <c r="B3" s="3" t="str">
        <f>TABLE_FACTOR_TYPE_1 &amp; " - x-" &amp; TABLE_SERIES_NUMBER_1</f>
        <v>Added pension - x-719</v>
      </c>
    </row>
    <row r="6" spans="1:53"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row>
    <row r="7" spans="1:53"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row>
    <row r="8" spans="1:53"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row>
    <row r="9" spans="1:53"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row>
    <row r="10" spans="1:53" x14ac:dyDescent="0.25">
      <c r="A10" s="39" t="s">
        <v>6</v>
      </c>
      <c r="B10" s="45" t="s">
        <v>354</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row>
    <row r="11" spans="1:53" x14ac:dyDescent="0.25">
      <c r="A11" s="39" t="s">
        <v>154</v>
      </c>
      <c r="B11" s="45" t="s">
        <v>168</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row>
    <row r="12" spans="1:53"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row>
    <row r="13" spans="1:53"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row>
    <row r="14" spans="1:53" x14ac:dyDescent="0.25">
      <c r="A14" s="39" t="s">
        <v>157</v>
      </c>
      <c r="B14" s="45">
        <v>719</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row>
    <row r="15" spans="1:53" x14ac:dyDescent="0.25">
      <c r="A15" s="39" t="s">
        <v>382</v>
      </c>
      <c r="B15" s="45" t="s">
        <v>355</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row>
    <row r="16" spans="1:53" x14ac:dyDescent="0.25">
      <c r="A16" s="39" t="s">
        <v>159</v>
      </c>
      <c r="B16" s="45" t="s">
        <v>356</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row>
    <row r="17" spans="1:53"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row>
    <row r="18" spans="1:53"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row>
    <row r="19" spans="1:53"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row>
    <row r="20" spans="1:53"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row>
    <row r="21" spans="1:53"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row>
    <row r="23" spans="1:53" x14ac:dyDescent="0.25">
      <c r="A23" s="22" t="str">
        <f>HYPERLINK("#'Factor List'!A1", "Back to Factor List")</f>
        <v>Back to Factor List</v>
      </c>
      <c r="B23" s="22" t="str">
        <f>HYPERLINK("#'Assumptions'!A1", "Assumptions")</f>
        <v>Assumptions</v>
      </c>
    </row>
    <row r="26" spans="1:53"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c r="AY26" s="52" t="s">
        <v>534</v>
      </c>
      <c r="AZ26" s="52" t="s">
        <v>535</v>
      </c>
      <c r="BA26" s="52" t="s">
        <v>536</v>
      </c>
    </row>
    <row r="27" spans="1:53" x14ac:dyDescent="0.25">
      <c r="A27" s="41">
        <v>16</v>
      </c>
      <c r="B27" s="42">
        <v>55.49</v>
      </c>
      <c r="C27" s="42">
        <v>28.3</v>
      </c>
      <c r="D27" s="42">
        <v>19.239999999999998</v>
      </c>
      <c r="E27" s="42">
        <v>14.71</v>
      </c>
      <c r="F27" s="42">
        <v>12</v>
      </c>
      <c r="G27" s="42">
        <v>10.19</v>
      </c>
      <c r="H27" s="42">
        <v>8.9</v>
      </c>
      <c r="I27" s="42">
        <v>7.94</v>
      </c>
      <c r="J27" s="42">
        <v>7.19</v>
      </c>
      <c r="K27" s="42">
        <v>6.59</v>
      </c>
      <c r="L27" s="42">
        <v>6.11</v>
      </c>
      <c r="M27" s="42">
        <v>5.7</v>
      </c>
      <c r="N27" s="42">
        <v>5.36</v>
      </c>
      <c r="O27" s="42">
        <v>5.07</v>
      </c>
      <c r="P27" s="42">
        <v>4.82</v>
      </c>
      <c r="Q27" s="42">
        <v>4.5999999999999996</v>
      </c>
      <c r="R27" s="42">
        <v>4.4000000000000004</v>
      </c>
      <c r="S27" s="42">
        <v>4.2300000000000004</v>
      </c>
      <c r="T27" s="42">
        <v>4.08</v>
      </c>
      <c r="U27" s="42">
        <v>3.95</v>
      </c>
      <c r="V27" s="42">
        <v>3.82</v>
      </c>
      <c r="W27" s="42">
        <v>3.71</v>
      </c>
      <c r="X27" s="42">
        <v>3.61</v>
      </c>
      <c r="Y27" s="42">
        <v>3.52</v>
      </c>
      <c r="Z27" s="42">
        <v>3.44</v>
      </c>
      <c r="AA27" s="42">
        <v>3.36</v>
      </c>
      <c r="AB27" s="42">
        <v>3.29</v>
      </c>
      <c r="AC27" s="42">
        <v>3.23</v>
      </c>
      <c r="AD27" s="42">
        <v>3.17</v>
      </c>
      <c r="AE27" s="42">
        <v>3.11</v>
      </c>
      <c r="AF27" s="42">
        <v>3.06</v>
      </c>
      <c r="AG27" s="42">
        <v>3.01</v>
      </c>
      <c r="AH27" s="42">
        <v>2.97</v>
      </c>
      <c r="AI27" s="42">
        <v>2.93</v>
      </c>
      <c r="AJ27" s="42">
        <v>2.89</v>
      </c>
      <c r="AK27" s="42">
        <v>2.85</v>
      </c>
      <c r="AL27" s="42">
        <v>2.82</v>
      </c>
      <c r="AM27" s="42">
        <v>2.79</v>
      </c>
      <c r="AN27" s="42">
        <v>2.76</v>
      </c>
      <c r="AO27" s="42">
        <v>2.73</v>
      </c>
      <c r="AP27" s="42">
        <v>2.71</v>
      </c>
      <c r="AQ27" s="42">
        <v>2.68</v>
      </c>
      <c r="AR27" s="42">
        <v>2.66</v>
      </c>
      <c r="AS27" s="42">
        <v>2.64</v>
      </c>
      <c r="AT27" s="42">
        <v>2.62</v>
      </c>
      <c r="AU27" s="42">
        <v>2.6</v>
      </c>
      <c r="AV27" s="42">
        <v>2.59</v>
      </c>
      <c r="AW27" s="42">
        <v>2.57</v>
      </c>
      <c r="AX27" s="42">
        <v>2.56</v>
      </c>
      <c r="AY27" s="42">
        <v>2.54</v>
      </c>
      <c r="AZ27" s="42">
        <v>2.5299999999999998</v>
      </c>
      <c r="BA27" s="42">
        <v>2.5099999999999998</v>
      </c>
    </row>
    <row r="28" spans="1:53" x14ac:dyDescent="0.25">
      <c r="A28" s="41">
        <v>17</v>
      </c>
      <c r="B28" s="42">
        <v>56.48</v>
      </c>
      <c r="C28" s="42">
        <v>28.8</v>
      </c>
      <c r="D28" s="42">
        <v>19.579999999999998</v>
      </c>
      <c r="E28" s="42">
        <v>14.97</v>
      </c>
      <c r="F28" s="42">
        <v>12.21</v>
      </c>
      <c r="G28" s="42">
        <v>10.37</v>
      </c>
      <c r="H28" s="42">
        <v>9.06</v>
      </c>
      <c r="I28" s="42">
        <v>8.08</v>
      </c>
      <c r="J28" s="42">
        <v>7.32</v>
      </c>
      <c r="K28" s="42">
        <v>6.71</v>
      </c>
      <c r="L28" s="42">
        <v>6.21</v>
      </c>
      <c r="M28" s="42">
        <v>5.8</v>
      </c>
      <c r="N28" s="42">
        <v>5.46</v>
      </c>
      <c r="O28" s="42">
        <v>5.16</v>
      </c>
      <c r="P28" s="42">
        <v>4.9000000000000004</v>
      </c>
      <c r="Q28" s="42">
        <v>4.68</v>
      </c>
      <c r="R28" s="42">
        <v>4.4800000000000004</v>
      </c>
      <c r="S28" s="42">
        <v>4.3099999999999996</v>
      </c>
      <c r="T28" s="42">
        <v>4.1500000000000004</v>
      </c>
      <c r="U28" s="42">
        <v>4.0199999999999996</v>
      </c>
      <c r="V28" s="42">
        <v>3.89</v>
      </c>
      <c r="W28" s="42">
        <v>3.78</v>
      </c>
      <c r="X28" s="42">
        <v>3.68</v>
      </c>
      <c r="Y28" s="42">
        <v>3.59</v>
      </c>
      <c r="Z28" s="42">
        <v>3.5</v>
      </c>
      <c r="AA28" s="42">
        <v>3.42</v>
      </c>
      <c r="AB28" s="42">
        <v>3.35</v>
      </c>
      <c r="AC28" s="42">
        <v>3.29</v>
      </c>
      <c r="AD28" s="42">
        <v>3.22</v>
      </c>
      <c r="AE28" s="42">
        <v>3.17</v>
      </c>
      <c r="AF28" s="42">
        <v>3.12</v>
      </c>
      <c r="AG28" s="42">
        <v>3.07</v>
      </c>
      <c r="AH28" s="42">
        <v>3.02</v>
      </c>
      <c r="AI28" s="42">
        <v>2.98</v>
      </c>
      <c r="AJ28" s="42">
        <v>2.94</v>
      </c>
      <c r="AK28" s="42">
        <v>2.91</v>
      </c>
      <c r="AL28" s="42">
        <v>2.87</v>
      </c>
      <c r="AM28" s="42">
        <v>2.84</v>
      </c>
      <c r="AN28" s="42">
        <v>2.81</v>
      </c>
      <c r="AO28" s="42">
        <v>2.78</v>
      </c>
      <c r="AP28" s="42">
        <v>2.76</v>
      </c>
      <c r="AQ28" s="42">
        <v>2.73</v>
      </c>
      <c r="AR28" s="42">
        <v>2.71</v>
      </c>
      <c r="AS28" s="42">
        <v>2.69</v>
      </c>
      <c r="AT28" s="42">
        <v>2.67</v>
      </c>
      <c r="AU28" s="42">
        <v>2.65</v>
      </c>
      <c r="AV28" s="42">
        <v>2.64</v>
      </c>
      <c r="AW28" s="42">
        <v>2.62</v>
      </c>
      <c r="AX28" s="42">
        <v>2.61</v>
      </c>
      <c r="AY28" s="42">
        <v>2.59</v>
      </c>
      <c r="AZ28" s="42">
        <v>2.57</v>
      </c>
      <c r="BA28" s="42"/>
    </row>
    <row r="29" spans="1:53" x14ac:dyDescent="0.25">
      <c r="A29" s="41">
        <v>18</v>
      </c>
      <c r="B29" s="42">
        <v>57.48</v>
      </c>
      <c r="C29" s="42">
        <v>29.31</v>
      </c>
      <c r="D29" s="42">
        <v>19.93</v>
      </c>
      <c r="E29" s="42">
        <v>15.24</v>
      </c>
      <c r="F29" s="42">
        <v>12.43</v>
      </c>
      <c r="G29" s="42">
        <v>10.56</v>
      </c>
      <c r="H29" s="42">
        <v>9.2200000000000006</v>
      </c>
      <c r="I29" s="42">
        <v>8.2200000000000006</v>
      </c>
      <c r="J29" s="42">
        <v>7.45</v>
      </c>
      <c r="K29" s="42">
        <v>6.83</v>
      </c>
      <c r="L29" s="42">
        <v>6.33</v>
      </c>
      <c r="M29" s="42">
        <v>5.91</v>
      </c>
      <c r="N29" s="42">
        <v>5.55</v>
      </c>
      <c r="O29" s="42">
        <v>5.25</v>
      </c>
      <c r="P29" s="42">
        <v>4.99</v>
      </c>
      <c r="Q29" s="42">
        <v>4.76</v>
      </c>
      <c r="R29" s="42">
        <v>4.5599999999999996</v>
      </c>
      <c r="S29" s="42">
        <v>4.3899999999999997</v>
      </c>
      <c r="T29" s="42">
        <v>4.2300000000000004</v>
      </c>
      <c r="U29" s="42">
        <v>4.09</v>
      </c>
      <c r="V29" s="42">
        <v>3.96</v>
      </c>
      <c r="W29" s="42">
        <v>3.85</v>
      </c>
      <c r="X29" s="42">
        <v>3.74</v>
      </c>
      <c r="Y29" s="42">
        <v>3.65</v>
      </c>
      <c r="Z29" s="42">
        <v>3.56</v>
      </c>
      <c r="AA29" s="42">
        <v>3.48</v>
      </c>
      <c r="AB29" s="42">
        <v>3.41</v>
      </c>
      <c r="AC29" s="42">
        <v>3.35</v>
      </c>
      <c r="AD29" s="42">
        <v>3.28</v>
      </c>
      <c r="AE29" s="42">
        <v>3.23</v>
      </c>
      <c r="AF29" s="42">
        <v>3.17</v>
      </c>
      <c r="AG29" s="42">
        <v>3.12</v>
      </c>
      <c r="AH29" s="42">
        <v>3.08</v>
      </c>
      <c r="AI29" s="42">
        <v>3.04</v>
      </c>
      <c r="AJ29" s="42">
        <v>3</v>
      </c>
      <c r="AK29" s="42">
        <v>2.96</v>
      </c>
      <c r="AL29" s="42">
        <v>2.93</v>
      </c>
      <c r="AM29" s="42">
        <v>2.89</v>
      </c>
      <c r="AN29" s="42">
        <v>2.86</v>
      </c>
      <c r="AO29" s="42">
        <v>2.84</v>
      </c>
      <c r="AP29" s="42">
        <v>2.81</v>
      </c>
      <c r="AQ29" s="42">
        <v>2.79</v>
      </c>
      <c r="AR29" s="42">
        <v>2.76</v>
      </c>
      <c r="AS29" s="42">
        <v>2.74</v>
      </c>
      <c r="AT29" s="42">
        <v>2.72</v>
      </c>
      <c r="AU29" s="42">
        <v>2.71</v>
      </c>
      <c r="AV29" s="42">
        <v>2.69</v>
      </c>
      <c r="AW29" s="42">
        <v>2.67</v>
      </c>
      <c r="AX29" s="42">
        <v>2.66</v>
      </c>
      <c r="AY29" s="42">
        <v>2.64</v>
      </c>
      <c r="AZ29" s="42"/>
      <c r="BA29" s="42"/>
    </row>
    <row r="30" spans="1:53" x14ac:dyDescent="0.25">
      <c r="A30" s="41">
        <v>19</v>
      </c>
      <c r="B30" s="42">
        <v>58.51</v>
      </c>
      <c r="C30" s="42">
        <v>29.84</v>
      </c>
      <c r="D30" s="42">
        <v>20.28</v>
      </c>
      <c r="E30" s="42">
        <v>15.51</v>
      </c>
      <c r="F30" s="42">
        <v>12.65</v>
      </c>
      <c r="G30" s="42">
        <v>10.75</v>
      </c>
      <c r="H30" s="42">
        <v>9.39</v>
      </c>
      <c r="I30" s="42">
        <v>8.3699999999999992</v>
      </c>
      <c r="J30" s="42">
        <v>7.58</v>
      </c>
      <c r="K30" s="42">
        <v>6.95</v>
      </c>
      <c r="L30" s="42">
        <v>6.44</v>
      </c>
      <c r="M30" s="42">
        <v>6.01</v>
      </c>
      <c r="N30" s="42">
        <v>5.65</v>
      </c>
      <c r="O30" s="42">
        <v>5.35</v>
      </c>
      <c r="P30" s="42">
        <v>5.08</v>
      </c>
      <c r="Q30" s="42">
        <v>4.8499999999999996</v>
      </c>
      <c r="R30" s="42">
        <v>4.6500000000000004</v>
      </c>
      <c r="S30" s="42">
        <v>4.47</v>
      </c>
      <c r="T30" s="42">
        <v>4.3099999999999996</v>
      </c>
      <c r="U30" s="42">
        <v>4.16</v>
      </c>
      <c r="V30" s="42">
        <v>4.03</v>
      </c>
      <c r="W30" s="42">
        <v>3.92</v>
      </c>
      <c r="X30" s="42">
        <v>3.81</v>
      </c>
      <c r="Y30" s="42">
        <v>3.72</v>
      </c>
      <c r="Z30" s="42">
        <v>3.63</v>
      </c>
      <c r="AA30" s="42">
        <v>3.55</v>
      </c>
      <c r="AB30" s="42">
        <v>3.47</v>
      </c>
      <c r="AC30" s="42">
        <v>3.41</v>
      </c>
      <c r="AD30" s="42">
        <v>3.34</v>
      </c>
      <c r="AE30" s="42">
        <v>3.29</v>
      </c>
      <c r="AF30" s="42">
        <v>3.23</v>
      </c>
      <c r="AG30" s="42">
        <v>3.18</v>
      </c>
      <c r="AH30" s="42">
        <v>3.14</v>
      </c>
      <c r="AI30" s="42">
        <v>3.09</v>
      </c>
      <c r="AJ30" s="42">
        <v>3.05</v>
      </c>
      <c r="AK30" s="42">
        <v>3.02</v>
      </c>
      <c r="AL30" s="42">
        <v>2.98</v>
      </c>
      <c r="AM30" s="42">
        <v>2.95</v>
      </c>
      <c r="AN30" s="42">
        <v>2.92</v>
      </c>
      <c r="AO30" s="42">
        <v>2.89</v>
      </c>
      <c r="AP30" s="42">
        <v>2.86</v>
      </c>
      <c r="AQ30" s="42">
        <v>2.84</v>
      </c>
      <c r="AR30" s="42">
        <v>2.82</v>
      </c>
      <c r="AS30" s="42">
        <v>2.8</v>
      </c>
      <c r="AT30" s="42">
        <v>2.78</v>
      </c>
      <c r="AU30" s="42">
        <v>2.76</v>
      </c>
      <c r="AV30" s="42">
        <v>2.74</v>
      </c>
      <c r="AW30" s="42">
        <v>2.73</v>
      </c>
      <c r="AX30" s="42">
        <v>2.71</v>
      </c>
      <c r="AY30" s="42"/>
      <c r="AZ30" s="42"/>
      <c r="BA30" s="42"/>
    </row>
    <row r="31" spans="1:53" x14ac:dyDescent="0.25">
      <c r="A31" s="41">
        <v>20</v>
      </c>
      <c r="B31" s="42">
        <v>59.55</v>
      </c>
      <c r="C31" s="42">
        <v>30.37</v>
      </c>
      <c r="D31" s="42">
        <v>20.65</v>
      </c>
      <c r="E31" s="42">
        <v>15.79</v>
      </c>
      <c r="F31" s="42">
        <v>12.88</v>
      </c>
      <c r="G31" s="42">
        <v>10.94</v>
      </c>
      <c r="H31" s="42">
        <v>9.56</v>
      </c>
      <c r="I31" s="42">
        <v>8.52</v>
      </c>
      <c r="J31" s="42">
        <v>7.72</v>
      </c>
      <c r="K31" s="42">
        <v>7.08</v>
      </c>
      <c r="L31" s="42">
        <v>6.56</v>
      </c>
      <c r="M31" s="42">
        <v>6.12</v>
      </c>
      <c r="N31" s="42">
        <v>5.75</v>
      </c>
      <c r="O31" s="42">
        <v>5.44</v>
      </c>
      <c r="P31" s="42">
        <v>5.17</v>
      </c>
      <c r="Q31" s="42">
        <v>4.9400000000000004</v>
      </c>
      <c r="R31" s="42">
        <v>4.7300000000000004</v>
      </c>
      <c r="S31" s="42">
        <v>4.55</v>
      </c>
      <c r="T31" s="42">
        <v>4.38</v>
      </c>
      <c r="U31" s="42">
        <v>4.24</v>
      </c>
      <c r="V31" s="42">
        <v>4.1100000000000003</v>
      </c>
      <c r="W31" s="42">
        <v>3.99</v>
      </c>
      <c r="X31" s="42">
        <v>3.88</v>
      </c>
      <c r="Y31" s="42">
        <v>3.78</v>
      </c>
      <c r="Z31" s="42">
        <v>3.69</v>
      </c>
      <c r="AA31" s="42">
        <v>3.61</v>
      </c>
      <c r="AB31" s="42">
        <v>3.54</v>
      </c>
      <c r="AC31" s="42">
        <v>3.47</v>
      </c>
      <c r="AD31" s="42">
        <v>3.41</v>
      </c>
      <c r="AE31" s="42">
        <v>3.35</v>
      </c>
      <c r="AF31" s="42">
        <v>3.29</v>
      </c>
      <c r="AG31" s="42">
        <v>3.24</v>
      </c>
      <c r="AH31" s="42">
        <v>3.19</v>
      </c>
      <c r="AI31" s="42">
        <v>3.15</v>
      </c>
      <c r="AJ31" s="42">
        <v>3.11</v>
      </c>
      <c r="AK31" s="42">
        <v>3.07</v>
      </c>
      <c r="AL31" s="42">
        <v>3.04</v>
      </c>
      <c r="AM31" s="42">
        <v>3.01</v>
      </c>
      <c r="AN31" s="42">
        <v>2.97</v>
      </c>
      <c r="AO31" s="42">
        <v>2.95</v>
      </c>
      <c r="AP31" s="42">
        <v>2.92</v>
      </c>
      <c r="AQ31" s="42">
        <v>2.9</v>
      </c>
      <c r="AR31" s="42">
        <v>2.87</v>
      </c>
      <c r="AS31" s="42">
        <v>2.85</v>
      </c>
      <c r="AT31" s="42">
        <v>2.83</v>
      </c>
      <c r="AU31" s="42">
        <v>2.82</v>
      </c>
      <c r="AV31" s="42">
        <v>2.8</v>
      </c>
      <c r="AW31" s="42">
        <v>2.78</v>
      </c>
      <c r="AX31" s="42"/>
      <c r="AY31" s="42"/>
      <c r="AZ31" s="42"/>
      <c r="BA31" s="42"/>
    </row>
    <row r="32" spans="1:53" x14ac:dyDescent="0.25">
      <c r="A32" s="41">
        <v>21</v>
      </c>
      <c r="B32" s="42">
        <v>60.62</v>
      </c>
      <c r="C32" s="42">
        <v>30.91</v>
      </c>
      <c r="D32" s="42">
        <v>21.02</v>
      </c>
      <c r="E32" s="42">
        <v>16.07</v>
      </c>
      <c r="F32" s="42">
        <v>13.11</v>
      </c>
      <c r="G32" s="42">
        <v>11.14</v>
      </c>
      <c r="H32" s="42">
        <v>9.73</v>
      </c>
      <c r="I32" s="42">
        <v>8.68</v>
      </c>
      <c r="J32" s="42">
        <v>7.86</v>
      </c>
      <c r="K32" s="42">
        <v>7.21</v>
      </c>
      <c r="L32" s="42">
        <v>6.67</v>
      </c>
      <c r="M32" s="42">
        <v>6.23</v>
      </c>
      <c r="N32" s="42">
        <v>5.86</v>
      </c>
      <c r="O32" s="42">
        <v>5.54</v>
      </c>
      <c r="P32" s="42">
        <v>5.27</v>
      </c>
      <c r="Q32" s="42">
        <v>5.03</v>
      </c>
      <c r="R32" s="42">
        <v>4.82</v>
      </c>
      <c r="S32" s="42">
        <v>4.63</v>
      </c>
      <c r="T32" s="42">
        <v>4.46</v>
      </c>
      <c r="U32" s="42">
        <v>4.32</v>
      </c>
      <c r="V32" s="42">
        <v>4.18</v>
      </c>
      <c r="W32" s="42">
        <v>4.0599999999999996</v>
      </c>
      <c r="X32" s="42">
        <v>3.95</v>
      </c>
      <c r="Y32" s="42">
        <v>3.85</v>
      </c>
      <c r="Z32" s="42">
        <v>3.76</v>
      </c>
      <c r="AA32" s="42">
        <v>3.68</v>
      </c>
      <c r="AB32" s="42">
        <v>3.6</v>
      </c>
      <c r="AC32" s="42">
        <v>3.53</v>
      </c>
      <c r="AD32" s="42">
        <v>3.47</v>
      </c>
      <c r="AE32" s="42">
        <v>3.41</v>
      </c>
      <c r="AF32" s="42">
        <v>3.35</v>
      </c>
      <c r="AG32" s="42">
        <v>3.3</v>
      </c>
      <c r="AH32" s="42">
        <v>3.25</v>
      </c>
      <c r="AI32" s="42">
        <v>3.21</v>
      </c>
      <c r="AJ32" s="42">
        <v>3.17</v>
      </c>
      <c r="AK32" s="42">
        <v>3.13</v>
      </c>
      <c r="AL32" s="42">
        <v>3.1</v>
      </c>
      <c r="AM32" s="42">
        <v>3.06</v>
      </c>
      <c r="AN32" s="42">
        <v>3.03</v>
      </c>
      <c r="AO32" s="42">
        <v>3</v>
      </c>
      <c r="AP32" s="42">
        <v>2.98</v>
      </c>
      <c r="AQ32" s="42">
        <v>2.95</v>
      </c>
      <c r="AR32" s="42">
        <v>2.93</v>
      </c>
      <c r="AS32" s="42">
        <v>2.91</v>
      </c>
      <c r="AT32" s="42">
        <v>2.89</v>
      </c>
      <c r="AU32" s="42">
        <v>2.87</v>
      </c>
      <c r="AV32" s="42">
        <v>2.86</v>
      </c>
      <c r="AW32" s="42"/>
      <c r="AX32" s="42"/>
      <c r="AY32" s="42"/>
      <c r="AZ32" s="42"/>
      <c r="BA32" s="42"/>
    </row>
    <row r="33" spans="1:53" x14ac:dyDescent="0.25">
      <c r="A33" s="41">
        <v>22</v>
      </c>
      <c r="B33" s="42">
        <v>61.69</v>
      </c>
      <c r="C33" s="42">
        <v>31.46</v>
      </c>
      <c r="D33" s="42">
        <v>21.39</v>
      </c>
      <c r="E33" s="42">
        <v>16.36</v>
      </c>
      <c r="F33" s="42">
        <v>13.34</v>
      </c>
      <c r="G33" s="42">
        <v>11.33</v>
      </c>
      <c r="H33" s="42">
        <v>9.9</v>
      </c>
      <c r="I33" s="42">
        <v>8.83</v>
      </c>
      <c r="J33" s="42">
        <v>8</v>
      </c>
      <c r="K33" s="42">
        <v>7.33</v>
      </c>
      <c r="L33" s="42">
        <v>6.79</v>
      </c>
      <c r="M33" s="42">
        <v>6.34</v>
      </c>
      <c r="N33" s="42">
        <v>5.96</v>
      </c>
      <c r="O33" s="42">
        <v>5.64</v>
      </c>
      <c r="P33" s="42">
        <v>5.36</v>
      </c>
      <c r="Q33" s="42">
        <v>5.12</v>
      </c>
      <c r="R33" s="42">
        <v>4.9000000000000004</v>
      </c>
      <c r="S33" s="42">
        <v>4.71</v>
      </c>
      <c r="T33" s="42">
        <v>4.54</v>
      </c>
      <c r="U33" s="42">
        <v>4.3899999999999997</v>
      </c>
      <c r="V33" s="42">
        <v>4.26</v>
      </c>
      <c r="W33" s="42">
        <v>4.1399999999999997</v>
      </c>
      <c r="X33" s="42">
        <v>4.0199999999999996</v>
      </c>
      <c r="Y33" s="42">
        <v>3.92</v>
      </c>
      <c r="Z33" s="42">
        <v>3.83</v>
      </c>
      <c r="AA33" s="42">
        <v>3.75</v>
      </c>
      <c r="AB33" s="42">
        <v>3.67</v>
      </c>
      <c r="AC33" s="42">
        <v>3.6</v>
      </c>
      <c r="AD33" s="42">
        <v>3.53</v>
      </c>
      <c r="AE33" s="42">
        <v>3.47</v>
      </c>
      <c r="AF33" s="42">
        <v>3.41</v>
      </c>
      <c r="AG33" s="42">
        <v>3.36</v>
      </c>
      <c r="AH33" s="42">
        <v>3.31</v>
      </c>
      <c r="AI33" s="42">
        <v>3.27</v>
      </c>
      <c r="AJ33" s="42">
        <v>3.23</v>
      </c>
      <c r="AK33" s="42">
        <v>3.19</v>
      </c>
      <c r="AL33" s="42">
        <v>3.15</v>
      </c>
      <c r="AM33" s="42">
        <v>3.12</v>
      </c>
      <c r="AN33" s="42">
        <v>3.09</v>
      </c>
      <c r="AO33" s="42">
        <v>3.06</v>
      </c>
      <c r="AP33" s="42">
        <v>3.04</v>
      </c>
      <c r="AQ33" s="42">
        <v>3.01</v>
      </c>
      <c r="AR33" s="42">
        <v>2.99</v>
      </c>
      <c r="AS33" s="42">
        <v>2.97</v>
      </c>
      <c r="AT33" s="42">
        <v>2.95</v>
      </c>
      <c r="AU33" s="42">
        <v>2.93</v>
      </c>
      <c r="AV33" s="42"/>
      <c r="AW33" s="42"/>
      <c r="AX33" s="42"/>
      <c r="AY33" s="42"/>
      <c r="AZ33" s="42"/>
      <c r="BA33" s="42"/>
    </row>
    <row r="34" spans="1:53" x14ac:dyDescent="0.25">
      <c r="A34" s="41">
        <v>23</v>
      </c>
      <c r="B34" s="42">
        <v>62.78</v>
      </c>
      <c r="C34" s="42">
        <v>32.01</v>
      </c>
      <c r="D34" s="42">
        <v>21.76</v>
      </c>
      <c r="E34" s="42">
        <v>16.64</v>
      </c>
      <c r="F34" s="42">
        <v>13.58</v>
      </c>
      <c r="G34" s="42">
        <v>11.53</v>
      </c>
      <c r="H34" s="42">
        <v>10.08</v>
      </c>
      <c r="I34" s="42">
        <v>8.98</v>
      </c>
      <c r="J34" s="42">
        <v>8.14</v>
      </c>
      <c r="K34" s="42">
        <v>7.46</v>
      </c>
      <c r="L34" s="42">
        <v>6.91</v>
      </c>
      <c r="M34" s="42">
        <v>6.45</v>
      </c>
      <c r="N34" s="42">
        <v>6.07</v>
      </c>
      <c r="O34" s="42">
        <v>5.74</v>
      </c>
      <c r="P34" s="42">
        <v>5.45</v>
      </c>
      <c r="Q34" s="42">
        <v>5.21</v>
      </c>
      <c r="R34" s="42">
        <v>4.99</v>
      </c>
      <c r="S34" s="42">
        <v>4.8</v>
      </c>
      <c r="T34" s="42">
        <v>4.63</v>
      </c>
      <c r="U34" s="42">
        <v>4.47</v>
      </c>
      <c r="V34" s="42">
        <v>4.33</v>
      </c>
      <c r="W34" s="42">
        <v>4.21</v>
      </c>
      <c r="X34" s="42">
        <v>4.0999999999999996</v>
      </c>
      <c r="Y34" s="42">
        <v>3.99</v>
      </c>
      <c r="Z34" s="42">
        <v>3.9</v>
      </c>
      <c r="AA34" s="42">
        <v>3.81</v>
      </c>
      <c r="AB34" s="42">
        <v>3.74</v>
      </c>
      <c r="AC34" s="42">
        <v>3.66</v>
      </c>
      <c r="AD34" s="42">
        <v>3.6</v>
      </c>
      <c r="AE34" s="42">
        <v>3.53</v>
      </c>
      <c r="AF34" s="42">
        <v>3.48</v>
      </c>
      <c r="AG34" s="42">
        <v>3.43</v>
      </c>
      <c r="AH34" s="42">
        <v>3.38</v>
      </c>
      <c r="AI34" s="42">
        <v>3.33</v>
      </c>
      <c r="AJ34" s="42">
        <v>3.29</v>
      </c>
      <c r="AK34" s="42">
        <v>3.25</v>
      </c>
      <c r="AL34" s="42">
        <v>3.22</v>
      </c>
      <c r="AM34" s="42">
        <v>3.18</v>
      </c>
      <c r="AN34" s="42">
        <v>3.15</v>
      </c>
      <c r="AO34" s="42">
        <v>3.12</v>
      </c>
      <c r="AP34" s="42">
        <v>3.1</v>
      </c>
      <c r="AQ34" s="42">
        <v>3.07</v>
      </c>
      <c r="AR34" s="42">
        <v>3.05</v>
      </c>
      <c r="AS34" s="42">
        <v>3.03</v>
      </c>
      <c r="AT34" s="42">
        <v>3.01</v>
      </c>
      <c r="AU34" s="42"/>
      <c r="AV34" s="42"/>
      <c r="AW34" s="42"/>
      <c r="AX34" s="42"/>
      <c r="AY34" s="42"/>
      <c r="AZ34" s="42"/>
      <c r="BA34" s="42"/>
    </row>
    <row r="35" spans="1:53" x14ac:dyDescent="0.25">
      <c r="A35" s="41">
        <v>24</v>
      </c>
      <c r="B35" s="42">
        <v>63.88</v>
      </c>
      <c r="C35" s="42">
        <v>32.57</v>
      </c>
      <c r="D35" s="42">
        <v>22.15</v>
      </c>
      <c r="E35" s="42">
        <v>16.940000000000001</v>
      </c>
      <c r="F35" s="42">
        <v>13.81</v>
      </c>
      <c r="G35" s="42">
        <v>11.73</v>
      </c>
      <c r="H35" s="42">
        <v>10.25</v>
      </c>
      <c r="I35" s="42">
        <v>9.14</v>
      </c>
      <c r="J35" s="42">
        <v>8.2799999999999994</v>
      </c>
      <c r="K35" s="42">
        <v>7.59</v>
      </c>
      <c r="L35" s="42">
        <v>7.03</v>
      </c>
      <c r="M35" s="42">
        <v>6.57</v>
      </c>
      <c r="N35" s="42">
        <v>6.18</v>
      </c>
      <c r="O35" s="42">
        <v>5.84</v>
      </c>
      <c r="P35" s="42">
        <v>5.55</v>
      </c>
      <c r="Q35" s="42">
        <v>5.3</v>
      </c>
      <c r="R35" s="42">
        <v>5.08</v>
      </c>
      <c r="S35" s="42">
        <v>4.88</v>
      </c>
      <c r="T35" s="42">
        <v>4.71</v>
      </c>
      <c r="U35" s="42">
        <v>4.55</v>
      </c>
      <c r="V35" s="42">
        <v>4.41</v>
      </c>
      <c r="W35" s="42">
        <v>4.29</v>
      </c>
      <c r="X35" s="42">
        <v>4.17</v>
      </c>
      <c r="Y35" s="42">
        <v>4.07</v>
      </c>
      <c r="Z35" s="42">
        <v>3.97</v>
      </c>
      <c r="AA35" s="42">
        <v>3.88</v>
      </c>
      <c r="AB35" s="42">
        <v>3.8</v>
      </c>
      <c r="AC35" s="42">
        <v>3.73</v>
      </c>
      <c r="AD35" s="42">
        <v>3.66</v>
      </c>
      <c r="AE35" s="42">
        <v>3.6</v>
      </c>
      <c r="AF35" s="42">
        <v>3.54</v>
      </c>
      <c r="AG35" s="42">
        <v>3.49</v>
      </c>
      <c r="AH35" s="42">
        <v>3.44</v>
      </c>
      <c r="AI35" s="42">
        <v>3.39</v>
      </c>
      <c r="AJ35" s="42">
        <v>3.35</v>
      </c>
      <c r="AK35" s="42">
        <v>3.31</v>
      </c>
      <c r="AL35" s="42">
        <v>3.28</v>
      </c>
      <c r="AM35" s="42">
        <v>3.24</v>
      </c>
      <c r="AN35" s="42">
        <v>3.21</v>
      </c>
      <c r="AO35" s="42">
        <v>3.18</v>
      </c>
      <c r="AP35" s="42">
        <v>3.16</v>
      </c>
      <c r="AQ35" s="42">
        <v>3.13</v>
      </c>
      <c r="AR35" s="42">
        <v>3.11</v>
      </c>
      <c r="AS35" s="42">
        <v>3.09</v>
      </c>
      <c r="AT35" s="42"/>
      <c r="AU35" s="42"/>
      <c r="AV35" s="42"/>
      <c r="AW35" s="42"/>
      <c r="AX35" s="42"/>
      <c r="AY35" s="42"/>
      <c r="AZ35" s="42"/>
      <c r="BA35" s="42"/>
    </row>
    <row r="36" spans="1:53" x14ac:dyDescent="0.25">
      <c r="A36" s="41">
        <v>25</v>
      </c>
      <c r="B36" s="42">
        <v>65</v>
      </c>
      <c r="C36" s="42">
        <v>33.15</v>
      </c>
      <c r="D36" s="42">
        <v>22.53</v>
      </c>
      <c r="E36" s="42">
        <v>17.23</v>
      </c>
      <c r="F36" s="42">
        <v>14.06</v>
      </c>
      <c r="G36" s="42">
        <v>11.94</v>
      </c>
      <c r="H36" s="42">
        <v>10.43</v>
      </c>
      <c r="I36" s="42">
        <v>9.3000000000000007</v>
      </c>
      <c r="J36" s="42">
        <v>8.43</v>
      </c>
      <c r="K36" s="42">
        <v>7.73</v>
      </c>
      <c r="L36" s="42">
        <v>7.16</v>
      </c>
      <c r="M36" s="42">
        <v>6.69</v>
      </c>
      <c r="N36" s="42">
        <v>6.29</v>
      </c>
      <c r="O36" s="42">
        <v>5.94</v>
      </c>
      <c r="P36" s="42">
        <v>5.65</v>
      </c>
      <c r="Q36" s="42">
        <v>5.39</v>
      </c>
      <c r="R36" s="42">
        <v>5.17</v>
      </c>
      <c r="S36" s="42">
        <v>4.97</v>
      </c>
      <c r="T36" s="42">
        <v>4.79</v>
      </c>
      <c r="U36" s="42">
        <v>4.63</v>
      </c>
      <c r="V36" s="42">
        <v>4.49</v>
      </c>
      <c r="W36" s="42">
        <v>4.3600000000000003</v>
      </c>
      <c r="X36" s="42">
        <v>4.25</v>
      </c>
      <c r="Y36" s="42">
        <v>4.1399999999999997</v>
      </c>
      <c r="Z36" s="42">
        <v>4.04</v>
      </c>
      <c r="AA36" s="42">
        <v>3.95</v>
      </c>
      <c r="AB36" s="42">
        <v>3.87</v>
      </c>
      <c r="AC36" s="42">
        <v>3.8</v>
      </c>
      <c r="AD36" s="42">
        <v>3.73</v>
      </c>
      <c r="AE36" s="42">
        <v>3.67</v>
      </c>
      <c r="AF36" s="42">
        <v>3.61</v>
      </c>
      <c r="AG36" s="42">
        <v>3.56</v>
      </c>
      <c r="AH36" s="42">
        <v>3.51</v>
      </c>
      <c r="AI36" s="42">
        <v>3.46</v>
      </c>
      <c r="AJ36" s="42">
        <v>3.42</v>
      </c>
      <c r="AK36" s="42">
        <v>3.38</v>
      </c>
      <c r="AL36" s="42">
        <v>3.34</v>
      </c>
      <c r="AM36" s="42">
        <v>3.31</v>
      </c>
      <c r="AN36" s="42">
        <v>3.28</v>
      </c>
      <c r="AO36" s="42">
        <v>3.25</v>
      </c>
      <c r="AP36" s="42">
        <v>3.22</v>
      </c>
      <c r="AQ36" s="42">
        <v>3.2</v>
      </c>
      <c r="AR36" s="42">
        <v>3.18</v>
      </c>
      <c r="AS36" s="42"/>
      <c r="AT36" s="42"/>
      <c r="AU36" s="42"/>
      <c r="AV36" s="42"/>
      <c r="AW36" s="42"/>
      <c r="AX36" s="42"/>
      <c r="AY36" s="42"/>
      <c r="AZ36" s="42"/>
      <c r="BA36" s="42"/>
    </row>
    <row r="37" spans="1:53" x14ac:dyDescent="0.25">
      <c r="A37" s="41">
        <v>26</v>
      </c>
      <c r="B37" s="42">
        <v>66.13</v>
      </c>
      <c r="C37" s="42">
        <v>33.729999999999997</v>
      </c>
      <c r="D37" s="42">
        <v>22.93</v>
      </c>
      <c r="E37" s="42">
        <v>17.54</v>
      </c>
      <c r="F37" s="42">
        <v>14.3</v>
      </c>
      <c r="G37" s="42">
        <v>12.15</v>
      </c>
      <c r="H37" s="42">
        <v>10.62</v>
      </c>
      <c r="I37" s="42">
        <v>9.4700000000000006</v>
      </c>
      <c r="J37" s="42">
        <v>8.58</v>
      </c>
      <c r="K37" s="42">
        <v>7.87</v>
      </c>
      <c r="L37" s="42">
        <v>7.29</v>
      </c>
      <c r="M37" s="42">
        <v>6.8</v>
      </c>
      <c r="N37" s="42">
        <v>6.4</v>
      </c>
      <c r="O37" s="42">
        <v>6.05</v>
      </c>
      <c r="P37" s="42">
        <v>5.75</v>
      </c>
      <c r="Q37" s="42">
        <v>5.49</v>
      </c>
      <c r="R37" s="42">
        <v>5.26</v>
      </c>
      <c r="S37" s="42">
        <v>5.0599999999999996</v>
      </c>
      <c r="T37" s="42">
        <v>4.88</v>
      </c>
      <c r="U37" s="42">
        <v>4.72</v>
      </c>
      <c r="V37" s="42">
        <v>4.57</v>
      </c>
      <c r="W37" s="42">
        <v>4.4400000000000004</v>
      </c>
      <c r="X37" s="42">
        <v>4.32</v>
      </c>
      <c r="Y37" s="42">
        <v>4.22</v>
      </c>
      <c r="Z37" s="42">
        <v>4.12</v>
      </c>
      <c r="AA37" s="42">
        <v>4.03</v>
      </c>
      <c r="AB37" s="42">
        <v>3.94</v>
      </c>
      <c r="AC37" s="42">
        <v>3.87</v>
      </c>
      <c r="AD37" s="42">
        <v>3.8</v>
      </c>
      <c r="AE37" s="42">
        <v>3.74</v>
      </c>
      <c r="AF37" s="42">
        <v>3.68</v>
      </c>
      <c r="AG37" s="42">
        <v>3.62</v>
      </c>
      <c r="AH37" s="42">
        <v>3.57</v>
      </c>
      <c r="AI37" s="42">
        <v>3.53</v>
      </c>
      <c r="AJ37" s="42">
        <v>3.48</v>
      </c>
      <c r="AK37" s="42">
        <v>3.44</v>
      </c>
      <c r="AL37" s="42">
        <v>3.41</v>
      </c>
      <c r="AM37" s="42">
        <v>3.37</v>
      </c>
      <c r="AN37" s="42">
        <v>3.34</v>
      </c>
      <c r="AO37" s="42">
        <v>3.32</v>
      </c>
      <c r="AP37" s="42">
        <v>3.29</v>
      </c>
      <c r="AQ37" s="42">
        <v>3.26</v>
      </c>
      <c r="AR37" s="42"/>
      <c r="AS37" s="42"/>
      <c r="AT37" s="42"/>
      <c r="AU37" s="42"/>
      <c r="AV37" s="42"/>
      <c r="AW37" s="42"/>
      <c r="AX37" s="42"/>
      <c r="AY37" s="42"/>
      <c r="AZ37" s="42"/>
      <c r="BA37" s="42"/>
    </row>
    <row r="38" spans="1:53" x14ac:dyDescent="0.25">
      <c r="A38" s="41">
        <v>27</v>
      </c>
      <c r="B38" s="42">
        <v>67.290000000000006</v>
      </c>
      <c r="C38" s="42">
        <v>34.32</v>
      </c>
      <c r="D38" s="42">
        <v>23.33</v>
      </c>
      <c r="E38" s="42">
        <v>17.84</v>
      </c>
      <c r="F38" s="42">
        <v>14.55</v>
      </c>
      <c r="G38" s="42">
        <v>12.37</v>
      </c>
      <c r="H38" s="42">
        <v>10.8</v>
      </c>
      <c r="I38" s="42">
        <v>9.64</v>
      </c>
      <c r="J38" s="42">
        <v>8.73</v>
      </c>
      <c r="K38" s="42">
        <v>8.01</v>
      </c>
      <c r="L38" s="42">
        <v>7.42</v>
      </c>
      <c r="M38" s="42">
        <v>6.92</v>
      </c>
      <c r="N38" s="42">
        <v>6.51</v>
      </c>
      <c r="O38" s="42">
        <v>6.16</v>
      </c>
      <c r="P38" s="42">
        <v>5.85</v>
      </c>
      <c r="Q38" s="42">
        <v>5.59</v>
      </c>
      <c r="R38" s="42">
        <v>5.36</v>
      </c>
      <c r="S38" s="42">
        <v>5.15</v>
      </c>
      <c r="T38" s="42">
        <v>4.97</v>
      </c>
      <c r="U38" s="42">
        <v>4.8</v>
      </c>
      <c r="V38" s="42">
        <v>4.66</v>
      </c>
      <c r="W38" s="42">
        <v>4.5199999999999996</v>
      </c>
      <c r="X38" s="42">
        <v>4.4000000000000004</v>
      </c>
      <c r="Y38" s="42">
        <v>4.29</v>
      </c>
      <c r="Z38" s="42">
        <v>4.1900000000000004</v>
      </c>
      <c r="AA38" s="42">
        <v>4.0999999999999996</v>
      </c>
      <c r="AB38" s="42">
        <v>4.0199999999999996</v>
      </c>
      <c r="AC38" s="42">
        <v>3.94</v>
      </c>
      <c r="AD38" s="42">
        <v>3.87</v>
      </c>
      <c r="AE38" s="42">
        <v>3.81</v>
      </c>
      <c r="AF38" s="42">
        <v>3.75</v>
      </c>
      <c r="AG38" s="42">
        <v>3.69</v>
      </c>
      <c r="AH38" s="42">
        <v>3.64</v>
      </c>
      <c r="AI38" s="42">
        <v>3.6</v>
      </c>
      <c r="AJ38" s="42">
        <v>3.55</v>
      </c>
      <c r="AK38" s="42">
        <v>3.51</v>
      </c>
      <c r="AL38" s="42">
        <v>3.48</v>
      </c>
      <c r="AM38" s="42">
        <v>3.44</v>
      </c>
      <c r="AN38" s="42">
        <v>3.41</v>
      </c>
      <c r="AO38" s="42">
        <v>3.38</v>
      </c>
      <c r="AP38" s="42">
        <v>3.36</v>
      </c>
      <c r="AQ38" s="42"/>
      <c r="AR38" s="42"/>
      <c r="AS38" s="42"/>
      <c r="AT38" s="42"/>
      <c r="AU38" s="42"/>
      <c r="AV38" s="42"/>
      <c r="AW38" s="42"/>
      <c r="AX38" s="42"/>
      <c r="AY38" s="42"/>
      <c r="AZ38" s="42"/>
      <c r="BA38" s="42"/>
    </row>
    <row r="39" spans="1:53" x14ac:dyDescent="0.25">
      <c r="A39" s="41">
        <v>28</v>
      </c>
      <c r="B39" s="42">
        <v>68.459999999999994</v>
      </c>
      <c r="C39" s="42">
        <v>34.92</v>
      </c>
      <c r="D39" s="42">
        <v>23.74</v>
      </c>
      <c r="E39" s="42">
        <v>18.16</v>
      </c>
      <c r="F39" s="42">
        <v>14.81</v>
      </c>
      <c r="G39" s="42">
        <v>12.58</v>
      </c>
      <c r="H39" s="42">
        <v>10.99</v>
      </c>
      <c r="I39" s="42">
        <v>9.81</v>
      </c>
      <c r="J39" s="42">
        <v>8.8800000000000008</v>
      </c>
      <c r="K39" s="42">
        <v>8.15</v>
      </c>
      <c r="L39" s="42">
        <v>7.55</v>
      </c>
      <c r="M39" s="42">
        <v>7.05</v>
      </c>
      <c r="N39" s="42">
        <v>6.63</v>
      </c>
      <c r="O39" s="42">
        <v>6.27</v>
      </c>
      <c r="P39" s="42">
        <v>5.96</v>
      </c>
      <c r="Q39" s="42">
        <v>5.69</v>
      </c>
      <c r="R39" s="42">
        <v>5.45</v>
      </c>
      <c r="S39" s="42">
        <v>5.24</v>
      </c>
      <c r="T39" s="42">
        <v>5.0599999999999996</v>
      </c>
      <c r="U39" s="42">
        <v>4.8899999999999997</v>
      </c>
      <c r="V39" s="42">
        <v>4.74</v>
      </c>
      <c r="W39" s="42">
        <v>4.5999999999999996</v>
      </c>
      <c r="X39" s="42">
        <v>4.4800000000000004</v>
      </c>
      <c r="Y39" s="42">
        <v>4.37</v>
      </c>
      <c r="Z39" s="42">
        <v>4.2699999999999996</v>
      </c>
      <c r="AA39" s="42">
        <v>4.18</v>
      </c>
      <c r="AB39" s="42">
        <v>4.09</v>
      </c>
      <c r="AC39" s="42">
        <v>4.0199999999999996</v>
      </c>
      <c r="AD39" s="42">
        <v>3.94</v>
      </c>
      <c r="AE39" s="42">
        <v>3.88</v>
      </c>
      <c r="AF39" s="42">
        <v>3.82</v>
      </c>
      <c r="AG39" s="42">
        <v>3.76</v>
      </c>
      <c r="AH39" s="42">
        <v>3.71</v>
      </c>
      <c r="AI39" s="42">
        <v>3.67</v>
      </c>
      <c r="AJ39" s="42">
        <v>3.62</v>
      </c>
      <c r="AK39" s="42">
        <v>3.58</v>
      </c>
      <c r="AL39" s="42">
        <v>3.55</v>
      </c>
      <c r="AM39" s="42">
        <v>3.51</v>
      </c>
      <c r="AN39" s="42">
        <v>3.48</v>
      </c>
      <c r="AO39" s="42">
        <v>3.46</v>
      </c>
      <c r="AP39" s="42"/>
      <c r="AQ39" s="42"/>
      <c r="AR39" s="42"/>
      <c r="AS39" s="42"/>
      <c r="AT39" s="42"/>
      <c r="AU39" s="42"/>
      <c r="AV39" s="42"/>
      <c r="AW39" s="42"/>
      <c r="AX39" s="42"/>
      <c r="AY39" s="42"/>
      <c r="AZ39" s="42"/>
      <c r="BA39" s="42"/>
    </row>
    <row r="40" spans="1:53" x14ac:dyDescent="0.25">
      <c r="A40" s="41">
        <v>29</v>
      </c>
      <c r="B40" s="42">
        <v>69.650000000000006</v>
      </c>
      <c r="C40" s="42">
        <v>35.520000000000003</v>
      </c>
      <c r="D40" s="42">
        <v>24.15</v>
      </c>
      <c r="E40" s="42">
        <v>18.47</v>
      </c>
      <c r="F40" s="42">
        <v>15.07</v>
      </c>
      <c r="G40" s="42">
        <v>12.8</v>
      </c>
      <c r="H40" s="42">
        <v>11.19</v>
      </c>
      <c r="I40" s="42">
        <v>9.98</v>
      </c>
      <c r="J40" s="42">
        <v>9.0399999999999991</v>
      </c>
      <c r="K40" s="42">
        <v>8.2899999999999991</v>
      </c>
      <c r="L40" s="42">
        <v>7.68</v>
      </c>
      <c r="M40" s="42">
        <v>7.17</v>
      </c>
      <c r="N40" s="42">
        <v>6.74</v>
      </c>
      <c r="O40" s="42">
        <v>6.38</v>
      </c>
      <c r="P40" s="42">
        <v>6.06</v>
      </c>
      <c r="Q40" s="42">
        <v>5.79</v>
      </c>
      <c r="R40" s="42">
        <v>5.55</v>
      </c>
      <c r="S40" s="42">
        <v>5.34</v>
      </c>
      <c r="T40" s="42">
        <v>5.15</v>
      </c>
      <c r="U40" s="42">
        <v>4.9800000000000004</v>
      </c>
      <c r="V40" s="42">
        <v>4.83</v>
      </c>
      <c r="W40" s="42">
        <v>4.6900000000000004</v>
      </c>
      <c r="X40" s="42">
        <v>4.5599999999999996</v>
      </c>
      <c r="Y40" s="42">
        <v>4.45</v>
      </c>
      <c r="Z40" s="42">
        <v>4.3499999999999996</v>
      </c>
      <c r="AA40" s="42">
        <v>4.26</v>
      </c>
      <c r="AB40" s="42">
        <v>4.17</v>
      </c>
      <c r="AC40" s="42">
        <v>4.09</v>
      </c>
      <c r="AD40" s="42">
        <v>4.0199999999999996</v>
      </c>
      <c r="AE40" s="42">
        <v>3.95</v>
      </c>
      <c r="AF40" s="42">
        <v>3.89</v>
      </c>
      <c r="AG40" s="42">
        <v>3.84</v>
      </c>
      <c r="AH40" s="42">
        <v>3.79</v>
      </c>
      <c r="AI40" s="42">
        <v>3.74</v>
      </c>
      <c r="AJ40" s="42">
        <v>3.7</v>
      </c>
      <c r="AK40" s="42">
        <v>3.66</v>
      </c>
      <c r="AL40" s="42">
        <v>3.62</v>
      </c>
      <c r="AM40" s="42">
        <v>3.59</v>
      </c>
      <c r="AN40" s="42">
        <v>3.56</v>
      </c>
      <c r="AO40" s="42"/>
      <c r="AP40" s="42"/>
      <c r="AQ40" s="42"/>
      <c r="AR40" s="42"/>
      <c r="AS40" s="42"/>
      <c r="AT40" s="42"/>
      <c r="AU40" s="42"/>
      <c r="AV40" s="42"/>
      <c r="AW40" s="42"/>
      <c r="AX40" s="42"/>
      <c r="AY40" s="42"/>
      <c r="AZ40" s="42"/>
      <c r="BA40" s="42"/>
    </row>
    <row r="41" spans="1:53" x14ac:dyDescent="0.25">
      <c r="A41" s="41">
        <v>30</v>
      </c>
      <c r="B41" s="42">
        <v>70.86</v>
      </c>
      <c r="C41" s="42">
        <v>36.14</v>
      </c>
      <c r="D41" s="42">
        <v>24.57</v>
      </c>
      <c r="E41" s="42">
        <v>18.79</v>
      </c>
      <c r="F41" s="42">
        <v>15.33</v>
      </c>
      <c r="G41" s="42">
        <v>13.03</v>
      </c>
      <c r="H41" s="42">
        <v>11.38</v>
      </c>
      <c r="I41" s="42">
        <v>10.15</v>
      </c>
      <c r="J41" s="42">
        <v>9.1999999999999993</v>
      </c>
      <c r="K41" s="42">
        <v>8.44</v>
      </c>
      <c r="L41" s="42">
        <v>7.81</v>
      </c>
      <c r="M41" s="42">
        <v>7.3</v>
      </c>
      <c r="N41" s="42">
        <v>6.86</v>
      </c>
      <c r="O41" s="42">
        <v>6.49</v>
      </c>
      <c r="P41" s="42">
        <v>6.17</v>
      </c>
      <c r="Q41" s="42">
        <v>5.89</v>
      </c>
      <c r="R41" s="42">
        <v>5.65</v>
      </c>
      <c r="S41" s="42">
        <v>5.43</v>
      </c>
      <c r="T41" s="42">
        <v>5.24</v>
      </c>
      <c r="U41" s="42">
        <v>5.07</v>
      </c>
      <c r="V41" s="42">
        <v>4.91</v>
      </c>
      <c r="W41" s="42">
        <v>4.7699999999999996</v>
      </c>
      <c r="X41" s="42">
        <v>4.6500000000000004</v>
      </c>
      <c r="Y41" s="42">
        <v>4.53</v>
      </c>
      <c r="Z41" s="42">
        <v>4.43</v>
      </c>
      <c r="AA41" s="42">
        <v>4.34</v>
      </c>
      <c r="AB41" s="42">
        <v>4.25</v>
      </c>
      <c r="AC41" s="42">
        <v>4.17</v>
      </c>
      <c r="AD41" s="42">
        <v>4.0999999999999996</v>
      </c>
      <c r="AE41" s="42">
        <v>4.03</v>
      </c>
      <c r="AF41" s="42">
        <v>3.97</v>
      </c>
      <c r="AG41" s="42">
        <v>3.91</v>
      </c>
      <c r="AH41" s="42">
        <v>3.86</v>
      </c>
      <c r="AI41" s="42">
        <v>3.82</v>
      </c>
      <c r="AJ41" s="42">
        <v>3.77</v>
      </c>
      <c r="AK41" s="42">
        <v>3.73</v>
      </c>
      <c r="AL41" s="42">
        <v>3.7</v>
      </c>
      <c r="AM41" s="42">
        <v>3.66</v>
      </c>
      <c r="AN41" s="42"/>
      <c r="AO41" s="42"/>
      <c r="AP41" s="42"/>
      <c r="AQ41" s="42"/>
      <c r="AR41" s="42"/>
      <c r="AS41" s="42"/>
      <c r="AT41" s="42"/>
      <c r="AU41" s="42"/>
      <c r="AV41" s="42"/>
      <c r="AW41" s="42"/>
      <c r="AX41" s="42"/>
      <c r="AY41" s="42"/>
      <c r="AZ41" s="42"/>
      <c r="BA41" s="42"/>
    </row>
    <row r="42" spans="1:53" x14ac:dyDescent="0.25">
      <c r="A42" s="41">
        <v>31</v>
      </c>
      <c r="B42" s="42">
        <v>72.069999999999993</v>
      </c>
      <c r="C42" s="42">
        <v>36.76</v>
      </c>
      <c r="D42" s="42">
        <v>25</v>
      </c>
      <c r="E42" s="42">
        <v>19.12</v>
      </c>
      <c r="F42" s="42">
        <v>15.6</v>
      </c>
      <c r="G42" s="42">
        <v>13.25</v>
      </c>
      <c r="H42" s="42">
        <v>11.58</v>
      </c>
      <c r="I42" s="42">
        <v>10.33</v>
      </c>
      <c r="J42" s="42">
        <v>9.36</v>
      </c>
      <c r="K42" s="42">
        <v>8.58</v>
      </c>
      <c r="L42" s="42">
        <v>7.95</v>
      </c>
      <c r="M42" s="42">
        <v>7.43</v>
      </c>
      <c r="N42" s="42">
        <v>6.98</v>
      </c>
      <c r="O42" s="42">
        <v>6.61</v>
      </c>
      <c r="P42" s="42">
        <v>6.28</v>
      </c>
      <c r="Q42" s="42">
        <v>6</v>
      </c>
      <c r="R42" s="42">
        <v>5.75</v>
      </c>
      <c r="S42" s="42">
        <v>5.53</v>
      </c>
      <c r="T42" s="42">
        <v>5.33</v>
      </c>
      <c r="U42" s="42">
        <v>5.16</v>
      </c>
      <c r="V42" s="42">
        <v>5</v>
      </c>
      <c r="W42" s="42">
        <v>4.8600000000000003</v>
      </c>
      <c r="X42" s="42">
        <v>4.7300000000000004</v>
      </c>
      <c r="Y42" s="42">
        <v>4.62</v>
      </c>
      <c r="Z42" s="42">
        <v>4.51</v>
      </c>
      <c r="AA42" s="42">
        <v>4.42</v>
      </c>
      <c r="AB42" s="42">
        <v>4.33</v>
      </c>
      <c r="AC42" s="42">
        <v>4.25</v>
      </c>
      <c r="AD42" s="42">
        <v>4.18</v>
      </c>
      <c r="AE42" s="42">
        <v>4.1100000000000003</v>
      </c>
      <c r="AF42" s="42">
        <v>4.05</v>
      </c>
      <c r="AG42" s="42">
        <v>3.99</v>
      </c>
      <c r="AH42" s="42">
        <v>3.94</v>
      </c>
      <c r="AI42" s="42">
        <v>3.89</v>
      </c>
      <c r="AJ42" s="42">
        <v>3.85</v>
      </c>
      <c r="AK42" s="42">
        <v>3.81</v>
      </c>
      <c r="AL42" s="42">
        <v>3.77</v>
      </c>
      <c r="AM42" s="42"/>
      <c r="AN42" s="42"/>
      <c r="AO42" s="42"/>
      <c r="AP42" s="42"/>
      <c r="AQ42" s="42"/>
      <c r="AR42" s="42"/>
      <c r="AS42" s="42"/>
      <c r="AT42" s="42"/>
      <c r="AU42" s="42"/>
      <c r="AV42" s="42"/>
      <c r="AW42" s="42"/>
      <c r="AX42" s="42"/>
      <c r="AY42" s="42"/>
      <c r="AZ42" s="42"/>
      <c r="BA42" s="42"/>
    </row>
    <row r="43" spans="1:53" x14ac:dyDescent="0.25">
      <c r="A43" s="41">
        <v>32</v>
      </c>
      <c r="B43" s="42">
        <v>73.31</v>
      </c>
      <c r="C43" s="42">
        <v>37.39</v>
      </c>
      <c r="D43" s="42">
        <v>25.43</v>
      </c>
      <c r="E43" s="42">
        <v>19.45</v>
      </c>
      <c r="F43" s="42">
        <v>15.87</v>
      </c>
      <c r="G43" s="42">
        <v>13.48</v>
      </c>
      <c r="H43" s="42">
        <v>11.78</v>
      </c>
      <c r="I43" s="42">
        <v>10.51</v>
      </c>
      <c r="J43" s="42">
        <v>9.52</v>
      </c>
      <c r="K43" s="42">
        <v>8.73</v>
      </c>
      <c r="L43" s="42">
        <v>8.09</v>
      </c>
      <c r="M43" s="42">
        <v>7.56</v>
      </c>
      <c r="N43" s="42">
        <v>7.11</v>
      </c>
      <c r="O43" s="42">
        <v>6.72</v>
      </c>
      <c r="P43" s="42">
        <v>6.39</v>
      </c>
      <c r="Q43" s="42">
        <v>6.1</v>
      </c>
      <c r="R43" s="42">
        <v>5.85</v>
      </c>
      <c r="S43" s="42">
        <v>5.63</v>
      </c>
      <c r="T43" s="42">
        <v>5.43</v>
      </c>
      <c r="U43" s="42">
        <v>5.25</v>
      </c>
      <c r="V43" s="42">
        <v>5.09</v>
      </c>
      <c r="W43" s="42">
        <v>4.95</v>
      </c>
      <c r="X43" s="42">
        <v>4.82</v>
      </c>
      <c r="Y43" s="42">
        <v>4.7</v>
      </c>
      <c r="Z43" s="42">
        <v>4.5999999999999996</v>
      </c>
      <c r="AA43" s="42">
        <v>4.5</v>
      </c>
      <c r="AB43" s="42">
        <v>4.41</v>
      </c>
      <c r="AC43" s="42">
        <v>4.33</v>
      </c>
      <c r="AD43" s="42">
        <v>4.26</v>
      </c>
      <c r="AE43" s="42">
        <v>4.1900000000000004</v>
      </c>
      <c r="AF43" s="42">
        <v>4.13</v>
      </c>
      <c r="AG43" s="42">
        <v>4.07</v>
      </c>
      <c r="AH43" s="42">
        <v>4.0199999999999996</v>
      </c>
      <c r="AI43" s="42">
        <v>3.97</v>
      </c>
      <c r="AJ43" s="42">
        <v>3.93</v>
      </c>
      <c r="AK43" s="42">
        <v>3.89</v>
      </c>
      <c r="AL43" s="42"/>
      <c r="AM43" s="42"/>
      <c r="AN43" s="42"/>
      <c r="AO43" s="42"/>
      <c r="AP43" s="42"/>
      <c r="AQ43" s="42"/>
      <c r="AR43" s="42"/>
      <c r="AS43" s="42"/>
      <c r="AT43" s="42"/>
      <c r="AU43" s="42"/>
      <c r="AV43" s="42"/>
      <c r="AW43" s="42"/>
      <c r="AX43" s="42"/>
      <c r="AY43" s="42"/>
      <c r="AZ43" s="42"/>
      <c r="BA43" s="42"/>
    </row>
    <row r="44" spans="1:53" x14ac:dyDescent="0.25">
      <c r="A44" s="41">
        <v>33</v>
      </c>
      <c r="B44" s="42">
        <v>74.56</v>
      </c>
      <c r="C44" s="42">
        <v>38.03</v>
      </c>
      <c r="D44" s="42">
        <v>25.86</v>
      </c>
      <c r="E44" s="42">
        <v>19.78</v>
      </c>
      <c r="F44" s="42">
        <v>16.14</v>
      </c>
      <c r="G44" s="42">
        <v>13.71</v>
      </c>
      <c r="H44" s="42">
        <v>11.98</v>
      </c>
      <c r="I44" s="42">
        <v>10.69</v>
      </c>
      <c r="J44" s="42">
        <v>9.69</v>
      </c>
      <c r="K44" s="42">
        <v>8.8800000000000008</v>
      </c>
      <c r="L44" s="42">
        <v>8.23</v>
      </c>
      <c r="M44" s="42">
        <v>7.69</v>
      </c>
      <c r="N44" s="42">
        <v>7.23</v>
      </c>
      <c r="O44" s="42">
        <v>6.84</v>
      </c>
      <c r="P44" s="42">
        <v>6.51</v>
      </c>
      <c r="Q44" s="42">
        <v>6.21</v>
      </c>
      <c r="R44" s="42">
        <v>5.96</v>
      </c>
      <c r="S44" s="42">
        <v>5.73</v>
      </c>
      <c r="T44" s="42">
        <v>5.53</v>
      </c>
      <c r="U44" s="42">
        <v>5.35</v>
      </c>
      <c r="V44" s="42">
        <v>5.19</v>
      </c>
      <c r="W44" s="42">
        <v>5.04</v>
      </c>
      <c r="X44" s="42">
        <v>4.91</v>
      </c>
      <c r="Y44" s="42">
        <v>4.79</v>
      </c>
      <c r="Z44" s="42">
        <v>4.68</v>
      </c>
      <c r="AA44" s="42">
        <v>4.59</v>
      </c>
      <c r="AB44" s="42">
        <v>4.5</v>
      </c>
      <c r="AC44" s="42">
        <v>4.42</v>
      </c>
      <c r="AD44" s="42">
        <v>4.34</v>
      </c>
      <c r="AE44" s="42">
        <v>4.28</v>
      </c>
      <c r="AF44" s="42">
        <v>4.21</v>
      </c>
      <c r="AG44" s="42">
        <v>4.16</v>
      </c>
      <c r="AH44" s="42">
        <v>4.1100000000000003</v>
      </c>
      <c r="AI44" s="42">
        <v>4.0599999999999996</v>
      </c>
      <c r="AJ44" s="42">
        <v>4.0199999999999996</v>
      </c>
      <c r="AK44" s="42"/>
      <c r="AL44" s="42"/>
      <c r="AM44" s="42"/>
      <c r="AN44" s="42"/>
      <c r="AO44" s="42"/>
      <c r="AP44" s="42"/>
      <c r="AQ44" s="42"/>
      <c r="AR44" s="42"/>
      <c r="AS44" s="42"/>
      <c r="AT44" s="42"/>
      <c r="AU44" s="42"/>
      <c r="AV44" s="42"/>
      <c r="AW44" s="42"/>
      <c r="AX44" s="42"/>
      <c r="AY44" s="42"/>
      <c r="AZ44" s="42"/>
      <c r="BA44" s="42"/>
    </row>
    <row r="45" spans="1:53" x14ac:dyDescent="0.25">
      <c r="A45" s="41">
        <v>34</v>
      </c>
      <c r="B45" s="42">
        <v>75.84</v>
      </c>
      <c r="C45" s="42">
        <v>38.68</v>
      </c>
      <c r="D45" s="42">
        <v>26.31</v>
      </c>
      <c r="E45" s="42">
        <v>20.12</v>
      </c>
      <c r="F45" s="42">
        <v>16.420000000000002</v>
      </c>
      <c r="G45" s="42">
        <v>13.95</v>
      </c>
      <c r="H45" s="42">
        <v>12.19</v>
      </c>
      <c r="I45" s="42">
        <v>10.88</v>
      </c>
      <c r="J45" s="42">
        <v>9.85</v>
      </c>
      <c r="K45" s="42">
        <v>9.0399999999999991</v>
      </c>
      <c r="L45" s="42">
        <v>8.3800000000000008</v>
      </c>
      <c r="M45" s="42">
        <v>7.82</v>
      </c>
      <c r="N45" s="42">
        <v>7.36</v>
      </c>
      <c r="O45" s="42">
        <v>6.96</v>
      </c>
      <c r="P45" s="42">
        <v>6.62</v>
      </c>
      <c r="Q45" s="42">
        <v>6.32</v>
      </c>
      <c r="R45" s="42">
        <v>6.06</v>
      </c>
      <c r="S45" s="42">
        <v>5.83</v>
      </c>
      <c r="T45" s="42">
        <v>5.63</v>
      </c>
      <c r="U45" s="42">
        <v>5.45</v>
      </c>
      <c r="V45" s="42">
        <v>5.28</v>
      </c>
      <c r="W45" s="42">
        <v>5.14</v>
      </c>
      <c r="X45" s="42">
        <v>5</v>
      </c>
      <c r="Y45" s="42">
        <v>4.88</v>
      </c>
      <c r="Z45" s="42">
        <v>4.78</v>
      </c>
      <c r="AA45" s="42">
        <v>4.68</v>
      </c>
      <c r="AB45" s="42">
        <v>4.59</v>
      </c>
      <c r="AC45" s="42">
        <v>4.51</v>
      </c>
      <c r="AD45" s="42">
        <v>4.43</v>
      </c>
      <c r="AE45" s="42">
        <v>4.3600000000000003</v>
      </c>
      <c r="AF45" s="42">
        <v>4.3</v>
      </c>
      <c r="AG45" s="42">
        <v>4.25</v>
      </c>
      <c r="AH45" s="42">
        <v>4.1900000000000004</v>
      </c>
      <c r="AI45" s="42">
        <v>4.1500000000000004</v>
      </c>
      <c r="AJ45" s="42"/>
      <c r="AK45" s="42"/>
      <c r="AL45" s="42"/>
      <c r="AM45" s="42"/>
      <c r="AN45" s="42"/>
      <c r="AO45" s="42"/>
      <c r="AP45" s="42"/>
      <c r="AQ45" s="42"/>
      <c r="AR45" s="42"/>
      <c r="AS45" s="42"/>
      <c r="AT45" s="42"/>
      <c r="AU45" s="42"/>
      <c r="AV45" s="42"/>
      <c r="AW45" s="42"/>
      <c r="AX45" s="42"/>
      <c r="AY45" s="42"/>
      <c r="AZ45" s="42"/>
      <c r="BA45" s="42"/>
    </row>
    <row r="46" spans="1:53" x14ac:dyDescent="0.25">
      <c r="A46" s="41">
        <v>35</v>
      </c>
      <c r="B46" s="42">
        <v>77.14</v>
      </c>
      <c r="C46" s="42">
        <v>39.35</v>
      </c>
      <c r="D46" s="42">
        <v>26.76</v>
      </c>
      <c r="E46" s="42">
        <v>20.47</v>
      </c>
      <c r="F46" s="42">
        <v>16.7</v>
      </c>
      <c r="G46" s="42">
        <v>14.19</v>
      </c>
      <c r="H46" s="42">
        <v>12.4</v>
      </c>
      <c r="I46" s="42">
        <v>11.06</v>
      </c>
      <c r="J46" s="42">
        <v>10.029999999999999</v>
      </c>
      <c r="K46" s="42">
        <v>9.1999999999999993</v>
      </c>
      <c r="L46" s="42">
        <v>8.52</v>
      </c>
      <c r="M46" s="42">
        <v>7.96</v>
      </c>
      <c r="N46" s="42">
        <v>7.49</v>
      </c>
      <c r="O46" s="42">
        <v>7.09</v>
      </c>
      <c r="P46" s="42">
        <v>6.74</v>
      </c>
      <c r="Q46" s="42">
        <v>6.44</v>
      </c>
      <c r="R46" s="42">
        <v>6.17</v>
      </c>
      <c r="S46" s="42">
        <v>5.94</v>
      </c>
      <c r="T46" s="42">
        <v>5.73</v>
      </c>
      <c r="U46" s="42">
        <v>5.55</v>
      </c>
      <c r="V46" s="42">
        <v>5.38</v>
      </c>
      <c r="W46" s="42">
        <v>5.23</v>
      </c>
      <c r="X46" s="42">
        <v>5.0999999999999996</v>
      </c>
      <c r="Y46" s="42">
        <v>4.9800000000000004</v>
      </c>
      <c r="Z46" s="42">
        <v>4.87</v>
      </c>
      <c r="AA46" s="42">
        <v>4.7699999999999996</v>
      </c>
      <c r="AB46" s="42">
        <v>4.68</v>
      </c>
      <c r="AC46" s="42">
        <v>4.5999999999999996</v>
      </c>
      <c r="AD46" s="42">
        <v>4.5199999999999996</v>
      </c>
      <c r="AE46" s="42">
        <v>4.46</v>
      </c>
      <c r="AF46" s="42">
        <v>4.3899999999999997</v>
      </c>
      <c r="AG46" s="42">
        <v>4.34</v>
      </c>
      <c r="AH46" s="42">
        <v>4.29</v>
      </c>
      <c r="AI46" s="42"/>
      <c r="AJ46" s="42"/>
      <c r="AK46" s="42"/>
      <c r="AL46" s="42"/>
      <c r="AM46" s="42"/>
      <c r="AN46" s="42"/>
      <c r="AO46" s="42"/>
      <c r="AP46" s="42"/>
      <c r="AQ46" s="42"/>
      <c r="AR46" s="42"/>
      <c r="AS46" s="42"/>
      <c r="AT46" s="42"/>
      <c r="AU46" s="42"/>
      <c r="AV46" s="42"/>
      <c r="AW46" s="42"/>
      <c r="AX46" s="42"/>
      <c r="AY46" s="42"/>
      <c r="AZ46" s="42"/>
      <c r="BA46" s="42"/>
    </row>
    <row r="47" spans="1:53" x14ac:dyDescent="0.25">
      <c r="A47" s="41">
        <v>36</v>
      </c>
      <c r="B47" s="42">
        <v>78.45</v>
      </c>
      <c r="C47" s="42">
        <v>40.020000000000003</v>
      </c>
      <c r="D47" s="42">
        <v>27.22</v>
      </c>
      <c r="E47" s="42">
        <v>20.82</v>
      </c>
      <c r="F47" s="42">
        <v>16.989999999999998</v>
      </c>
      <c r="G47" s="42">
        <v>14.44</v>
      </c>
      <c r="H47" s="42">
        <v>12.62</v>
      </c>
      <c r="I47" s="42">
        <v>11.26</v>
      </c>
      <c r="J47" s="42">
        <v>10.199999999999999</v>
      </c>
      <c r="K47" s="42">
        <v>9.36</v>
      </c>
      <c r="L47" s="42">
        <v>8.67</v>
      </c>
      <c r="M47" s="42">
        <v>8.1</v>
      </c>
      <c r="N47" s="42">
        <v>7.62</v>
      </c>
      <c r="O47" s="42">
        <v>7.21</v>
      </c>
      <c r="P47" s="42">
        <v>6.86</v>
      </c>
      <c r="Q47" s="42">
        <v>6.55</v>
      </c>
      <c r="R47" s="42">
        <v>6.29</v>
      </c>
      <c r="S47" s="42">
        <v>6.05</v>
      </c>
      <c r="T47" s="42">
        <v>5.84</v>
      </c>
      <c r="U47" s="42">
        <v>5.65</v>
      </c>
      <c r="V47" s="42">
        <v>5.48</v>
      </c>
      <c r="W47" s="42">
        <v>5.33</v>
      </c>
      <c r="X47" s="42">
        <v>5.2</v>
      </c>
      <c r="Y47" s="42">
        <v>5.08</v>
      </c>
      <c r="Z47" s="42">
        <v>4.97</v>
      </c>
      <c r="AA47" s="42">
        <v>4.87</v>
      </c>
      <c r="AB47" s="42">
        <v>4.78</v>
      </c>
      <c r="AC47" s="42">
        <v>4.6900000000000004</v>
      </c>
      <c r="AD47" s="42">
        <v>4.62</v>
      </c>
      <c r="AE47" s="42">
        <v>4.55</v>
      </c>
      <c r="AF47" s="42">
        <v>4.49</v>
      </c>
      <c r="AG47" s="42">
        <v>4.43</v>
      </c>
      <c r="AH47" s="42"/>
      <c r="AI47" s="42"/>
      <c r="AJ47" s="42"/>
      <c r="AK47" s="42"/>
      <c r="AL47" s="42"/>
      <c r="AM47" s="42"/>
      <c r="AN47" s="42"/>
      <c r="AO47" s="42"/>
      <c r="AP47" s="42"/>
      <c r="AQ47" s="42"/>
      <c r="AR47" s="42"/>
      <c r="AS47" s="42"/>
      <c r="AT47" s="42"/>
      <c r="AU47" s="42"/>
      <c r="AV47" s="42"/>
      <c r="AW47" s="42"/>
      <c r="AX47" s="42"/>
      <c r="AY47" s="42"/>
      <c r="AZ47" s="42"/>
      <c r="BA47" s="42"/>
    </row>
    <row r="48" spans="1:53" x14ac:dyDescent="0.25">
      <c r="A48" s="41">
        <v>37</v>
      </c>
      <c r="B48" s="42">
        <v>79.790000000000006</v>
      </c>
      <c r="C48" s="42">
        <v>40.700000000000003</v>
      </c>
      <c r="D48" s="42">
        <v>27.68</v>
      </c>
      <c r="E48" s="42">
        <v>21.18</v>
      </c>
      <c r="F48" s="42">
        <v>17.28</v>
      </c>
      <c r="G48" s="42">
        <v>14.69</v>
      </c>
      <c r="H48" s="42">
        <v>12.84</v>
      </c>
      <c r="I48" s="42">
        <v>11.45</v>
      </c>
      <c r="J48" s="42">
        <v>10.38</v>
      </c>
      <c r="K48" s="42">
        <v>9.52</v>
      </c>
      <c r="L48" s="42">
        <v>8.83</v>
      </c>
      <c r="M48" s="42">
        <v>8.25</v>
      </c>
      <c r="N48" s="42">
        <v>7.76</v>
      </c>
      <c r="O48" s="42">
        <v>7.34</v>
      </c>
      <c r="P48" s="42">
        <v>6.98</v>
      </c>
      <c r="Q48" s="42">
        <v>6.67</v>
      </c>
      <c r="R48" s="42">
        <v>6.4</v>
      </c>
      <c r="S48" s="42">
        <v>6.16</v>
      </c>
      <c r="T48" s="42">
        <v>5.95</v>
      </c>
      <c r="U48" s="42">
        <v>5.76</v>
      </c>
      <c r="V48" s="42">
        <v>5.59</v>
      </c>
      <c r="W48" s="42">
        <v>5.44</v>
      </c>
      <c r="X48" s="42">
        <v>5.3</v>
      </c>
      <c r="Y48" s="42">
        <v>5.18</v>
      </c>
      <c r="Z48" s="42">
        <v>5.07</v>
      </c>
      <c r="AA48" s="42">
        <v>4.97</v>
      </c>
      <c r="AB48" s="42">
        <v>4.88</v>
      </c>
      <c r="AC48" s="42">
        <v>4.79</v>
      </c>
      <c r="AD48" s="42">
        <v>4.72</v>
      </c>
      <c r="AE48" s="42">
        <v>4.6500000000000004</v>
      </c>
      <c r="AF48" s="42">
        <v>4.59</v>
      </c>
      <c r="AG48" s="42"/>
      <c r="AH48" s="42"/>
      <c r="AI48" s="42"/>
      <c r="AJ48" s="42"/>
      <c r="AK48" s="42"/>
      <c r="AL48" s="42"/>
      <c r="AM48" s="42"/>
      <c r="AN48" s="42"/>
      <c r="AO48" s="42"/>
      <c r="AP48" s="42"/>
      <c r="AQ48" s="42"/>
      <c r="AR48" s="42"/>
      <c r="AS48" s="42"/>
      <c r="AT48" s="42"/>
      <c r="AU48" s="42"/>
      <c r="AV48" s="42"/>
      <c r="AW48" s="42"/>
      <c r="AX48" s="42"/>
      <c r="AY48" s="42"/>
      <c r="AZ48" s="42"/>
      <c r="BA48" s="42"/>
    </row>
    <row r="49" spans="1:53" x14ac:dyDescent="0.25">
      <c r="A49" s="41">
        <v>38</v>
      </c>
      <c r="B49" s="42">
        <v>81.150000000000006</v>
      </c>
      <c r="C49" s="42">
        <v>41.4</v>
      </c>
      <c r="D49" s="42">
        <v>28.16</v>
      </c>
      <c r="E49" s="42">
        <v>21.54</v>
      </c>
      <c r="F49" s="42">
        <v>17.579999999999998</v>
      </c>
      <c r="G49" s="42">
        <v>14.94</v>
      </c>
      <c r="H49" s="42">
        <v>13.06</v>
      </c>
      <c r="I49" s="42">
        <v>11.65</v>
      </c>
      <c r="J49" s="42">
        <v>10.56</v>
      </c>
      <c r="K49" s="42">
        <v>9.69</v>
      </c>
      <c r="L49" s="42">
        <v>8.98</v>
      </c>
      <c r="M49" s="42">
        <v>8.39</v>
      </c>
      <c r="N49" s="42">
        <v>7.9</v>
      </c>
      <c r="O49" s="42">
        <v>7.48</v>
      </c>
      <c r="P49" s="42">
        <v>7.11</v>
      </c>
      <c r="Q49" s="42">
        <v>6.8</v>
      </c>
      <c r="R49" s="42">
        <v>6.52</v>
      </c>
      <c r="S49" s="42">
        <v>6.28</v>
      </c>
      <c r="T49" s="42">
        <v>6.06</v>
      </c>
      <c r="U49" s="42">
        <v>5.87</v>
      </c>
      <c r="V49" s="42">
        <v>5.7</v>
      </c>
      <c r="W49" s="42">
        <v>5.55</v>
      </c>
      <c r="X49" s="42">
        <v>5.41</v>
      </c>
      <c r="Y49" s="42">
        <v>5.28</v>
      </c>
      <c r="Z49" s="42">
        <v>5.17</v>
      </c>
      <c r="AA49" s="42">
        <v>5.07</v>
      </c>
      <c r="AB49" s="42">
        <v>4.9800000000000004</v>
      </c>
      <c r="AC49" s="42">
        <v>4.9000000000000004</v>
      </c>
      <c r="AD49" s="42">
        <v>4.82</v>
      </c>
      <c r="AE49" s="42">
        <v>4.75</v>
      </c>
      <c r="AF49" s="42"/>
      <c r="AG49" s="42"/>
      <c r="AH49" s="42"/>
      <c r="AI49" s="42"/>
      <c r="AJ49" s="42"/>
      <c r="AK49" s="42"/>
      <c r="AL49" s="42"/>
      <c r="AM49" s="42"/>
      <c r="AN49" s="42"/>
      <c r="AO49" s="42"/>
      <c r="AP49" s="42"/>
      <c r="AQ49" s="42"/>
      <c r="AR49" s="42"/>
      <c r="AS49" s="42"/>
      <c r="AT49" s="42"/>
      <c r="AU49" s="42"/>
      <c r="AV49" s="42"/>
      <c r="AW49" s="42"/>
      <c r="AX49" s="42"/>
      <c r="AY49" s="42"/>
      <c r="AZ49" s="42"/>
      <c r="BA49" s="42"/>
    </row>
    <row r="50" spans="1:53" x14ac:dyDescent="0.25">
      <c r="A50" s="41">
        <v>39</v>
      </c>
      <c r="B50" s="42">
        <v>82.54</v>
      </c>
      <c r="C50" s="42">
        <v>42.11</v>
      </c>
      <c r="D50" s="42">
        <v>28.64</v>
      </c>
      <c r="E50" s="42">
        <v>21.91</v>
      </c>
      <c r="F50" s="42">
        <v>17.88</v>
      </c>
      <c r="G50" s="42">
        <v>15.2</v>
      </c>
      <c r="H50" s="42">
        <v>13.29</v>
      </c>
      <c r="I50" s="42">
        <v>11.86</v>
      </c>
      <c r="J50" s="42">
        <v>10.75</v>
      </c>
      <c r="K50" s="42">
        <v>9.86</v>
      </c>
      <c r="L50" s="42">
        <v>9.14</v>
      </c>
      <c r="M50" s="42">
        <v>8.5500000000000007</v>
      </c>
      <c r="N50" s="42">
        <v>8.0399999999999991</v>
      </c>
      <c r="O50" s="42">
        <v>7.61</v>
      </c>
      <c r="P50" s="42">
        <v>7.24</v>
      </c>
      <c r="Q50" s="42">
        <v>6.92</v>
      </c>
      <c r="R50" s="42">
        <v>6.64</v>
      </c>
      <c r="S50" s="42">
        <v>6.4</v>
      </c>
      <c r="T50" s="42">
        <v>6.18</v>
      </c>
      <c r="U50" s="42">
        <v>5.99</v>
      </c>
      <c r="V50" s="42">
        <v>5.81</v>
      </c>
      <c r="W50" s="42">
        <v>5.66</v>
      </c>
      <c r="X50" s="42">
        <v>5.52</v>
      </c>
      <c r="Y50" s="42">
        <v>5.4</v>
      </c>
      <c r="Z50" s="42">
        <v>5.28</v>
      </c>
      <c r="AA50" s="42">
        <v>5.18</v>
      </c>
      <c r="AB50" s="42">
        <v>5.09</v>
      </c>
      <c r="AC50" s="42">
        <v>5.01</v>
      </c>
      <c r="AD50" s="42">
        <v>4.93</v>
      </c>
      <c r="AE50" s="42"/>
      <c r="AF50" s="42"/>
      <c r="AG50" s="42"/>
      <c r="AH50" s="42"/>
      <c r="AI50" s="42"/>
      <c r="AJ50" s="42"/>
      <c r="AK50" s="42"/>
      <c r="AL50" s="42"/>
      <c r="AM50" s="42"/>
      <c r="AN50" s="42"/>
      <c r="AO50" s="42"/>
      <c r="AP50" s="42"/>
      <c r="AQ50" s="42"/>
      <c r="AR50" s="42"/>
      <c r="AS50" s="42"/>
      <c r="AT50" s="42"/>
      <c r="AU50" s="42"/>
      <c r="AV50" s="42"/>
      <c r="AW50" s="42"/>
      <c r="AX50" s="42"/>
      <c r="AY50" s="42"/>
      <c r="AZ50" s="42"/>
      <c r="BA50" s="42"/>
    </row>
    <row r="51" spans="1:53" x14ac:dyDescent="0.25">
      <c r="A51" s="41">
        <v>40</v>
      </c>
      <c r="B51" s="42">
        <v>83.96</v>
      </c>
      <c r="C51" s="42">
        <v>42.83</v>
      </c>
      <c r="D51" s="42">
        <v>29.14</v>
      </c>
      <c r="E51" s="42">
        <v>22.29</v>
      </c>
      <c r="F51" s="42">
        <v>18.2</v>
      </c>
      <c r="G51" s="42">
        <v>15.47</v>
      </c>
      <c r="H51" s="42">
        <v>13.52</v>
      </c>
      <c r="I51" s="42">
        <v>12.07</v>
      </c>
      <c r="J51" s="42">
        <v>10.94</v>
      </c>
      <c r="K51" s="42">
        <v>10.039999999999999</v>
      </c>
      <c r="L51" s="42">
        <v>9.31</v>
      </c>
      <c r="M51" s="42">
        <v>8.6999999999999993</v>
      </c>
      <c r="N51" s="42">
        <v>8.19</v>
      </c>
      <c r="O51" s="42">
        <v>7.76</v>
      </c>
      <c r="P51" s="42">
        <v>7.38</v>
      </c>
      <c r="Q51" s="42">
        <v>7.06</v>
      </c>
      <c r="R51" s="42">
        <v>6.77</v>
      </c>
      <c r="S51" s="42">
        <v>6.52</v>
      </c>
      <c r="T51" s="42">
        <v>6.3</v>
      </c>
      <c r="U51" s="42">
        <v>6.11</v>
      </c>
      <c r="V51" s="42">
        <v>5.93</v>
      </c>
      <c r="W51" s="42">
        <v>5.78</v>
      </c>
      <c r="X51" s="42">
        <v>5.64</v>
      </c>
      <c r="Y51" s="42">
        <v>5.51</v>
      </c>
      <c r="Z51" s="42">
        <v>5.4</v>
      </c>
      <c r="AA51" s="42">
        <v>5.3</v>
      </c>
      <c r="AB51" s="42">
        <v>5.21</v>
      </c>
      <c r="AC51" s="42">
        <v>5.12</v>
      </c>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row>
    <row r="52" spans="1:53" x14ac:dyDescent="0.25">
      <c r="A52" s="41">
        <v>41</v>
      </c>
      <c r="B52" s="42">
        <v>85.4</v>
      </c>
      <c r="C52" s="42">
        <v>43.58</v>
      </c>
      <c r="D52" s="42">
        <v>29.64</v>
      </c>
      <c r="E52" s="42">
        <v>22.68</v>
      </c>
      <c r="F52" s="42">
        <v>18.510000000000002</v>
      </c>
      <c r="G52" s="42">
        <v>15.74</v>
      </c>
      <c r="H52" s="42">
        <v>13.76</v>
      </c>
      <c r="I52" s="42">
        <v>12.28</v>
      </c>
      <c r="J52" s="42">
        <v>11.14</v>
      </c>
      <c r="K52" s="42">
        <v>10.220000000000001</v>
      </c>
      <c r="L52" s="42">
        <v>9.48</v>
      </c>
      <c r="M52" s="42">
        <v>8.86</v>
      </c>
      <c r="N52" s="42">
        <v>8.34</v>
      </c>
      <c r="O52" s="42">
        <v>7.9</v>
      </c>
      <c r="P52" s="42">
        <v>7.52</v>
      </c>
      <c r="Q52" s="42">
        <v>7.19</v>
      </c>
      <c r="R52" s="42">
        <v>6.91</v>
      </c>
      <c r="S52" s="42">
        <v>6.65</v>
      </c>
      <c r="T52" s="42">
        <v>6.43</v>
      </c>
      <c r="U52" s="42">
        <v>6.23</v>
      </c>
      <c r="V52" s="42">
        <v>6.06</v>
      </c>
      <c r="W52" s="42">
        <v>5.9</v>
      </c>
      <c r="X52" s="42">
        <v>5.76</v>
      </c>
      <c r="Y52" s="42">
        <v>5.64</v>
      </c>
      <c r="Z52" s="42">
        <v>5.52</v>
      </c>
      <c r="AA52" s="42">
        <v>5.42</v>
      </c>
      <c r="AB52" s="42">
        <v>5.33</v>
      </c>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row>
    <row r="53" spans="1:53" x14ac:dyDescent="0.25">
      <c r="A53" s="41">
        <v>42</v>
      </c>
      <c r="B53" s="42">
        <v>86.88</v>
      </c>
      <c r="C53" s="42">
        <v>44.33</v>
      </c>
      <c r="D53" s="42">
        <v>30.16</v>
      </c>
      <c r="E53" s="42">
        <v>23.08</v>
      </c>
      <c r="F53" s="42">
        <v>18.84</v>
      </c>
      <c r="G53" s="42">
        <v>16.02</v>
      </c>
      <c r="H53" s="42">
        <v>14.01</v>
      </c>
      <c r="I53" s="42">
        <v>12.51</v>
      </c>
      <c r="J53" s="42">
        <v>11.34</v>
      </c>
      <c r="K53" s="42">
        <v>10.41</v>
      </c>
      <c r="L53" s="42">
        <v>9.66</v>
      </c>
      <c r="M53" s="42">
        <v>9.0299999999999994</v>
      </c>
      <c r="N53" s="42">
        <v>8.5</v>
      </c>
      <c r="O53" s="42">
        <v>8.06</v>
      </c>
      <c r="P53" s="42">
        <v>7.67</v>
      </c>
      <c r="Q53" s="42">
        <v>7.34</v>
      </c>
      <c r="R53" s="42">
        <v>7.05</v>
      </c>
      <c r="S53" s="42">
        <v>6.79</v>
      </c>
      <c r="T53" s="42">
        <v>6.57</v>
      </c>
      <c r="U53" s="42">
        <v>6.37</v>
      </c>
      <c r="V53" s="42">
        <v>6.19</v>
      </c>
      <c r="W53" s="42">
        <v>6.03</v>
      </c>
      <c r="X53" s="42">
        <v>5.89</v>
      </c>
      <c r="Y53" s="42">
        <v>5.76</v>
      </c>
      <c r="Z53" s="42">
        <v>5.65</v>
      </c>
      <c r="AA53" s="42">
        <v>5.55</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row>
    <row r="54" spans="1:53" x14ac:dyDescent="0.25">
      <c r="A54" s="41">
        <v>43</v>
      </c>
      <c r="B54" s="42">
        <v>88.39</v>
      </c>
      <c r="C54" s="42">
        <v>45.11</v>
      </c>
      <c r="D54" s="42">
        <v>30.69</v>
      </c>
      <c r="E54" s="42">
        <v>23.49</v>
      </c>
      <c r="F54" s="42">
        <v>19.18</v>
      </c>
      <c r="G54" s="42">
        <v>16.309999999999999</v>
      </c>
      <c r="H54" s="42">
        <v>14.26</v>
      </c>
      <c r="I54" s="42">
        <v>12.73</v>
      </c>
      <c r="J54" s="42">
        <v>11.55</v>
      </c>
      <c r="K54" s="42">
        <v>10.61</v>
      </c>
      <c r="L54" s="42">
        <v>9.84</v>
      </c>
      <c r="M54" s="42">
        <v>9.1999999999999993</v>
      </c>
      <c r="N54" s="42">
        <v>8.67</v>
      </c>
      <c r="O54" s="42">
        <v>8.2100000000000009</v>
      </c>
      <c r="P54" s="42">
        <v>7.83</v>
      </c>
      <c r="Q54" s="42">
        <v>7.49</v>
      </c>
      <c r="R54" s="42">
        <v>7.19</v>
      </c>
      <c r="S54" s="42">
        <v>6.94</v>
      </c>
      <c r="T54" s="42">
        <v>6.71</v>
      </c>
      <c r="U54" s="42">
        <v>6.51</v>
      </c>
      <c r="V54" s="42">
        <v>6.33</v>
      </c>
      <c r="W54" s="42">
        <v>6.17</v>
      </c>
      <c r="X54" s="42">
        <v>6.03</v>
      </c>
      <c r="Y54" s="42">
        <v>5.9</v>
      </c>
      <c r="Z54" s="42">
        <v>5.79</v>
      </c>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row>
    <row r="55" spans="1:53" x14ac:dyDescent="0.25">
      <c r="A55" s="41">
        <v>44</v>
      </c>
      <c r="B55" s="42">
        <v>89.92</v>
      </c>
      <c r="C55" s="42">
        <v>45.89</v>
      </c>
      <c r="D55" s="42">
        <v>31.23</v>
      </c>
      <c r="E55" s="42">
        <v>23.91</v>
      </c>
      <c r="F55" s="42">
        <v>19.52</v>
      </c>
      <c r="G55" s="42">
        <v>16.600000000000001</v>
      </c>
      <c r="H55" s="42">
        <v>14.52</v>
      </c>
      <c r="I55" s="42">
        <v>12.97</v>
      </c>
      <c r="J55" s="42">
        <v>11.76</v>
      </c>
      <c r="K55" s="42">
        <v>10.81</v>
      </c>
      <c r="L55" s="42">
        <v>10.029999999999999</v>
      </c>
      <c r="M55" s="42">
        <v>9.3800000000000008</v>
      </c>
      <c r="N55" s="42">
        <v>8.84</v>
      </c>
      <c r="O55" s="42">
        <v>8.3800000000000008</v>
      </c>
      <c r="P55" s="42">
        <v>7.99</v>
      </c>
      <c r="Q55" s="42">
        <v>7.64</v>
      </c>
      <c r="R55" s="42">
        <v>7.35</v>
      </c>
      <c r="S55" s="42">
        <v>7.09</v>
      </c>
      <c r="T55" s="42">
        <v>6.86</v>
      </c>
      <c r="U55" s="42">
        <v>6.66</v>
      </c>
      <c r="V55" s="42">
        <v>6.47</v>
      </c>
      <c r="W55" s="42">
        <v>6.31</v>
      </c>
      <c r="X55" s="42">
        <v>6.17</v>
      </c>
      <c r="Y55" s="42">
        <v>6.04</v>
      </c>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row>
    <row r="56" spans="1:53" x14ac:dyDescent="0.25">
      <c r="A56" s="41">
        <v>45</v>
      </c>
      <c r="B56" s="42">
        <v>91.46</v>
      </c>
      <c r="C56" s="42">
        <v>46.69</v>
      </c>
      <c r="D56" s="42">
        <v>31.77</v>
      </c>
      <c r="E56" s="42">
        <v>24.33</v>
      </c>
      <c r="F56" s="42">
        <v>19.87</v>
      </c>
      <c r="G56" s="42">
        <v>16.899999999999999</v>
      </c>
      <c r="H56" s="42">
        <v>14.79</v>
      </c>
      <c r="I56" s="42">
        <v>13.21</v>
      </c>
      <c r="J56" s="42">
        <v>11.98</v>
      </c>
      <c r="K56" s="42">
        <v>11.01</v>
      </c>
      <c r="L56" s="42">
        <v>10.220000000000001</v>
      </c>
      <c r="M56" s="42">
        <v>9.57</v>
      </c>
      <c r="N56" s="42">
        <v>9.02</v>
      </c>
      <c r="O56" s="42">
        <v>8.5500000000000007</v>
      </c>
      <c r="P56" s="42">
        <v>8.15</v>
      </c>
      <c r="Q56" s="42">
        <v>7.81</v>
      </c>
      <c r="R56" s="42">
        <v>7.51</v>
      </c>
      <c r="S56" s="42">
        <v>7.24</v>
      </c>
      <c r="T56" s="42">
        <v>7.01</v>
      </c>
      <c r="U56" s="42">
        <v>6.81</v>
      </c>
      <c r="V56" s="42">
        <v>6.63</v>
      </c>
      <c r="W56" s="42">
        <v>6.47</v>
      </c>
      <c r="X56" s="42">
        <v>6.32</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row>
    <row r="57" spans="1:53" x14ac:dyDescent="0.25">
      <c r="A57" s="41">
        <v>46</v>
      </c>
      <c r="B57" s="42">
        <v>93.02</v>
      </c>
      <c r="C57" s="42">
        <v>47.49</v>
      </c>
      <c r="D57" s="42">
        <v>32.32</v>
      </c>
      <c r="E57" s="42">
        <v>24.75</v>
      </c>
      <c r="F57" s="42">
        <v>20.22</v>
      </c>
      <c r="G57" s="42">
        <v>17.2</v>
      </c>
      <c r="H57" s="42">
        <v>15.06</v>
      </c>
      <c r="I57" s="42">
        <v>13.45</v>
      </c>
      <c r="J57" s="42">
        <v>12.21</v>
      </c>
      <c r="K57" s="42">
        <v>11.22</v>
      </c>
      <c r="L57" s="42">
        <v>10.42</v>
      </c>
      <c r="M57" s="42">
        <v>9.76</v>
      </c>
      <c r="N57" s="42">
        <v>9.1999999999999993</v>
      </c>
      <c r="O57" s="42">
        <v>8.73</v>
      </c>
      <c r="P57" s="42">
        <v>8.33</v>
      </c>
      <c r="Q57" s="42">
        <v>7.98</v>
      </c>
      <c r="R57" s="42">
        <v>7.67</v>
      </c>
      <c r="S57" s="42">
        <v>7.41</v>
      </c>
      <c r="T57" s="42">
        <v>7.17</v>
      </c>
      <c r="U57" s="42">
        <v>6.97</v>
      </c>
      <c r="V57" s="42">
        <v>6.79</v>
      </c>
      <c r="W57" s="42">
        <v>6.62</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row>
    <row r="58" spans="1:53" x14ac:dyDescent="0.25">
      <c r="A58" s="41">
        <v>47</v>
      </c>
      <c r="B58" s="42">
        <v>94.6</v>
      </c>
      <c r="C58" s="42">
        <v>48.31</v>
      </c>
      <c r="D58" s="42">
        <v>32.89</v>
      </c>
      <c r="E58" s="42">
        <v>25.19</v>
      </c>
      <c r="F58" s="42">
        <v>20.58</v>
      </c>
      <c r="G58" s="42">
        <v>17.52</v>
      </c>
      <c r="H58" s="42">
        <v>15.34</v>
      </c>
      <c r="I58" s="42">
        <v>13.71</v>
      </c>
      <c r="J58" s="42">
        <v>12.45</v>
      </c>
      <c r="K58" s="42">
        <v>11.44</v>
      </c>
      <c r="L58" s="42">
        <v>10.63</v>
      </c>
      <c r="M58" s="42">
        <v>9.9600000000000009</v>
      </c>
      <c r="N58" s="42">
        <v>9.39</v>
      </c>
      <c r="O58" s="42">
        <v>8.92</v>
      </c>
      <c r="P58" s="42">
        <v>8.51</v>
      </c>
      <c r="Q58" s="42">
        <v>8.16</v>
      </c>
      <c r="R58" s="42">
        <v>7.85</v>
      </c>
      <c r="S58" s="42">
        <v>7.58</v>
      </c>
      <c r="T58" s="42">
        <v>7.35</v>
      </c>
      <c r="U58" s="42">
        <v>7.14</v>
      </c>
      <c r="V58" s="42">
        <v>6.96</v>
      </c>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row>
    <row r="59" spans="1:53" x14ac:dyDescent="0.25">
      <c r="A59" s="41">
        <v>48</v>
      </c>
      <c r="B59" s="42">
        <v>96.22</v>
      </c>
      <c r="C59" s="42">
        <v>49.15</v>
      </c>
      <c r="D59" s="42">
        <v>33.47</v>
      </c>
      <c r="E59" s="42">
        <v>25.64</v>
      </c>
      <c r="F59" s="42">
        <v>20.95</v>
      </c>
      <c r="G59" s="42">
        <v>17.84</v>
      </c>
      <c r="H59" s="42">
        <v>15.62</v>
      </c>
      <c r="I59" s="42">
        <v>13.97</v>
      </c>
      <c r="J59" s="42">
        <v>12.69</v>
      </c>
      <c r="K59" s="42">
        <v>11.67</v>
      </c>
      <c r="L59" s="42">
        <v>10.85</v>
      </c>
      <c r="M59" s="42">
        <v>10.17</v>
      </c>
      <c r="N59" s="42">
        <v>9.6</v>
      </c>
      <c r="O59" s="42">
        <v>9.11</v>
      </c>
      <c r="P59" s="42">
        <v>8.6999999999999993</v>
      </c>
      <c r="Q59" s="42">
        <v>8.34</v>
      </c>
      <c r="R59" s="42">
        <v>8.0299999999999994</v>
      </c>
      <c r="S59" s="42">
        <v>7.76</v>
      </c>
      <c r="T59" s="42">
        <v>7.53</v>
      </c>
      <c r="U59" s="42">
        <v>7.32</v>
      </c>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row>
    <row r="60" spans="1:53" x14ac:dyDescent="0.25">
      <c r="A60" s="41">
        <v>49</v>
      </c>
      <c r="B60" s="42">
        <v>97.87</v>
      </c>
      <c r="C60" s="42">
        <v>50</v>
      </c>
      <c r="D60" s="42">
        <v>34.06</v>
      </c>
      <c r="E60" s="42">
        <v>26.1</v>
      </c>
      <c r="F60" s="42">
        <v>21.34</v>
      </c>
      <c r="G60" s="42">
        <v>18.170000000000002</v>
      </c>
      <c r="H60" s="42">
        <v>15.92</v>
      </c>
      <c r="I60" s="42">
        <v>14.24</v>
      </c>
      <c r="J60" s="42">
        <v>12.94</v>
      </c>
      <c r="K60" s="42">
        <v>11.91</v>
      </c>
      <c r="L60" s="42">
        <v>11.07</v>
      </c>
      <c r="M60" s="42">
        <v>10.38</v>
      </c>
      <c r="N60" s="42">
        <v>9.81</v>
      </c>
      <c r="O60" s="42">
        <v>9.32</v>
      </c>
      <c r="P60" s="42">
        <v>8.9</v>
      </c>
      <c r="Q60" s="42">
        <v>8.5399999999999991</v>
      </c>
      <c r="R60" s="42">
        <v>8.23</v>
      </c>
      <c r="S60" s="42">
        <v>7.96</v>
      </c>
      <c r="T60" s="42">
        <v>7.72</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row>
    <row r="61" spans="1:53" x14ac:dyDescent="0.25">
      <c r="A61" s="41">
        <v>50</v>
      </c>
      <c r="B61" s="42">
        <v>99.55</v>
      </c>
      <c r="C61" s="42">
        <v>50.87</v>
      </c>
      <c r="D61" s="42">
        <v>34.659999999999997</v>
      </c>
      <c r="E61" s="42">
        <v>26.57</v>
      </c>
      <c r="F61" s="42">
        <v>21.73</v>
      </c>
      <c r="G61" s="42">
        <v>18.52</v>
      </c>
      <c r="H61" s="42">
        <v>16.23</v>
      </c>
      <c r="I61" s="42">
        <v>14.52</v>
      </c>
      <c r="J61" s="42">
        <v>13.21</v>
      </c>
      <c r="K61" s="42">
        <v>12.16</v>
      </c>
      <c r="L61" s="42">
        <v>11.31</v>
      </c>
      <c r="M61" s="42">
        <v>10.61</v>
      </c>
      <c r="N61" s="42">
        <v>10.029999999999999</v>
      </c>
      <c r="O61" s="42">
        <v>9.5299999999999994</v>
      </c>
      <c r="P61" s="42">
        <v>9.11</v>
      </c>
      <c r="Q61" s="42">
        <v>8.75</v>
      </c>
      <c r="R61" s="42">
        <v>8.43</v>
      </c>
      <c r="S61" s="42">
        <v>8.16</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row>
    <row r="62" spans="1:53" x14ac:dyDescent="0.25">
      <c r="A62" s="41">
        <v>51</v>
      </c>
      <c r="B62" s="42">
        <v>101.26</v>
      </c>
      <c r="C62" s="42">
        <v>51.76</v>
      </c>
      <c r="D62" s="42">
        <v>35.29</v>
      </c>
      <c r="E62" s="42">
        <v>27.06</v>
      </c>
      <c r="F62" s="42">
        <v>22.14</v>
      </c>
      <c r="G62" s="42">
        <v>18.88</v>
      </c>
      <c r="H62" s="42">
        <v>16.55</v>
      </c>
      <c r="I62" s="42">
        <v>14.82</v>
      </c>
      <c r="J62" s="42">
        <v>13.49</v>
      </c>
      <c r="K62" s="42">
        <v>12.43</v>
      </c>
      <c r="L62" s="42">
        <v>11.57</v>
      </c>
      <c r="M62" s="42">
        <v>10.86</v>
      </c>
      <c r="N62" s="42">
        <v>10.26</v>
      </c>
      <c r="O62" s="42">
        <v>9.76</v>
      </c>
      <c r="P62" s="42">
        <v>9.34</v>
      </c>
      <c r="Q62" s="42">
        <v>8.9700000000000006</v>
      </c>
      <c r="R62" s="42">
        <v>8.65</v>
      </c>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row>
    <row r="63" spans="1:53" x14ac:dyDescent="0.25">
      <c r="A63" s="41">
        <v>52</v>
      </c>
      <c r="B63" s="42">
        <v>103.02</v>
      </c>
      <c r="C63" s="42">
        <v>52.69</v>
      </c>
      <c r="D63" s="42">
        <v>35.93</v>
      </c>
      <c r="E63" s="42">
        <v>27.57</v>
      </c>
      <c r="F63" s="42">
        <v>22.57</v>
      </c>
      <c r="G63" s="42">
        <v>19.25</v>
      </c>
      <c r="H63" s="42">
        <v>16.89</v>
      </c>
      <c r="I63" s="42">
        <v>15.14</v>
      </c>
      <c r="J63" s="42">
        <v>13.78</v>
      </c>
      <c r="K63" s="42">
        <v>12.7</v>
      </c>
      <c r="L63" s="42">
        <v>11.83</v>
      </c>
      <c r="M63" s="42">
        <v>11.11</v>
      </c>
      <c r="N63" s="42">
        <v>10.51</v>
      </c>
      <c r="O63" s="42">
        <v>10</v>
      </c>
      <c r="P63" s="42">
        <v>9.57</v>
      </c>
      <c r="Q63" s="42">
        <v>9.1999999999999993</v>
      </c>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row>
    <row r="64" spans="1:53" x14ac:dyDescent="0.25">
      <c r="A64" s="41">
        <v>53</v>
      </c>
      <c r="B64" s="42">
        <v>104.81</v>
      </c>
      <c r="C64" s="42">
        <v>53.63</v>
      </c>
      <c r="D64" s="42">
        <v>36.590000000000003</v>
      </c>
      <c r="E64" s="42">
        <v>28.09</v>
      </c>
      <c r="F64" s="42">
        <v>23.01</v>
      </c>
      <c r="G64" s="42">
        <v>19.64</v>
      </c>
      <c r="H64" s="42">
        <v>17.239999999999998</v>
      </c>
      <c r="I64" s="42">
        <v>15.46</v>
      </c>
      <c r="J64" s="42">
        <v>14.08</v>
      </c>
      <c r="K64" s="42">
        <v>12.99</v>
      </c>
      <c r="L64" s="42">
        <v>12.11</v>
      </c>
      <c r="M64" s="42">
        <v>11.38</v>
      </c>
      <c r="N64" s="42">
        <v>10.77</v>
      </c>
      <c r="O64" s="42">
        <v>10.26</v>
      </c>
      <c r="P64" s="42">
        <v>9.82</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row>
    <row r="65" spans="1:53" x14ac:dyDescent="0.25">
      <c r="A65" s="41">
        <v>54</v>
      </c>
      <c r="B65" s="42">
        <v>106.61</v>
      </c>
      <c r="C65" s="42">
        <v>54.58</v>
      </c>
      <c r="D65" s="42">
        <v>37.26</v>
      </c>
      <c r="E65" s="42">
        <v>28.62</v>
      </c>
      <c r="F65" s="42">
        <v>23.46</v>
      </c>
      <c r="G65" s="42">
        <v>20.03</v>
      </c>
      <c r="H65" s="42">
        <v>17.600000000000001</v>
      </c>
      <c r="I65" s="42">
        <v>15.79</v>
      </c>
      <c r="J65" s="42">
        <v>14.39</v>
      </c>
      <c r="K65" s="42">
        <v>13.29</v>
      </c>
      <c r="L65" s="42">
        <v>12.39</v>
      </c>
      <c r="M65" s="42">
        <v>11.65</v>
      </c>
      <c r="N65" s="42">
        <v>11.04</v>
      </c>
      <c r="O65" s="42">
        <v>10.52</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row>
    <row r="66" spans="1:53" x14ac:dyDescent="0.25">
      <c r="A66" s="41">
        <v>55</v>
      </c>
      <c r="B66" s="42">
        <v>108.43</v>
      </c>
      <c r="C66" s="42">
        <v>55.54</v>
      </c>
      <c r="D66" s="42">
        <v>37.94</v>
      </c>
      <c r="E66" s="42">
        <v>29.17</v>
      </c>
      <c r="F66" s="42">
        <v>23.92</v>
      </c>
      <c r="G66" s="42">
        <v>20.45</v>
      </c>
      <c r="H66" s="42">
        <v>17.98</v>
      </c>
      <c r="I66" s="42">
        <v>16.14</v>
      </c>
      <c r="J66" s="42">
        <v>14.72</v>
      </c>
      <c r="K66" s="42">
        <v>13.59</v>
      </c>
      <c r="L66" s="42">
        <v>12.68</v>
      </c>
      <c r="M66" s="42">
        <v>11.94</v>
      </c>
      <c r="N66" s="42">
        <v>11.32</v>
      </c>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row>
    <row r="67" spans="1:53" x14ac:dyDescent="0.25">
      <c r="A67" s="41">
        <v>56</v>
      </c>
      <c r="B67" s="42">
        <v>110.29</v>
      </c>
      <c r="C67" s="42">
        <v>56.53</v>
      </c>
      <c r="D67" s="42">
        <v>38.65</v>
      </c>
      <c r="E67" s="42">
        <v>29.73</v>
      </c>
      <c r="F67" s="42">
        <v>24.41</v>
      </c>
      <c r="G67" s="42">
        <v>20.87</v>
      </c>
      <c r="H67" s="42">
        <v>18.36</v>
      </c>
      <c r="I67" s="42">
        <v>16.489999999999998</v>
      </c>
      <c r="J67" s="42">
        <v>15.05</v>
      </c>
      <c r="K67" s="42">
        <v>13.91</v>
      </c>
      <c r="L67" s="42">
        <v>13</v>
      </c>
      <c r="M67" s="42">
        <v>12.24</v>
      </c>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row>
    <row r="68" spans="1:53" x14ac:dyDescent="0.25">
      <c r="A68" s="41">
        <v>57</v>
      </c>
      <c r="B68" s="42">
        <v>112.21</v>
      </c>
      <c r="C68" s="42">
        <v>57.56</v>
      </c>
      <c r="D68" s="42">
        <v>39.39</v>
      </c>
      <c r="E68" s="42">
        <v>30.32</v>
      </c>
      <c r="F68" s="42">
        <v>24.91</v>
      </c>
      <c r="G68" s="42">
        <v>21.32</v>
      </c>
      <c r="H68" s="42">
        <v>18.77</v>
      </c>
      <c r="I68" s="42">
        <v>16.87</v>
      </c>
      <c r="J68" s="42">
        <v>15.41</v>
      </c>
      <c r="K68" s="42">
        <v>14.25</v>
      </c>
      <c r="L68" s="42">
        <v>13.32</v>
      </c>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row>
    <row r="69" spans="1:53" x14ac:dyDescent="0.25">
      <c r="A69" s="41">
        <v>58</v>
      </c>
      <c r="B69" s="42">
        <v>114.21</v>
      </c>
      <c r="C69" s="42">
        <v>58.63</v>
      </c>
      <c r="D69" s="42">
        <v>40.15</v>
      </c>
      <c r="E69" s="42">
        <v>30.94</v>
      </c>
      <c r="F69" s="42">
        <v>25.43</v>
      </c>
      <c r="G69" s="42">
        <v>21.77</v>
      </c>
      <c r="H69" s="42">
        <v>19.18</v>
      </c>
      <c r="I69" s="42">
        <v>17.260000000000002</v>
      </c>
      <c r="J69" s="42">
        <v>15.78</v>
      </c>
      <c r="K69" s="42">
        <v>14.61</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row>
    <row r="70" spans="1:53" x14ac:dyDescent="0.25">
      <c r="A70" s="41">
        <v>59</v>
      </c>
      <c r="B70" s="42">
        <v>116.26</v>
      </c>
      <c r="C70" s="42">
        <v>59.74</v>
      </c>
      <c r="D70" s="42">
        <v>40.93</v>
      </c>
      <c r="E70" s="42">
        <v>31.56</v>
      </c>
      <c r="F70" s="42">
        <v>25.95</v>
      </c>
      <c r="G70" s="42">
        <v>22.24</v>
      </c>
      <c r="H70" s="42">
        <v>19.61</v>
      </c>
      <c r="I70" s="42">
        <v>17.66</v>
      </c>
      <c r="J70" s="42">
        <v>16.16</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row>
    <row r="71" spans="1:53" x14ac:dyDescent="0.25">
      <c r="A71" s="41">
        <v>60</v>
      </c>
      <c r="B71" s="42">
        <v>118.39</v>
      </c>
      <c r="C71" s="42">
        <v>60.87</v>
      </c>
      <c r="D71" s="42">
        <v>41.74</v>
      </c>
      <c r="E71" s="42">
        <v>32.19</v>
      </c>
      <c r="F71" s="42">
        <v>26.5</v>
      </c>
      <c r="G71" s="42">
        <v>22.73</v>
      </c>
      <c r="H71" s="42">
        <v>20.059999999999999</v>
      </c>
      <c r="I71" s="42">
        <v>18.079999999999998</v>
      </c>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row>
    <row r="72" spans="1:53" x14ac:dyDescent="0.25">
      <c r="A72" s="41">
        <v>61</v>
      </c>
      <c r="B72" s="42">
        <v>120.6</v>
      </c>
      <c r="C72" s="42">
        <v>62.04</v>
      </c>
      <c r="D72" s="42">
        <v>42.56</v>
      </c>
      <c r="E72" s="42">
        <v>32.86</v>
      </c>
      <c r="F72" s="42">
        <v>27.07</v>
      </c>
      <c r="G72" s="42">
        <v>23.25</v>
      </c>
      <c r="H72" s="42">
        <v>20.53</v>
      </c>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row>
    <row r="73" spans="1:53" x14ac:dyDescent="0.25">
      <c r="A73" s="41">
        <v>62</v>
      </c>
      <c r="B73" s="42">
        <v>122.92</v>
      </c>
      <c r="C73" s="42">
        <v>63.27</v>
      </c>
      <c r="D73" s="42">
        <v>43.45</v>
      </c>
      <c r="E73" s="42">
        <v>33.58</v>
      </c>
      <c r="F73" s="42">
        <v>27.71</v>
      </c>
      <c r="G73" s="42">
        <v>23.8</v>
      </c>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row>
    <row r="74" spans="1:53" x14ac:dyDescent="0.25">
      <c r="A74" s="41">
        <v>63</v>
      </c>
      <c r="B74" s="42">
        <v>125.41</v>
      </c>
      <c r="C74" s="42">
        <v>64.63</v>
      </c>
      <c r="D74" s="42">
        <v>44.45</v>
      </c>
      <c r="E74" s="42">
        <v>34.4</v>
      </c>
      <c r="F74" s="42">
        <v>28.4</v>
      </c>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row>
    <row r="75" spans="1:53" x14ac:dyDescent="0.25">
      <c r="A75" s="41">
        <v>64</v>
      </c>
      <c r="B75" s="42">
        <v>128.19999999999999</v>
      </c>
      <c r="C75" s="42">
        <v>66.180000000000007</v>
      </c>
      <c r="D75" s="42">
        <v>45.57</v>
      </c>
      <c r="E75" s="42">
        <v>35.33</v>
      </c>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row>
    <row r="76" spans="1:53" x14ac:dyDescent="0.25">
      <c r="A76" s="41">
        <v>65</v>
      </c>
      <c r="B76" s="42">
        <v>131.28</v>
      </c>
      <c r="C76" s="42">
        <v>67.86</v>
      </c>
      <c r="D76" s="42">
        <v>46.83</v>
      </c>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row>
    <row r="77" spans="1:53" x14ac:dyDescent="0.25">
      <c r="A77" s="41">
        <v>66</v>
      </c>
      <c r="B77" s="42">
        <v>134.49</v>
      </c>
      <c r="C77" s="42">
        <v>69.62</v>
      </c>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row>
    <row r="78" spans="1:53" x14ac:dyDescent="0.25">
      <c r="A78" s="41">
        <v>67</v>
      </c>
      <c r="B78" s="42">
        <v>137.94999999999999</v>
      </c>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row>
  </sheetData>
  <sheetProtection algorithmName="SHA-512" hashValue="WgmzTmIdnM1l6AgX96xpNkXQBkalM+ByACc9ZmLzkI7u0EAUqtIL9IuSWWa+kF/4VIx9a/bF0LpyjkS7lqVZVQ==" saltValue="J4WG7wSMW7PbYyXlzHQpUw==" spinCount="100000" sheet="1" objects="1" scenarios="1"/>
  <conditionalFormatting sqref="A6:A21">
    <cfRule type="expression" dxfId="99" priority="13" stopIfTrue="1">
      <formula>MOD(ROW(),2)=0</formula>
    </cfRule>
    <cfRule type="expression" dxfId="98" priority="14" stopIfTrue="1">
      <formula>MOD(ROW(),2)&lt;&gt;0</formula>
    </cfRule>
  </conditionalFormatting>
  <conditionalFormatting sqref="A26:A78">
    <cfRule type="expression" dxfId="97" priority="9" stopIfTrue="1">
      <formula>MOD(ROW(),2)=0</formula>
    </cfRule>
    <cfRule type="expression" dxfId="96" priority="10" stopIfTrue="1">
      <formula>MOD(ROW(),2)&lt;&gt;0</formula>
    </cfRule>
  </conditionalFormatting>
  <conditionalFormatting sqref="B6:BA21">
    <cfRule type="expression" dxfId="95" priority="15" stopIfTrue="1">
      <formula>MOD(ROW(),2)=0</formula>
    </cfRule>
    <cfRule type="expression" dxfId="94" priority="16" stopIfTrue="1">
      <formula>MOD(ROW(),2)&lt;&gt;0</formula>
    </cfRule>
  </conditionalFormatting>
  <conditionalFormatting sqref="B26:BA78">
    <cfRule type="expression" dxfId="93" priority="11" stopIfTrue="1">
      <formula>MOD(ROW(),2)=0</formula>
    </cfRule>
    <cfRule type="expression" dxfId="92" priority="12" stopIfTrue="1">
      <formula>MOD(ROW(),2)&lt;&gt;0</formula>
    </cfRule>
  </conditionalFormatting>
  <pageMargins left="0.7" right="0.7" top="0.75" bottom="0.75" header="0.3" footer="0.3"/>
  <tableParts count="1">
    <tablePart r:id="rId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FC90-8644-4137-A4B5-55121A5953CD}">
  <sheetPr codeName="Sheet71"/>
  <dimension ref="A1:BA78"/>
  <sheetViews>
    <sheetView showGridLines="0" workbookViewId="0">
      <selection activeCell="A6" sqref="A6"/>
    </sheetView>
  </sheetViews>
  <sheetFormatPr defaultRowHeight="12.5" x14ac:dyDescent="0.25"/>
  <cols>
    <col min="1" max="1" width="31.54296875" customWidth="1"/>
    <col min="2" max="53" width="22.54296875" customWidth="1"/>
  </cols>
  <sheetData>
    <row r="1" spans="1:53" s="1" customFormat="1" ht="20" x14ac:dyDescent="0.4">
      <c r="A1" s="2" t="s">
        <v>0</v>
      </c>
    </row>
    <row r="2" spans="1:53" s="1" customFormat="1" ht="15.5" x14ac:dyDescent="0.35">
      <c r="A2" s="29" t="s">
        <v>1</v>
      </c>
      <c r="B2" s="3" t="str">
        <f>wb_title</f>
        <v>LGPS_S - Consolidated Factor Spreadsheet</v>
      </c>
    </row>
    <row r="3" spans="1:53" s="1" customFormat="1" ht="15.5" x14ac:dyDescent="0.35">
      <c r="A3" s="29" t="s">
        <v>2</v>
      </c>
      <c r="B3" s="3" t="str">
        <f>TABLE_FACTOR_TYPE_1 &amp; " - x-" &amp; TABLE_SERIES_NUMBER_1</f>
        <v>Added pension - x-720</v>
      </c>
    </row>
    <row r="6" spans="1:53" ht="13" x14ac:dyDescent="0.3">
      <c r="A6" s="39" t="s">
        <v>378</v>
      </c>
      <c r="B6" s="45" t="s">
        <v>379</v>
      </c>
      <c r="C6" s="45"/>
      <c r="D6" s="45"/>
      <c r="E6" s="45"/>
      <c r="F6" s="45"/>
      <c r="G6" s="45"/>
      <c r="H6" s="45"/>
      <c r="I6" s="45"/>
      <c r="J6" s="45"/>
      <c r="K6" s="45"/>
      <c r="L6" s="45"/>
      <c r="M6" s="45"/>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row>
    <row r="7" spans="1:53" x14ac:dyDescent="0.25">
      <c r="A7" s="39" t="s">
        <v>380</v>
      </c>
      <c r="B7" s="45" t="s">
        <v>29</v>
      </c>
      <c r="C7" s="45"/>
      <c r="D7" s="45"/>
      <c r="E7" s="45"/>
      <c r="F7" s="45"/>
      <c r="G7" s="45"/>
      <c r="H7" s="45"/>
      <c r="I7" s="45"/>
      <c r="J7" s="45"/>
      <c r="K7" s="45"/>
      <c r="L7" s="45"/>
      <c r="M7" s="45"/>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row>
    <row r="8" spans="1:53" x14ac:dyDescent="0.25">
      <c r="A8" s="39" t="s">
        <v>152</v>
      </c>
      <c r="B8" s="45" t="s">
        <v>334</v>
      </c>
      <c r="C8" s="45"/>
      <c r="D8" s="45"/>
      <c r="E8" s="45"/>
      <c r="F8" s="45"/>
      <c r="G8" s="45"/>
      <c r="H8" s="45"/>
      <c r="I8" s="45"/>
      <c r="J8" s="45"/>
      <c r="K8" s="45"/>
      <c r="L8" s="45"/>
      <c r="M8" s="45"/>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row>
    <row r="9" spans="1:53" x14ac:dyDescent="0.25">
      <c r="A9" s="39" t="s">
        <v>153</v>
      </c>
      <c r="B9" s="45" t="s">
        <v>312</v>
      </c>
      <c r="C9" s="45"/>
      <c r="D9" s="45"/>
      <c r="E9" s="45"/>
      <c r="F9" s="45"/>
      <c r="G9" s="45"/>
      <c r="H9" s="45"/>
      <c r="I9" s="45"/>
      <c r="J9" s="45"/>
      <c r="K9" s="45"/>
      <c r="L9" s="45"/>
      <c r="M9" s="45"/>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row>
    <row r="10" spans="1:53" x14ac:dyDescent="0.25">
      <c r="A10" s="39" t="s">
        <v>6</v>
      </c>
      <c r="B10" s="45" t="s">
        <v>357</v>
      </c>
      <c r="C10" s="45"/>
      <c r="D10" s="45"/>
      <c r="E10" s="45"/>
      <c r="F10" s="45"/>
      <c r="G10" s="45"/>
      <c r="H10" s="45"/>
      <c r="I10" s="45"/>
      <c r="J10" s="45"/>
      <c r="K10" s="45"/>
      <c r="L10" s="45"/>
      <c r="M10" s="45"/>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row>
    <row r="11" spans="1:53" x14ac:dyDescent="0.25">
      <c r="A11" s="39" t="s">
        <v>154</v>
      </c>
      <c r="B11" s="45" t="s">
        <v>173</v>
      </c>
      <c r="C11" s="45"/>
      <c r="D11" s="45"/>
      <c r="E11" s="45"/>
      <c r="F11" s="45"/>
      <c r="G11" s="45"/>
      <c r="H11" s="45"/>
      <c r="I11" s="45"/>
      <c r="J11" s="45"/>
      <c r="K11" s="45"/>
      <c r="L11" s="45"/>
      <c r="M11" s="45"/>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row>
    <row r="12" spans="1:53" x14ac:dyDescent="0.25">
      <c r="A12" s="39" t="s">
        <v>155</v>
      </c>
      <c r="B12" s="45" t="s">
        <v>314</v>
      </c>
      <c r="C12" s="45"/>
      <c r="D12" s="45"/>
      <c r="E12" s="45"/>
      <c r="F12" s="45"/>
      <c r="G12" s="45"/>
      <c r="H12" s="45"/>
      <c r="I12" s="45"/>
      <c r="J12" s="45"/>
      <c r="K12" s="45"/>
      <c r="L12" s="45"/>
      <c r="M12" s="45"/>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row>
    <row r="13" spans="1:53" x14ac:dyDescent="0.25">
      <c r="A13" s="39" t="s">
        <v>381</v>
      </c>
      <c r="B13" s="45">
        <v>0</v>
      </c>
      <c r="C13" s="45"/>
      <c r="D13" s="45"/>
      <c r="E13" s="45"/>
      <c r="F13" s="45"/>
      <c r="G13" s="45"/>
      <c r="H13" s="45"/>
      <c r="I13" s="45"/>
      <c r="J13" s="45"/>
      <c r="K13" s="45"/>
      <c r="L13" s="45"/>
      <c r="M13" s="45"/>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row>
    <row r="14" spans="1:53" x14ac:dyDescent="0.25">
      <c r="A14" s="39" t="s">
        <v>157</v>
      </c>
      <c r="B14" s="45">
        <v>720</v>
      </c>
      <c r="C14" s="45"/>
      <c r="D14" s="45"/>
      <c r="E14" s="45"/>
      <c r="F14" s="45"/>
      <c r="G14" s="45"/>
      <c r="H14" s="45"/>
      <c r="I14" s="45"/>
      <c r="J14" s="45"/>
      <c r="K14" s="45"/>
      <c r="L14" s="45"/>
      <c r="M14" s="45"/>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row>
    <row r="15" spans="1:53" x14ac:dyDescent="0.25">
      <c r="A15" s="39" t="s">
        <v>382</v>
      </c>
      <c r="B15" s="45" t="s">
        <v>358</v>
      </c>
      <c r="C15" s="45"/>
      <c r="D15" s="45"/>
      <c r="E15" s="45"/>
      <c r="F15" s="45"/>
      <c r="G15" s="45"/>
      <c r="H15" s="45"/>
      <c r="I15" s="45"/>
      <c r="J15" s="45"/>
      <c r="K15" s="45"/>
      <c r="L15" s="45"/>
      <c r="M15" s="45"/>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row>
    <row r="16" spans="1:53" x14ac:dyDescent="0.25">
      <c r="A16" s="39" t="s">
        <v>159</v>
      </c>
      <c r="B16" s="45" t="s">
        <v>359</v>
      </c>
      <c r="C16" s="45"/>
      <c r="D16" s="45"/>
      <c r="E16" s="45"/>
      <c r="F16" s="45"/>
      <c r="G16" s="45"/>
      <c r="H16" s="45"/>
      <c r="I16" s="45"/>
      <c r="J16" s="45"/>
      <c r="K16" s="45"/>
      <c r="L16" s="45"/>
      <c r="M16" s="45"/>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row>
    <row r="17" spans="1:53" x14ac:dyDescent="0.25">
      <c r="A17" s="40" t="s">
        <v>383</v>
      </c>
      <c r="B17" s="45"/>
      <c r="C17" s="45"/>
      <c r="D17" s="45"/>
      <c r="E17" s="45"/>
      <c r="F17" s="45"/>
      <c r="G17" s="45"/>
      <c r="H17" s="45"/>
      <c r="I17" s="45"/>
      <c r="J17" s="45"/>
      <c r="K17" s="45"/>
      <c r="L17" s="45"/>
      <c r="M17" s="45"/>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row>
    <row r="18" spans="1:53" x14ac:dyDescent="0.25">
      <c r="A18" s="39" t="s">
        <v>161</v>
      </c>
      <c r="B18" s="46">
        <v>46224</v>
      </c>
      <c r="C18" s="46"/>
      <c r="D18" s="46"/>
      <c r="E18" s="46"/>
      <c r="F18" s="46"/>
      <c r="G18" s="46"/>
      <c r="H18" s="46"/>
      <c r="I18" s="46"/>
      <c r="J18" s="46"/>
      <c r="K18" s="46"/>
      <c r="L18" s="46"/>
      <c r="M18" s="46"/>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row>
    <row r="19" spans="1:53" x14ac:dyDescent="0.25">
      <c r="A19" s="39" t="s">
        <v>162</v>
      </c>
      <c r="B19" s="46">
        <v>46225</v>
      </c>
      <c r="C19" s="46"/>
      <c r="D19" s="46"/>
      <c r="E19" s="46"/>
      <c r="F19" s="46"/>
      <c r="G19" s="46"/>
      <c r="H19" s="46"/>
      <c r="I19" s="46"/>
      <c r="J19" s="46"/>
      <c r="K19" s="46"/>
      <c r="L19" s="46"/>
      <c r="M19" s="46"/>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row>
    <row r="20" spans="1:53" x14ac:dyDescent="0.25">
      <c r="A20" s="39" t="s">
        <v>163</v>
      </c>
      <c r="B20" s="45" t="s">
        <v>172</v>
      </c>
      <c r="C20" s="45"/>
      <c r="D20" s="45"/>
      <c r="E20" s="45"/>
      <c r="F20" s="45"/>
      <c r="G20" s="45"/>
      <c r="H20" s="45"/>
      <c r="I20" s="45"/>
      <c r="J20" s="45"/>
      <c r="K20" s="45"/>
      <c r="L20" s="45"/>
      <c r="M20" s="45"/>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row>
    <row r="21" spans="1:53" x14ac:dyDescent="0.25">
      <c r="A21" s="39" t="s">
        <v>384</v>
      </c>
      <c r="B21" s="45" t="s">
        <v>87</v>
      </c>
      <c r="C21" s="45"/>
      <c r="D21" s="45"/>
      <c r="E21" s="45"/>
      <c r="F21" s="45"/>
      <c r="G21" s="45"/>
      <c r="H21" s="45"/>
      <c r="I21" s="45"/>
      <c r="J21" s="45"/>
      <c r="K21" s="45"/>
      <c r="L21" s="45"/>
      <c r="M21" s="45"/>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row>
    <row r="23" spans="1:53" x14ac:dyDescent="0.25">
      <c r="A23" s="22" t="str">
        <f>HYPERLINK("#'Factor List'!A1", "Back to Factor List")</f>
        <v>Back to Factor List</v>
      </c>
      <c r="B23" s="22" t="str">
        <f>HYPERLINK("#'Assumptions'!A1", "Assumptions")</f>
        <v>Assumptions</v>
      </c>
    </row>
    <row r="26" spans="1:53" s="53" customFormat="1" ht="26" x14ac:dyDescent="0.25">
      <c r="A26" s="52" t="s">
        <v>385</v>
      </c>
      <c r="B26" s="52" t="s">
        <v>485</v>
      </c>
      <c r="C26" s="52" t="s">
        <v>486</v>
      </c>
      <c r="D26" s="52" t="s">
        <v>487</v>
      </c>
      <c r="E26" s="52" t="s">
        <v>488</v>
      </c>
      <c r="F26" s="52" t="s">
        <v>489</v>
      </c>
      <c r="G26" s="52" t="s">
        <v>490</v>
      </c>
      <c r="H26" s="52" t="s">
        <v>491</v>
      </c>
      <c r="I26" s="52" t="s">
        <v>492</v>
      </c>
      <c r="J26" s="52" t="s">
        <v>493</v>
      </c>
      <c r="K26" s="52" t="s">
        <v>494</v>
      </c>
      <c r="L26" s="52" t="s">
        <v>495</v>
      </c>
      <c r="M26" s="52" t="s">
        <v>496</v>
      </c>
      <c r="N26" s="52" t="s">
        <v>497</v>
      </c>
      <c r="O26" s="52" t="s">
        <v>498</v>
      </c>
      <c r="P26" s="52" t="s">
        <v>499</v>
      </c>
      <c r="Q26" s="52" t="s">
        <v>500</v>
      </c>
      <c r="R26" s="52" t="s">
        <v>501</v>
      </c>
      <c r="S26" s="52" t="s">
        <v>502</v>
      </c>
      <c r="T26" s="52" t="s">
        <v>503</v>
      </c>
      <c r="U26" s="52" t="s">
        <v>504</v>
      </c>
      <c r="V26" s="52" t="s">
        <v>505</v>
      </c>
      <c r="W26" s="52" t="s">
        <v>506</v>
      </c>
      <c r="X26" s="52" t="s">
        <v>507</v>
      </c>
      <c r="Y26" s="52" t="s">
        <v>508</v>
      </c>
      <c r="Z26" s="52" t="s">
        <v>509</v>
      </c>
      <c r="AA26" s="52" t="s">
        <v>510</v>
      </c>
      <c r="AB26" s="52" t="s">
        <v>511</v>
      </c>
      <c r="AC26" s="52" t="s">
        <v>512</v>
      </c>
      <c r="AD26" s="52" t="s">
        <v>513</v>
      </c>
      <c r="AE26" s="52" t="s">
        <v>514</v>
      </c>
      <c r="AF26" s="52" t="s">
        <v>515</v>
      </c>
      <c r="AG26" s="52" t="s">
        <v>516</v>
      </c>
      <c r="AH26" s="52" t="s">
        <v>517</v>
      </c>
      <c r="AI26" s="52" t="s">
        <v>518</v>
      </c>
      <c r="AJ26" s="52" t="s">
        <v>519</v>
      </c>
      <c r="AK26" s="52" t="s">
        <v>520</v>
      </c>
      <c r="AL26" s="52" t="s">
        <v>521</v>
      </c>
      <c r="AM26" s="52" t="s">
        <v>522</v>
      </c>
      <c r="AN26" s="52" t="s">
        <v>523</v>
      </c>
      <c r="AO26" s="52" t="s">
        <v>524</v>
      </c>
      <c r="AP26" s="52" t="s">
        <v>525</v>
      </c>
      <c r="AQ26" s="52" t="s">
        <v>526</v>
      </c>
      <c r="AR26" s="52" t="s">
        <v>527</v>
      </c>
      <c r="AS26" s="52" t="s">
        <v>528</v>
      </c>
      <c r="AT26" s="52" t="s">
        <v>529</v>
      </c>
      <c r="AU26" s="52" t="s">
        <v>530</v>
      </c>
      <c r="AV26" s="52" t="s">
        <v>531</v>
      </c>
      <c r="AW26" s="52" t="s">
        <v>532</v>
      </c>
      <c r="AX26" s="52" t="s">
        <v>533</v>
      </c>
      <c r="AY26" s="52" t="s">
        <v>534</v>
      </c>
      <c r="AZ26" s="52" t="s">
        <v>535</v>
      </c>
      <c r="BA26" s="52" t="s">
        <v>536</v>
      </c>
    </row>
    <row r="27" spans="1:53" x14ac:dyDescent="0.25">
      <c r="A27" s="41">
        <v>16</v>
      </c>
      <c r="B27" s="42">
        <v>55.49</v>
      </c>
      <c r="C27" s="42">
        <v>28.3</v>
      </c>
      <c r="D27" s="42">
        <v>19.239999999999998</v>
      </c>
      <c r="E27" s="42">
        <v>14.71</v>
      </c>
      <c r="F27" s="42">
        <v>12</v>
      </c>
      <c r="G27" s="42">
        <v>10.19</v>
      </c>
      <c r="H27" s="42">
        <v>8.9</v>
      </c>
      <c r="I27" s="42">
        <v>7.94</v>
      </c>
      <c r="J27" s="42">
        <v>7.19</v>
      </c>
      <c r="K27" s="42">
        <v>6.59</v>
      </c>
      <c r="L27" s="42">
        <v>6.11</v>
      </c>
      <c r="M27" s="42">
        <v>5.7</v>
      </c>
      <c r="N27" s="42">
        <v>5.36</v>
      </c>
      <c r="O27" s="42">
        <v>5.07</v>
      </c>
      <c r="P27" s="42">
        <v>4.82</v>
      </c>
      <c r="Q27" s="42">
        <v>4.5999999999999996</v>
      </c>
      <c r="R27" s="42">
        <v>4.4000000000000004</v>
      </c>
      <c r="S27" s="42">
        <v>4.2300000000000004</v>
      </c>
      <c r="T27" s="42">
        <v>4.08</v>
      </c>
      <c r="U27" s="42">
        <v>3.95</v>
      </c>
      <c r="V27" s="42">
        <v>3.82</v>
      </c>
      <c r="W27" s="42">
        <v>3.71</v>
      </c>
      <c r="X27" s="42">
        <v>3.61</v>
      </c>
      <c r="Y27" s="42">
        <v>3.52</v>
      </c>
      <c r="Z27" s="42">
        <v>3.44</v>
      </c>
      <c r="AA27" s="42">
        <v>3.36</v>
      </c>
      <c r="AB27" s="42">
        <v>3.29</v>
      </c>
      <c r="AC27" s="42">
        <v>3.23</v>
      </c>
      <c r="AD27" s="42">
        <v>3.17</v>
      </c>
      <c r="AE27" s="42">
        <v>3.11</v>
      </c>
      <c r="AF27" s="42">
        <v>3.06</v>
      </c>
      <c r="AG27" s="42">
        <v>3.01</v>
      </c>
      <c r="AH27" s="42">
        <v>2.97</v>
      </c>
      <c r="AI27" s="42">
        <v>2.93</v>
      </c>
      <c r="AJ27" s="42">
        <v>2.89</v>
      </c>
      <c r="AK27" s="42">
        <v>2.85</v>
      </c>
      <c r="AL27" s="42">
        <v>2.82</v>
      </c>
      <c r="AM27" s="42">
        <v>2.79</v>
      </c>
      <c r="AN27" s="42">
        <v>2.76</v>
      </c>
      <c r="AO27" s="42">
        <v>2.73</v>
      </c>
      <c r="AP27" s="42">
        <v>2.71</v>
      </c>
      <c r="AQ27" s="42">
        <v>2.68</v>
      </c>
      <c r="AR27" s="42">
        <v>2.66</v>
      </c>
      <c r="AS27" s="42">
        <v>2.64</v>
      </c>
      <c r="AT27" s="42">
        <v>2.62</v>
      </c>
      <c r="AU27" s="42">
        <v>2.6</v>
      </c>
      <c r="AV27" s="42">
        <v>2.59</v>
      </c>
      <c r="AW27" s="42">
        <v>2.57</v>
      </c>
      <c r="AX27" s="42">
        <v>2.56</v>
      </c>
      <c r="AY27" s="42">
        <v>2.54</v>
      </c>
      <c r="AZ27" s="42">
        <v>2.5299999999999998</v>
      </c>
      <c r="BA27" s="42">
        <v>2.5099999999999998</v>
      </c>
    </row>
    <row r="28" spans="1:53" x14ac:dyDescent="0.25">
      <c r="A28" s="41">
        <v>17</v>
      </c>
      <c r="B28" s="42">
        <v>56.48</v>
      </c>
      <c r="C28" s="42">
        <v>28.8</v>
      </c>
      <c r="D28" s="42">
        <v>19.579999999999998</v>
      </c>
      <c r="E28" s="42">
        <v>14.97</v>
      </c>
      <c r="F28" s="42">
        <v>12.21</v>
      </c>
      <c r="G28" s="42">
        <v>10.37</v>
      </c>
      <c r="H28" s="42">
        <v>9.06</v>
      </c>
      <c r="I28" s="42">
        <v>8.08</v>
      </c>
      <c r="J28" s="42">
        <v>7.32</v>
      </c>
      <c r="K28" s="42">
        <v>6.71</v>
      </c>
      <c r="L28" s="42">
        <v>6.21</v>
      </c>
      <c r="M28" s="42">
        <v>5.8</v>
      </c>
      <c r="N28" s="42">
        <v>5.46</v>
      </c>
      <c r="O28" s="42">
        <v>5.16</v>
      </c>
      <c r="P28" s="42">
        <v>4.9000000000000004</v>
      </c>
      <c r="Q28" s="42">
        <v>4.68</v>
      </c>
      <c r="R28" s="42">
        <v>4.4800000000000004</v>
      </c>
      <c r="S28" s="42">
        <v>4.3099999999999996</v>
      </c>
      <c r="T28" s="42">
        <v>4.1500000000000004</v>
      </c>
      <c r="U28" s="42">
        <v>4.0199999999999996</v>
      </c>
      <c r="V28" s="42">
        <v>3.89</v>
      </c>
      <c r="W28" s="42">
        <v>3.78</v>
      </c>
      <c r="X28" s="42">
        <v>3.68</v>
      </c>
      <c r="Y28" s="42">
        <v>3.59</v>
      </c>
      <c r="Z28" s="42">
        <v>3.5</v>
      </c>
      <c r="AA28" s="42">
        <v>3.42</v>
      </c>
      <c r="AB28" s="42">
        <v>3.35</v>
      </c>
      <c r="AC28" s="42">
        <v>3.29</v>
      </c>
      <c r="AD28" s="42">
        <v>3.22</v>
      </c>
      <c r="AE28" s="42">
        <v>3.17</v>
      </c>
      <c r="AF28" s="42">
        <v>3.12</v>
      </c>
      <c r="AG28" s="42">
        <v>3.07</v>
      </c>
      <c r="AH28" s="42">
        <v>3.02</v>
      </c>
      <c r="AI28" s="42">
        <v>2.98</v>
      </c>
      <c r="AJ28" s="42">
        <v>2.94</v>
      </c>
      <c r="AK28" s="42">
        <v>2.91</v>
      </c>
      <c r="AL28" s="42">
        <v>2.87</v>
      </c>
      <c r="AM28" s="42">
        <v>2.84</v>
      </c>
      <c r="AN28" s="42">
        <v>2.81</v>
      </c>
      <c r="AO28" s="42">
        <v>2.78</v>
      </c>
      <c r="AP28" s="42">
        <v>2.76</v>
      </c>
      <c r="AQ28" s="42">
        <v>2.73</v>
      </c>
      <c r="AR28" s="42">
        <v>2.71</v>
      </c>
      <c r="AS28" s="42">
        <v>2.69</v>
      </c>
      <c r="AT28" s="42">
        <v>2.67</v>
      </c>
      <c r="AU28" s="42">
        <v>2.65</v>
      </c>
      <c r="AV28" s="42">
        <v>2.64</v>
      </c>
      <c r="AW28" s="42">
        <v>2.62</v>
      </c>
      <c r="AX28" s="42">
        <v>2.61</v>
      </c>
      <c r="AY28" s="42">
        <v>2.59</v>
      </c>
      <c r="AZ28" s="42">
        <v>2.57</v>
      </c>
      <c r="BA28" s="42"/>
    </row>
    <row r="29" spans="1:53" x14ac:dyDescent="0.25">
      <c r="A29" s="41">
        <v>18</v>
      </c>
      <c r="B29" s="42">
        <v>57.48</v>
      </c>
      <c r="C29" s="42">
        <v>29.31</v>
      </c>
      <c r="D29" s="42">
        <v>19.93</v>
      </c>
      <c r="E29" s="42">
        <v>15.24</v>
      </c>
      <c r="F29" s="42">
        <v>12.43</v>
      </c>
      <c r="G29" s="42">
        <v>10.56</v>
      </c>
      <c r="H29" s="42">
        <v>9.2200000000000006</v>
      </c>
      <c r="I29" s="42">
        <v>8.2200000000000006</v>
      </c>
      <c r="J29" s="42">
        <v>7.45</v>
      </c>
      <c r="K29" s="42">
        <v>6.83</v>
      </c>
      <c r="L29" s="42">
        <v>6.33</v>
      </c>
      <c r="M29" s="42">
        <v>5.91</v>
      </c>
      <c r="N29" s="42">
        <v>5.55</v>
      </c>
      <c r="O29" s="42">
        <v>5.25</v>
      </c>
      <c r="P29" s="42">
        <v>4.99</v>
      </c>
      <c r="Q29" s="42">
        <v>4.76</v>
      </c>
      <c r="R29" s="42">
        <v>4.5599999999999996</v>
      </c>
      <c r="S29" s="42">
        <v>4.3899999999999997</v>
      </c>
      <c r="T29" s="42">
        <v>4.2300000000000004</v>
      </c>
      <c r="U29" s="42">
        <v>4.09</v>
      </c>
      <c r="V29" s="42">
        <v>3.96</v>
      </c>
      <c r="W29" s="42">
        <v>3.85</v>
      </c>
      <c r="X29" s="42">
        <v>3.74</v>
      </c>
      <c r="Y29" s="42">
        <v>3.65</v>
      </c>
      <c r="Z29" s="42">
        <v>3.56</v>
      </c>
      <c r="AA29" s="42">
        <v>3.48</v>
      </c>
      <c r="AB29" s="42">
        <v>3.41</v>
      </c>
      <c r="AC29" s="42">
        <v>3.35</v>
      </c>
      <c r="AD29" s="42">
        <v>3.28</v>
      </c>
      <c r="AE29" s="42">
        <v>3.23</v>
      </c>
      <c r="AF29" s="42">
        <v>3.17</v>
      </c>
      <c r="AG29" s="42">
        <v>3.12</v>
      </c>
      <c r="AH29" s="42">
        <v>3.08</v>
      </c>
      <c r="AI29" s="42">
        <v>3.04</v>
      </c>
      <c r="AJ29" s="42">
        <v>3</v>
      </c>
      <c r="AK29" s="42">
        <v>2.96</v>
      </c>
      <c r="AL29" s="42">
        <v>2.93</v>
      </c>
      <c r="AM29" s="42">
        <v>2.89</v>
      </c>
      <c r="AN29" s="42">
        <v>2.86</v>
      </c>
      <c r="AO29" s="42">
        <v>2.84</v>
      </c>
      <c r="AP29" s="42">
        <v>2.81</v>
      </c>
      <c r="AQ29" s="42">
        <v>2.79</v>
      </c>
      <c r="AR29" s="42">
        <v>2.76</v>
      </c>
      <c r="AS29" s="42">
        <v>2.74</v>
      </c>
      <c r="AT29" s="42">
        <v>2.72</v>
      </c>
      <c r="AU29" s="42">
        <v>2.71</v>
      </c>
      <c r="AV29" s="42">
        <v>2.69</v>
      </c>
      <c r="AW29" s="42">
        <v>2.67</v>
      </c>
      <c r="AX29" s="42">
        <v>2.66</v>
      </c>
      <c r="AY29" s="42">
        <v>2.64</v>
      </c>
      <c r="AZ29" s="42"/>
      <c r="BA29" s="42"/>
    </row>
    <row r="30" spans="1:53" x14ac:dyDescent="0.25">
      <c r="A30" s="41">
        <v>19</v>
      </c>
      <c r="B30" s="42">
        <v>58.51</v>
      </c>
      <c r="C30" s="42">
        <v>29.84</v>
      </c>
      <c r="D30" s="42">
        <v>20.28</v>
      </c>
      <c r="E30" s="42">
        <v>15.51</v>
      </c>
      <c r="F30" s="42">
        <v>12.65</v>
      </c>
      <c r="G30" s="42">
        <v>10.75</v>
      </c>
      <c r="H30" s="42">
        <v>9.39</v>
      </c>
      <c r="I30" s="42">
        <v>8.3699999999999992</v>
      </c>
      <c r="J30" s="42">
        <v>7.58</v>
      </c>
      <c r="K30" s="42">
        <v>6.95</v>
      </c>
      <c r="L30" s="42">
        <v>6.44</v>
      </c>
      <c r="M30" s="42">
        <v>6.01</v>
      </c>
      <c r="N30" s="42">
        <v>5.65</v>
      </c>
      <c r="O30" s="42">
        <v>5.35</v>
      </c>
      <c r="P30" s="42">
        <v>5.08</v>
      </c>
      <c r="Q30" s="42">
        <v>4.8499999999999996</v>
      </c>
      <c r="R30" s="42">
        <v>4.6500000000000004</v>
      </c>
      <c r="S30" s="42">
        <v>4.47</v>
      </c>
      <c r="T30" s="42">
        <v>4.3099999999999996</v>
      </c>
      <c r="U30" s="42">
        <v>4.16</v>
      </c>
      <c r="V30" s="42">
        <v>4.03</v>
      </c>
      <c r="W30" s="42">
        <v>3.92</v>
      </c>
      <c r="X30" s="42">
        <v>3.81</v>
      </c>
      <c r="Y30" s="42">
        <v>3.72</v>
      </c>
      <c r="Z30" s="42">
        <v>3.63</v>
      </c>
      <c r="AA30" s="42">
        <v>3.55</v>
      </c>
      <c r="AB30" s="42">
        <v>3.47</v>
      </c>
      <c r="AC30" s="42">
        <v>3.41</v>
      </c>
      <c r="AD30" s="42">
        <v>3.34</v>
      </c>
      <c r="AE30" s="42">
        <v>3.29</v>
      </c>
      <c r="AF30" s="42">
        <v>3.23</v>
      </c>
      <c r="AG30" s="42">
        <v>3.18</v>
      </c>
      <c r="AH30" s="42">
        <v>3.14</v>
      </c>
      <c r="AI30" s="42">
        <v>3.09</v>
      </c>
      <c r="AJ30" s="42">
        <v>3.05</v>
      </c>
      <c r="AK30" s="42">
        <v>3.02</v>
      </c>
      <c r="AL30" s="42">
        <v>2.98</v>
      </c>
      <c r="AM30" s="42">
        <v>2.95</v>
      </c>
      <c r="AN30" s="42">
        <v>2.92</v>
      </c>
      <c r="AO30" s="42">
        <v>2.89</v>
      </c>
      <c r="AP30" s="42">
        <v>2.86</v>
      </c>
      <c r="AQ30" s="42">
        <v>2.84</v>
      </c>
      <c r="AR30" s="42">
        <v>2.82</v>
      </c>
      <c r="AS30" s="42">
        <v>2.8</v>
      </c>
      <c r="AT30" s="42">
        <v>2.78</v>
      </c>
      <c r="AU30" s="42">
        <v>2.76</v>
      </c>
      <c r="AV30" s="42">
        <v>2.74</v>
      </c>
      <c r="AW30" s="42">
        <v>2.73</v>
      </c>
      <c r="AX30" s="42">
        <v>2.71</v>
      </c>
      <c r="AY30" s="42"/>
      <c r="AZ30" s="42"/>
      <c r="BA30" s="42"/>
    </row>
    <row r="31" spans="1:53" x14ac:dyDescent="0.25">
      <c r="A31" s="41">
        <v>20</v>
      </c>
      <c r="B31" s="42">
        <v>59.55</v>
      </c>
      <c r="C31" s="42">
        <v>30.37</v>
      </c>
      <c r="D31" s="42">
        <v>20.65</v>
      </c>
      <c r="E31" s="42">
        <v>15.79</v>
      </c>
      <c r="F31" s="42">
        <v>12.88</v>
      </c>
      <c r="G31" s="42">
        <v>10.94</v>
      </c>
      <c r="H31" s="42">
        <v>9.56</v>
      </c>
      <c r="I31" s="42">
        <v>8.52</v>
      </c>
      <c r="J31" s="42">
        <v>7.72</v>
      </c>
      <c r="K31" s="42">
        <v>7.08</v>
      </c>
      <c r="L31" s="42">
        <v>6.56</v>
      </c>
      <c r="M31" s="42">
        <v>6.12</v>
      </c>
      <c r="N31" s="42">
        <v>5.75</v>
      </c>
      <c r="O31" s="42">
        <v>5.44</v>
      </c>
      <c r="P31" s="42">
        <v>5.17</v>
      </c>
      <c r="Q31" s="42">
        <v>4.9400000000000004</v>
      </c>
      <c r="R31" s="42">
        <v>4.7300000000000004</v>
      </c>
      <c r="S31" s="42">
        <v>4.55</v>
      </c>
      <c r="T31" s="42">
        <v>4.38</v>
      </c>
      <c r="U31" s="42">
        <v>4.24</v>
      </c>
      <c r="V31" s="42">
        <v>4.1100000000000003</v>
      </c>
      <c r="W31" s="42">
        <v>3.99</v>
      </c>
      <c r="X31" s="42">
        <v>3.88</v>
      </c>
      <c r="Y31" s="42">
        <v>3.78</v>
      </c>
      <c r="Z31" s="42">
        <v>3.69</v>
      </c>
      <c r="AA31" s="42">
        <v>3.61</v>
      </c>
      <c r="AB31" s="42">
        <v>3.54</v>
      </c>
      <c r="AC31" s="42">
        <v>3.47</v>
      </c>
      <c r="AD31" s="42">
        <v>3.41</v>
      </c>
      <c r="AE31" s="42">
        <v>3.35</v>
      </c>
      <c r="AF31" s="42">
        <v>3.29</v>
      </c>
      <c r="AG31" s="42">
        <v>3.24</v>
      </c>
      <c r="AH31" s="42">
        <v>3.19</v>
      </c>
      <c r="AI31" s="42">
        <v>3.15</v>
      </c>
      <c r="AJ31" s="42">
        <v>3.11</v>
      </c>
      <c r="AK31" s="42">
        <v>3.07</v>
      </c>
      <c r="AL31" s="42">
        <v>3.04</v>
      </c>
      <c r="AM31" s="42">
        <v>3.01</v>
      </c>
      <c r="AN31" s="42">
        <v>2.97</v>
      </c>
      <c r="AO31" s="42">
        <v>2.95</v>
      </c>
      <c r="AP31" s="42">
        <v>2.92</v>
      </c>
      <c r="AQ31" s="42">
        <v>2.9</v>
      </c>
      <c r="AR31" s="42">
        <v>2.87</v>
      </c>
      <c r="AS31" s="42">
        <v>2.85</v>
      </c>
      <c r="AT31" s="42">
        <v>2.83</v>
      </c>
      <c r="AU31" s="42">
        <v>2.82</v>
      </c>
      <c r="AV31" s="42">
        <v>2.8</v>
      </c>
      <c r="AW31" s="42">
        <v>2.78</v>
      </c>
      <c r="AX31" s="42"/>
      <c r="AY31" s="42"/>
      <c r="AZ31" s="42"/>
      <c r="BA31" s="42"/>
    </row>
    <row r="32" spans="1:53" x14ac:dyDescent="0.25">
      <c r="A32" s="41">
        <v>21</v>
      </c>
      <c r="B32" s="42">
        <v>60.62</v>
      </c>
      <c r="C32" s="42">
        <v>30.91</v>
      </c>
      <c r="D32" s="42">
        <v>21.02</v>
      </c>
      <c r="E32" s="42">
        <v>16.07</v>
      </c>
      <c r="F32" s="42">
        <v>13.11</v>
      </c>
      <c r="G32" s="42">
        <v>11.14</v>
      </c>
      <c r="H32" s="42">
        <v>9.73</v>
      </c>
      <c r="I32" s="42">
        <v>8.68</v>
      </c>
      <c r="J32" s="42">
        <v>7.86</v>
      </c>
      <c r="K32" s="42">
        <v>7.21</v>
      </c>
      <c r="L32" s="42">
        <v>6.67</v>
      </c>
      <c r="M32" s="42">
        <v>6.23</v>
      </c>
      <c r="N32" s="42">
        <v>5.86</v>
      </c>
      <c r="O32" s="42">
        <v>5.54</v>
      </c>
      <c r="P32" s="42">
        <v>5.27</v>
      </c>
      <c r="Q32" s="42">
        <v>5.03</v>
      </c>
      <c r="R32" s="42">
        <v>4.82</v>
      </c>
      <c r="S32" s="42">
        <v>4.63</v>
      </c>
      <c r="T32" s="42">
        <v>4.46</v>
      </c>
      <c r="U32" s="42">
        <v>4.32</v>
      </c>
      <c r="V32" s="42">
        <v>4.18</v>
      </c>
      <c r="W32" s="42">
        <v>4.0599999999999996</v>
      </c>
      <c r="X32" s="42">
        <v>3.95</v>
      </c>
      <c r="Y32" s="42">
        <v>3.85</v>
      </c>
      <c r="Z32" s="42">
        <v>3.76</v>
      </c>
      <c r="AA32" s="42">
        <v>3.68</v>
      </c>
      <c r="AB32" s="42">
        <v>3.6</v>
      </c>
      <c r="AC32" s="42">
        <v>3.53</v>
      </c>
      <c r="AD32" s="42">
        <v>3.47</v>
      </c>
      <c r="AE32" s="42">
        <v>3.41</v>
      </c>
      <c r="AF32" s="42">
        <v>3.35</v>
      </c>
      <c r="AG32" s="42">
        <v>3.3</v>
      </c>
      <c r="AH32" s="42">
        <v>3.25</v>
      </c>
      <c r="AI32" s="42">
        <v>3.21</v>
      </c>
      <c r="AJ32" s="42">
        <v>3.17</v>
      </c>
      <c r="AK32" s="42">
        <v>3.13</v>
      </c>
      <c r="AL32" s="42">
        <v>3.1</v>
      </c>
      <c r="AM32" s="42">
        <v>3.06</v>
      </c>
      <c r="AN32" s="42">
        <v>3.03</v>
      </c>
      <c r="AO32" s="42">
        <v>3</v>
      </c>
      <c r="AP32" s="42">
        <v>2.98</v>
      </c>
      <c r="AQ32" s="42">
        <v>2.95</v>
      </c>
      <c r="AR32" s="42">
        <v>2.93</v>
      </c>
      <c r="AS32" s="42">
        <v>2.91</v>
      </c>
      <c r="AT32" s="42">
        <v>2.89</v>
      </c>
      <c r="AU32" s="42">
        <v>2.87</v>
      </c>
      <c r="AV32" s="42">
        <v>2.86</v>
      </c>
      <c r="AW32" s="42"/>
      <c r="AX32" s="42"/>
      <c r="AY32" s="42"/>
      <c r="AZ32" s="42"/>
      <c r="BA32" s="42"/>
    </row>
    <row r="33" spans="1:53" x14ac:dyDescent="0.25">
      <c r="A33" s="41">
        <v>22</v>
      </c>
      <c r="B33" s="42">
        <v>61.69</v>
      </c>
      <c r="C33" s="42">
        <v>31.46</v>
      </c>
      <c r="D33" s="42">
        <v>21.39</v>
      </c>
      <c r="E33" s="42">
        <v>16.36</v>
      </c>
      <c r="F33" s="42">
        <v>13.34</v>
      </c>
      <c r="G33" s="42">
        <v>11.33</v>
      </c>
      <c r="H33" s="42">
        <v>9.9</v>
      </c>
      <c r="I33" s="42">
        <v>8.83</v>
      </c>
      <c r="J33" s="42">
        <v>8</v>
      </c>
      <c r="K33" s="42">
        <v>7.33</v>
      </c>
      <c r="L33" s="42">
        <v>6.79</v>
      </c>
      <c r="M33" s="42">
        <v>6.34</v>
      </c>
      <c r="N33" s="42">
        <v>5.96</v>
      </c>
      <c r="O33" s="42">
        <v>5.64</v>
      </c>
      <c r="P33" s="42">
        <v>5.36</v>
      </c>
      <c r="Q33" s="42">
        <v>5.12</v>
      </c>
      <c r="R33" s="42">
        <v>4.9000000000000004</v>
      </c>
      <c r="S33" s="42">
        <v>4.71</v>
      </c>
      <c r="T33" s="42">
        <v>4.54</v>
      </c>
      <c r="U33" s="42">
        <v>4.3899999999999997</v>
      </c>
      <c r="V33" s="42">
        <v>4.26</v>
      </c>
      <c r="W33" s="42">
        <v>4.1399999999999997</v>
      </c>
      <c r="X33" s="42">
        <v>4.0199999999999996</v>
      </c>
      <c r="Y33" s="42">
        <v>3.92</v>
      </c>
      <c r="Z33" s="42">
        <v>3.83</v>
      </c>
      <c r="AA33" s="42">
        <v>3.75</v>
      </c>
      <c r="AB33" s="42">
        <v>3.67</v>
      </c>
      <c r="AC33" s="42">
        <v>3.6</v>
      </c>
      <c r="AD33" s="42">
        <v>3.53</v>
      </c>
      <c r="AE33" s="42">
        <v>3.47</v>
      </c>
      <c r="AF33" s="42">
        <v>3.41</v>
      </c>
      <c r="AG33" s="42">
        <v>3.36</v>
      </c>
      <c r="AH33" s="42">
        <v>3.31</v>
      </c>
      <c r="AI33" s="42">
        <v>3.27</v>
      </c>
      <c r="AJ33" s="42">
        <v>3.23</v>
      </c>
      <c r="AK33" s="42">
        <v>3.19</v>
      </c>
      <c r="AL33" s="42">
        <v>3.15</v>
      </c>
      <c r="AM33" s="42">
        <v>3.12</v>
      </c>
      <c r="AN33" s="42">
        <v>3.09</v>
      </c>
      <c r="AO33" s="42">
        <v>3.06</v>
      </c>
      <c r="AP33" s="42">
        <v>3.04</v>
      </c>
      <c r="AQ33" s="42">
        <v>3.01</v>
      </c>
      <c r="AR33" s="42">
        <v>2.99</v>
      </c>
      <c r="AS33" s="42">
        <v>2.97</v>
      </c>
      <c r="AT33" s="42">
        <v>2.95</v>
      </c>
      <c r="AU33" s="42">
        <v>2.93</v>
      </c>
      <c r="AV33" s="42"/>
      <c r="AW33" s="42"/>
      <c r="AX33" s="42"/>
      <c r="AY33" s="42"/>
      <c r="AZ33" s="42"/>
      <c r="BA33" s="42"/>
    </row>
    <row r="34" spans="1:53" x14ac:dyDescent="0.25">
      <c r="A34" s="41">
        <v>23</v>
      </c>
      <c r="B34" s="42">
        <v>62.78</v>
      </c>
      <c r="C34" s="42">
        <v>32.01</v>
      </c>
      <c r="D34" s="42">
        <v>21.76</v>
      </c>
      <c r="E34" s="42">
        <v>16.64</v>
      </c>
      <c r="F34" s="42">
        <v>13.58</v>
      </c>
      <c r="G34" s="42">
        <v>11.53</v>
      </c>
      <c r="H34" s="42">
        <v>10.08</v>
      </c>
      <c r="I34" s="42">
        <v>8.98</v>
      </c>
      <c r="J34" s="42">
        <v>8.14</v>
      </c>
      <c r="K34" s="42">
        <v>7.46</v>
      </c>
      <c r="L34" s="42">
        <v>6.91</v>
      </c>
      <c r="M34" s="42">
        <v>6.45</v>
      </c>
      <c r="N34" s="42">
        <v>6.07</v>
      </c>
      <c r="O34" s="42">
        <v>5.74</v>
      </c>
      <c r="P34" s="42">
        <v>5.45</v>
      </c>
      <c r="Q34" s="42">
        <v>5.21</v>
      </c>
      <c r="R34" s="42">
        <v>4.99</v>
      </c>
      <c r="S34" s="42">
        <v>4.8</v>
      </c>
      <c r="T34" s="42">
        <v>4.63</v>
      </c>
      <c r="U34" s="42">
        <v>4.47</v>
      </c>
      <c r="V34" s="42">
        <v>4.33</v>
      </c>
      <c r="W34" s="42">
        <v>4.21</v>
      </c>
      <c r="X34" s="42">
        <v>4.0999999999999996</v>
      </c>
      <c r="Y34" s="42">
        <v>3.99</v>
      </c>
      <c r="Z34" s="42">
        <v>3.9</v>
      </c>
      <c r="AA34" s="42">
        <v>3.81</v>
      </c>
      <c r="AB34" s="42">
        <v>3.74</v>
      </c>
      <c r="AC34" s="42">
        <v>3.66</v>
      </c>
      <c r="AD34" s="42">
        <v>3.6</v>
      </c>
      <c r="AE34" s="42">
        <v>3.53</v>
      </c>
      <c r="AF34" s="42">
        <v>3.48</v>
      </c>
      <c r="AG34" s="42">
        <v>3.43</v>
      </c>
      <c r="AH34" s="42">
        <v>3.38</v>
      </c>
      <c r="AI34" s="42">
        <v>3.33</v>
      </c>
      <c r="AJ34" s="42">
        <v>3.29</v>
      </c>
      <c r="AK34" s="42">
        <v>3.25</v>
      </c>
      <c r="AL34" s="42">
        <v>3.22</v>
      </c>
      <c r="AM34" s="42">
        <v>3.18</v>
      </c>
      <c r="AN34" s="42">
        <v>3.15</v>
      </c>
      <c r="AO34" s="42">
        <v>3.12</v>
      </c>
      <c r="AP34" s="42">
        <v>3.1</v>
      </c>
      <c r="AQ34" s="42">
        <v>3.07</v>
      </c>
      <c r="AR34" s="42">
        <v>3.05</v>
      </c>
      <c r="AS34" s="42">
        <v>3.03</v>
      </c>
      <c r="AT34" s="42">
        <v>3.01</v>
      </c>
      <c r="AU34" s="42"/>
      <c r="AV34" s="42"/>
      <c r="AW34" s="42"/>
      <c r="AX34" s="42"/>
      <c r="AY34" s="42"/>
      <c r="AZ34" s="42"/>
      <c r="BA34" s="42"/>
    </row>
    <row r="35" spans="1:53" x14ac:dyDescent="0.25">
      <c r="A35" s="41">
        <v>24</v>
      </c>
      <c r="B35" s="42">
        <v>63.88</v>
      </c>
      <c r="C35" s="42">
        <v>32.57</v>
      </c>
      <c r="D35" s="42">
        <v>22.15</v>
      </c>
      <c r="E35" s="42">
        <v>16.940000000000001</v>
      </c>
      <c r="F35" s="42">
        <v>13.81</v>
      </c>
      <c r="G35" s="42">
        <v>11.73</v>
      </c>
      <c r="H35" s="42">
        <v>10.25</v>
      </c>
      <c r="I35" s="42">
        <v>9.14</v>
      </c>
      <c r="J35" s="42">
        <v>8.2799999999999994</v>
      </c>
      <c r="K35" s="42">
        <v>7.59</v>
      </c>
      <c r="L35" s="42">
        <v>7.03</v>
      </c>
      <c r="M35" s="42">
        <v>6.57</v>
      </c>
      <c r="N35" s="42">
        <v>6.18</v>
      </c>
      <c r="O35" s="42">
        <v>5.84</v>
      </c>
      <c r="P35" s="42">
        <v>5.55</v>
      </c>
      <c r="Q35" s="42">
        <v>5.3</v>
      </c>
      <c r="R35" s="42">
        <v>5.08</v>
      </c>
      <c r="S35" s="42">
        <v>4.88</v>
      </c>
      <c r="T35" s="42">
        <v>4.71</v>
      </c>
      <c r="U35" s="42">
        <v>4.55</v>
      </c>
      <c r="V35" s="42">
        <v>4.41</v>
      </c>
      <c r="W35" s="42">
        <v>4.29</v>
      </c>
      <c r="X35" s="42">
        <v>4.17</v>
      </c>
      <c r="Y35" s="42">
        <v>4.07</v>
      </c>
      <c r="Z35" s="42">
        <v>3.97</v>
      </c>
      <c r="AA35" s="42">
        <v>3.88</v>
      </c>
      <c r="AB35" s="42">
        <v>3.8</v>
      </c>
      <c r="AC35" s="42">
        <v>3.73</v>
      </c>
      <c r="AD35" s="42">
        <v>3.66</v>
      </c>
      <c r="AE35" s="42">
        <v>3.6</v>
      </c>
      <c r="AF35" s="42">
        <v>3.54</v>
      </c>
      <c r="AG35" s="42">
        <v>3.49</v>
      </c>
      <c r="AH35" s="42">
        <v>3.44</v>
      </c>
      <c r="AI35" s="42">
        <v>3.39</v>
      </c>
      <c r="AJ35" s="42">
        <v>3.35</v>
      </c>
      <c r="AK35" s="42">
        <v>3.31</v>
      </c>
      <c r="AL35" s="42">
        <v>3.28</v>
      </c>
      <c r="AM35" s="42">
        <v>3.24</v>
      </c>
      <c r="AN35" s="42">
        <v>3.21</v>
      </c>
      <c r="AO35" s="42">
        <v>3.18</v>
      </c>
      <c r="AP35" s="42">
        <v>3.16</v>
      </c>
      <c r="AQ35" s="42">
        <v>3.13</v>
      </c>
      <c r="AR35" s="42">
        <v>3.11</v>
      </c>
      <c r="AS35" s="42">
        <v>3.09</v>
      </c>
      <c r="AT35" s="42"/>
      <c r="AU35" s="42"/>
      <c r="AV35" s="42"/>
      <c r="AW35" s="42"/>
      <c r="AX35" s="42"/>
      <c r="AY35" s="42"/>
      <c r="AZ35" s="42"/>
      <c r="BA35" s="42"/>
    </row>
    <row r="36" spans="1:53" x14ac:dyDescent="0.25">
      <c r="A36" s="41">
        <v>25</v>
      </c>
      <c r="B36" s="42">
        <v>65</v>
      </c>
      <c r="C36" s="42">
        <v>33.15</v>
      </c>
      <c r="D36" s="42">
        <v>22.53</v>
      </c>
      <c r="E36" s="42">
        <v>17.23</v>
      </c>
      <c r="F36" s="42">
        <v>14.06</v>
      </c>
      <c r="G36" s="42">
        <v>11.94</v>
      </c>
      <c r="H36" s="42">
        <v>10.43</v>
      </c>
      <c r="I36" s="42">
        <v>9.3000000000000007</v>
      </c>
      <c r="J36" s="42">
        <v>8.43</v>
      </c>
      <c r="K36" s="42">
        <v>7.73</v>
      </c>
      <c r="L36" s="42">
        <v>7.16</v>
      </c>
      <c r="M36" s="42">
        <v>6.69</v>
      </c>
      <c r="N36" s="42">
        <v>6.29</v>
      </c>
      <c r="O36" s="42">
        <v>5.94</v>
      </c>
      <c r="P36" s="42">
        <v>5.65</v>
      </c>
      <c r="Q36" s="42">
        <v>5.39</v>
      </c>
      <c r="R36" s="42">
        <v>5.17</v>
      </c>
      <c r="S36" s="42">
        <v>4.97</v>
      </c>
      <c r="T36" s="42">
        <v>4.79</v>
      </c>
      <c r="U36" s="42">
        <v>4.63</v>
      </c>
      <c r="V36" s="42">
        <v>4.49</v>
      </c>
      <c r="W36" s="42">
        <v>4.3600000000000003</v>
      </c>
      <c r="X36" s="42">
        <v>4.25</v>
      </c>
      <c r="Y36" s="42">
        <v>4.1399999999999997</v>
      </c>
      <c r="Z36" s="42">
        <v>4.04</v>
      </c>
      <c r="AA36" s="42">
        <v>3.95</v>
      </c>
      <c r="AB36" s="42">
        <v>3.87</v>
      </c>
      <c r="AC36" s="42">
        <v>3.8</v>
      </c>
      <c r="AD36" s="42">
        <v>3.73</v>
      </c>
      <c r="AE36" s="42">
        <v>3.67</v>
      </c>
      <c r="AF36" s="42">
        <v>3.61</v>
      </c>
      <c r="AG36" s="42">
        <v>3.56</v>
      </c>
      <c r="AH36" s="42">
        <v>3.51</v>
      </c>
      <c r="AI36" s="42">
        <v>3.46</v>
      </c>
      <c r="AJ36" s="42">
        <v>3.42</v>
      </c>
      <c r="AK36" s="42">
        <v>3.38</v>
      </c>
      <c r="AL36" s="42">
        <v>3.34</v>
      </c>
      <c r="AM36" s="42">
        <v>3.31</v>
      </c>
      <c r="AN36" s="42">
        <v>3.28</v>
      </c>
      <c r="AO36" s="42">
        <v>3.25</v>
      </c>
      <c r="AP36" s="42">
        <v>3.22</v>
      </c>
      <c r="AQ36" s="42">
        <v>3.2</v>
      </c>
      <c r="AR36" s="42">
        <v>3.18</v>
      </c>
      <c r="AS36" s="42"/>
      <c r="AT36" s="42"/>
      <c r="AU36" s="42"/>
      <c r="AV36" s="42"/>
      <c r="AW36" s="42"/>
      <c r="AX36" s="42"/>
      <c r="AY36" s="42"/>
      <c r="AZ36" s="42"/>
      <c r="BA36" s="42"/>
    </row>
    <row r="37" spans="1:53" x14ac:dyDescent="0.25">
      <c r="A37" s="41">
        <v>26</v>
      </c>
      <c r="B37" s="42">
        <v>66.13</v>
      </c>
      <c r="C37" s="42">
        <v>33.729999999999997</v>
      </c>
      <c r="D37" s="42">
        <v>22.93</v>
      </c>
      <c r="E37" s="42">
        <v>17.54</v>
      </c>
      <c r="F37" s="42">
        <v>14.3</v>
      </c>
      <c r="G37" s="42">
        <v>12.15</v>
      </c>
      <c r="H37" s="42">
        <v>10.62</v>
      </c>
      <c r="I37" s="42">
        <v>9.4700000000000006</v>
      </c>
      <c r="J37" s="42">
        <v>8.58</v>
      </c>
      <c r="K37" s="42">
        <v>7.87</v>
      </c>
      <c r="L37" s="42">
        <v>7.29</v>
      </c>
      <c r="M37" s="42">
        <v>6.8</v>
      </c>
      <c r="N37" s="42">
        <v>6.4</v>
      </c>
      <c r="O37" s="42">
        <v>6.05</v>
      </c>
      <c r="P37" s="42">
        <v>5.75</v>
      </c>
      <c r="Q37" s="42">
        <v>5.49</v>
      </c>
      <c r="R37" s="42">
        <v>5.26</v>
      </c>
      <c r="S37" s="42">
        <v>5.0599999999999996</v>
      </c>
      <c r="T37" s="42">
        <v>4.88</v>
      </c>
      <c r="U37" s="42">
        <v>4.72</v>
      </c>
      <c r="V37" s="42">
        <v>4.57</v>
      </c>
      <c r="W37" s="42">
        <v>4.4400000000000004</v>
      </c>
      <c r="X37" s="42">
        <v>4.32</v>
      </c>
      <c r="Y37" s="42">
        <v>4.22</v>
      </c>
      <c r="Z37" s="42">
        <v>4.12</v>
      </c>
      <c r="AA37" s="42">
        <v>4.03</v>
      </c>
      <c r="AB37" s="42">
        <v>3.94</v>
      </c>
      <c r="AC37" s="42">
        <v>3.87</v>
      </c>
      <c r="AD37" s="42">
        <v>3.8</v>
      </c>
      <c r="AE37" s="42">
        <v>3.74</v>
      </c>
      <c r="AF37" s="42">
        <v>3.68</v>
      </c>
      <c r="AG37" s="42">
        <v>3.62</v>
      </c>
      <c r="AH37" s="42">
        <v>3.57</v>
      </c>
      <c r="AI37" s="42">
        <v>3.53</v>
      </c>
      <c r="AJ37" s="42">
        <v>3.48</v>
      </c>
      <c r="AK37" s="42">
        <v>3.44</v>
      </c>
      <c r="AL37" s="42">
        <v>3.41</v>
      </c>
      <c r="AM37" s="42">
        <v>3.37</v>
      </c>
      <c r="AN37" s="42">
        <v>3.34</v>
      </c>
      <c r="AO37" s="42">
        <v>3.32</v>
      </c>
      <c r="AP37" s="42">
        <v>3.29</v>
      </c>
      <c r="AQ37" s="42">
        <v>3.26</v>
      </c>
      <c r="AR37" s="42"/>
      <c r="AS37" s="42"/>
      <c r="AT37" s="42"/>
      <c r="AU37" s="42"/>
      <c r="AV37" s="42"/>
      <c r="AW37" s="42"/>
      <c r="AX37" s="42"/>
      <c r="AY37" s="42"/>
      <c r="AZ37" s="42"/>
      <c r="BA37" s="42"/>
    </row>
    <row r="38" spans="1:53" x14ac:dyDescent="0.25">
      <c r="A38" s="41">
        <v>27</v>
      </c>
      <c r="B38" s="42">
        <v>67.290000000000006</v>
      </c>
      <c r="C38" s="42">
        <v>34.32</v>
      </c>
      <c r="D38" s="42">
        <v>23.33</v>
      </c>
      <c r="E38" s="42">
        <v>17.84</v>
      </c>
      <c r="F38" s="42">
        <v>14.55</v>
      </c>
      <c r="G38" s="42">
        <v>12.37</v>
      </c>
      <c r="H38" s="42">
        <v>10.8</v>
      </c>
      <c r="I38" s="42">
        <v>9.64</v>
      </c>
      <c r="J38" s="42">
        <v>8.73</v>
      </c>
      <c r="K38" s="42">
        <v>8.01</v>
      </c>
      <c r="L38" s="42">
        <v>7.42</v>
      </c>
      <c r="M38" s="42">
        <v>6.92</v>
      </c>
      <c r="N38" s="42">
        <v>6.51</v>
      </c>
      <c r="O38" s="42">
        <v>6.16</v>
      </c>
      <c r="P38" s="42">
        <v>5.85</v>
      </c>
      <c r="Q38" s="42">
        <v>5.59</v>
      </c>
      <c r="R38" s="42">
        <v>5.36</v>
      </c>
      <c r="S38" s="42">
        <v>5.15</v>
      </c>
      <c r="T38" s="42">
        <v>4.97</v>
      </c>
      <c r="U38" s="42">
        <v>4.8</v>
      </c>
      <c r="V38" s="42">
        <v>4.66</v>
      </c>
      <c r="W38" s="42">
        <v>4.5199999999999996</v>
      </c>
      <c r="X38" s="42">
        <v>4.4000000000000004</v>
      </c>
      <c r="Y38" s="42">
        <v>4.29</v>
      </c>
      <c r="Z38" s="42">
        <v>4.1900000000000004</v>
      </c>
      <c r="AA38" s="42">
        <v>4.0999999999999996</v>
      </c>
      <c r="AB38" s="42">
        <v>4.0199999999999996</v>
      </c>
      <c r="AC38" s="42">
        <v>3.94</v>
      </c>
      <c r="AD38" s="42">
        <v>3.87</v>
      </c>
      <c r="AE38" s="42">
        <v>3.81</v>
      </c>
      <c r="AF38" s="42">
        <v>3.75</v>
      </c>
      <c r="AG38" s="42">
        <v>3.69</v>
      </c>
      <c r="AH38" s="42">
        <v>3.64</v>
      </c>
      <c r="AI38" s="42">
        <v>3.6</v>
      </c>
      <c r="AJ38" s="42">
        <v>3.55</v>
      </c>
      <c r="AK38" s="42">
        <v>3.51</v>
      </c>
      <c r="AL38" s="42">
        <v>3.48</v>
      </c>
      <c r="AM38" s="42">
        <v>3.44</v>
      </c>
      <c r="AN38" s="42">
        <v>3.41</v>
      </c>
      <c r="AO38" s="42">
        <v>3.38</v>
      </c>
      <c r="AP38" s="42">
        <v>3.36</v>
      </c>
      <c r="AQ38" s="42"/>
      <c r="AR38" s="42"/>
      <c r="AS38" s="42"/>
      <c r="AT38" s="42"/>
      <c r="AU38" s="42"/>
      <c r="AV38" s="42"/>
      <c r="AW38" s="42"/>
      <c r="AX38" s="42"/>
      <c r="AY38" s="42"/>
      <c r="AZ38" s="42"/>
      <c r="BA38" s="42"/>
    </row>
    <row r="39" spans="1:53" x14ac:dyDescent="0.25">
      <c r="A39" s="41">
        <v>28</v>
      </c>
      <c r="B39" s="42">
        <v>68.459999999999994</v>
      </c>
      <c r="C39" s="42">
        <v>34.92</v>
      </c>
      <c r="D39" s="42">
        <v>23.74</v>
      </c>
      <c r="E39" s="42">
        <v>18.16</v>
      </c>
      <c r="F39" s="42">
        <v>14.81</v>
      </c>
      <c r="G39" s="42">
        <v>12.58</v>
      </c>
      <c r="H39" s="42">
        <v>10.99</v>
      </c>
      <c r="I39" s="42">
        <v>9.81</v>
      </c>
      <c r="J39" s="42">
        <v>8.8800000000000008</v>
      </c>
      <c r="K39" s="42">
        <v>8.15</v>
      </c>
      <c r="L39" s="42">
        <v>7.55</v>
      </c>
      <c r="M39" s="42">
        <v>7.05</v>
      </c>
      <c r="N39" s="42">
        <v>6.63</v>
      </c>
      <c r="O39" s="42">
        <v>6.27</v>
      </c>
      <c r="P39" s="42">
        <v>5.96</v>
      </c>
      <c r="Q39" s="42">
        <v>5.69</v>
      </c>
      <c r="R39" s="42">
        <v>5.45</v>
      </c>
      <c r="S39" s="42">
        <v>5.24</v>
      </c>
      <c r="T39" s="42">
        <v>5.0599999999999996</v>
      </c>
      <c r="U39" s="42">
        <v>4.8899999999999997</v>
      </c>
      <c r="V39" s="42">
        <v>4.74</v>
      </c>
      <c r="W39" s="42">
        <v>4.5999999999999996</v>
      </c>
      <c r="X39" s="42">
        <v>4.4800000000000004</v>
      </c>
      <c r="Y39" s="42">
        <v>4.37</v>
      </c>
      <c r="Z39" s="42">
        <v>4.2699999999999996</v>
      </c>
      <c r="AA39" s="42">
        <v>4.18</v>
      </c>
      <c r="AB39" s="42">
        <v>4.09</v>
      </c>
      <c r="AC39" s="42">
        <v>4.0199999999999996</v>
      </c>
      <c r="AD39" s="42">
        <v>3.94</v>
      </c>
      <c r="AE39" s="42">
        <v>3.88</v>
      </c>
      <c r="AF39" s="42">
        <v>3.82</v>
      </c>
      <c r="AG39" s="42">
        <v>3.76</v>
      </c>
      <c r="AH39" s="42">
        <v>3.71</v>
      </c>
      <c r="AI39" s="42">
        <v>3.67</v>
      </c>
      <c r="AJ39" s="42">
        <v>3.62</v>
      </c>
      <c r="AK39" s="42">
        <v>3.58</v>
      </c>
      <c r="AL39" s="42">
        <v>3.55</v>
      </c>
      <c r="AM39" s="42">
        <v>3.51</v>
      </c>
      <c r="AN39" s="42">
        <v>3.48</v>
      </c>
      <c r="AO39" s="42">
        <v>3.46</v>
      </c>
      <c r="AP39" s="42"/>
      <c r="AQ39" s="42"/>
      <c r="AR39" s="42"/>
      <c r="AS39" s="42"/>
      <c r="AT39" s="42"/>
      <c r="AU39" s="42"/>
      <c r="AV39" s="42"/>
      <c r="AW39" s="42"/>
      <c r="AX39" s="42"/>
      <c r="AY39" s="42"/>
      <c r="AZ39" s="42"/>
      <c r="BA39" s="42"/>
    </row>
    <row r="40" spans="1:53" x14ac:dyDescent="0.25">
      <c r="A40" s="41">
        <v>29</v>
      </c>
      <c r="B40" s="42">
        <v>69.650000000000006</v>
      </c>
      <c r="C40" s="42">
        <v>35.520000000000003</v>
      </c>
      <c r="D40" s="42">
        <v>24.15</v>
      </c>
      <c r="E40" s="42">
        <v>18.47</v>
      </c>
      <c r="F40" s="42">
        <v>15.07</v>
      </c>
      <c r="G40" s="42">
        <v>12.8</v>
      </c>
      <c r="H40" s="42">
        <v>11.19</v>
      </c>
      <c r="I40" s="42">
        <v>9.98</v>
      </c>
      <c r="J40" s="42">
        <v>9.0399999999999991</v>
      </c>
      <c r="K40" s="42">
        <v>8.2899999999999991</v>
      </c>
      <c r="L40" s="42">
        <v>7.68</v>
      </c>
      <c r="M40" s="42">
        <v>7.17</v>
      </c>
      <c r="N40" s="42">
        <v>6.74</v>
      </c>
      <c r="O40" s="42">
        <v>6.38</v>
      </c>
      <c r="P40" s="42">
        <v>6.06</v>
      </c>
      <c r="Q40" s="42">
        <v>5.79</v>
      </c>
      <c r="R40" s="42">
        <v>5.55</v>
      </c>
      <c r="S40" s="42">
        <v>5.34</v>
      </c>
      <c r="T40" s="42">
        <v>5.15</v>
      </c>
      <c r="U40" s="42">
        <v>4.9800000000000004</v>
      </c>
      <c r="V40" s="42">
        <v>4.83</v>
      </c>
      <c r="W40" s="42">
        <v>4.6900000000000004</v>
      </c>
      <c r="X40" s="42">
        <v>4.5599999999999996</v>
      </c>
      <c r="Y40" s="42">
        <v>4.45</v>
      </c>
      <c r="Z40" s="42">
        <v>4.3499999999999996</v>
      </c>
      <c r="AA40" s="42">
        <v>4.26</v>
      </c>
      <c r="AB40" s="42">
        <v>4.17</v>
      </c>
      <c r="AC40" s="42">
        <v>4.09</v>
      </c>
      <c r="AD40" s="42">
        <v>4.0199999999999996</v>
      </c>
      <c r="AE40" s="42">
        <v>3.95</v>
      </c>
      <c r="AF40" s="42">
        <v>3.89</v>
      </c>
      <c r="AG40" s="42">
        <v>3.84</v>
      </c>
      <c r="AH40" s="42">
        <v>3.79</v>
      </c>
      <c r="AI40" s="42">
        <v>3.74</v>
      </c>
      <c r="AJ40" s="42">
        <v>3.7</v>
      </c>
      <c r="AK40" s="42">
        <v>3.66</v>
      </c>
      <c r="AL40" s="42">
        <v>3.62</v>
      </c>
      <c r="AM40" s="42">
        <v>3.59</v>
      </c>
      <c r="AN40" s="42">
        <v>3.56</v>
      </c>
      <c r="AO40" s="42"/>
      <c r="AP40" s="42"/>
      <c r="AQ40" s="42"/>
      <c r="AR40" s="42"/>
      <c r="AS40" s="42"/>
      <c r="AT40" s="42"/>
      <c r="AU40" s="42"/>
      <c r="AV40" s="42"/>
      <c r="AW40" s="42"/>
      <c r="AX40" s="42"/>
      <c r="AY40" s="42"/>
      <c r="AZ40" s="42"/>
      <c r="BA40" s="42"/>
    </row>
    <row r="41" spans="1:53" x14ac:dyDescent="0.25">
      <c r="A41" s="41">
        <v>30</v>
      </c>
      <c r="B41" s="42">
        <v>70.86</v>
      </c>
      <c r="C41" s="42">
        <v>36.14</v>
      </c>
      <c r="D41" s="42">
        <v>24.57</v>
      </c>
      <c r="E41" s="42">
        <v>18.79</v>
      </c>
      <c r="F41" s="42">
        <v>15.33</v>
      </c>
      <c r="G41" s="42">
        <v>13.03</v>
      </c>
      <c r="H41" s="42">
        <v>11.38</v>
      </c>
      <c r="I41" s="42">
        <v>10.15</v>
      </c>
      <c r="J41" s="42">
        <v>9.1999999999999993</v>
      </c>
      <c r="K41" s="42">
        <v>8.44</v>
      </c>
      <c r="L41" s="42">
        <v>7.81</v>
      </c>
      <c r="M41" s="42">
        <v>7.3</v>
      </c>
      <c r="N41" s="42">
        <v>6.86</v>
      </c>
      <c r="O41" s="42">
        <v>6.49</v>
      </c>
      <c r="P41" s="42">
        <v>6.17</v>
      </c>
      <c r="Q41" s="42">
        <v>5.89</v>
      </c>
      <c r="R41" s="42">
        <v>5.65</v>
      </c>
      <c r="S41" s="42">
        <v>5.43</v>
      </c>
      <c r="T41" s="42">
        <v>5.24</v>
      </c>
      <c r="U41" s="42">
        <v>5.07</v>
      </c>
      <c r="V41" s="42">
        <v>4.91</v>
      </c>
      <c r="W41" s="42">
        <v>4.7699999999999996</v>
      </c>
      <c r="X41" s="42">
        <v>4.6500000000000004</v>
      </c>
      <c r="Y41" s="42">
        <v>4.53</v>
      </c>
      <c r="Z41" s="42">
        <v>4.43</v>
      </c>
      <c r="AA41" s="42">
        <v>4.34</v>
      </c>
      <c r="AB41" s="42">
        <v>4.25</v>
      </c>
      <c r="AC41" s="42">
        <v>4.17</v>
      </c>
      <c r="AD41" s="42">
        <v>4.0999999999999996</v>
      </c>
      <c r="AE41" s="42">
        <v>4.03</v>
      </c>
      <c r="AF41" s="42">
        <v>3.97</v>
      </c>
      <c r="AG41" s="42">
        <v>3.91</v>
      </c>
      <c r="AH41" s="42">
        <v>3.86</v>
      </c>
      <c r="AI41" s="42">
        <v>3.82</v>
      </c>
      <c r="AJ41" s="42">
        <v>3.77</v>
      </c>
      <c r="AK41" s="42">
        <v>3.73</v>
      </c>
      <c r="AL41" s="42">
        <v>3.7</v>
      </c>
      <c r="AM41" s="42">
        <v>3.66</v>
      </c>
      <c r="AN41" s="42"/>
      <c r="AO41" s="42"/>
      <c r="AP41" s="42"/>
      <c r="AQ41" s="42"/>
      <c r="AR41" s="42"/>
      <c r="AS41" s="42"/>
      <c r="AT41" s="42"/>
      <c r="AU41" s="42"/>
      <c r="AV41" s="42"/>
      <c r="AW41" s="42"/>
      <c r="AX41" s="42"/>
      <c r="AY41" s="42"/>
      <c r="AZ41" s="42"/>
      <c r="BA41" s="42"/>
    </row>
    <row r="42" spans="1:53" x14ac:dyDescent="0.25">
      <c r="A42" s="41">
        <v>31</v>
      </c>
      <c r="B42" s="42">
        <v>72.069999999999993</v>
      </c>
      <c r="C42" s="42">
        <v>36.76</v>
      </c>
      <c r="D42" s="42">
        <v>25</v>
      </c>
      <c r="E42" s="42">
        <v>19.12</v>
      </c>
      <c r="F42" s="42">
        <v>15.6</v>
      </c>
      <c r="G42" s="42">
        <v>13.25</v>
      </c>
      <c r="H42" s="42">
        <v>11.58</v>
      </c>
      <c r="I42" s="42">
        <v>10.33</v>
      </c>
      <c r="J42" s="42">
        <v>9.36</v>
      </c>
      <c r="K42" s="42">
        <v>8.58</v>
      </c>
      <c r="L42" s="42">
        <v>7.95</v>
      </c>
      <c r="M42" s="42">
        <v>7.43</v>
      </c>
      <c r="N42" s="42">
        <v>6.98</v>
      </c>
      <c r="O42" s="42">
        <v>6.61</v>
      </c>
      <c r="P42" s="42">
        <v>6.28</v>
      </c>
      <c r="Q42" s="42">
        <v>6</v>
      </c>
      <c r="R42" s="42">
        <v>5.75</v>
      </c>
      <c r="S42" s="42">
        <v>5.53</v>
      </c>
      <c r="T42" s="42">
        <v>5.33</v>
      </c>
      <c r="U42" s="42">
        <v>5.16</v>
      </c>
      <c r="V42" s="42">
        <v>5</v>
      </c>
      <c r="W42" s="42">
        <v>4.8600000000000003</v>
      </c>
      <c r="X42" s="42">
        <v>4.7300000000000004</v>
      </c>
      <c r="Y42" s="42">
        <v>4.62</v>
      </c>
      <c r="Z42" s="42">
        <v>4.51</v>
      </c>
      <c r="AA42" s="42">
        <v>4.42</v>
      </c>
      <c r="AB42" s="42">
        <v>4.33</v>
      </c>
      <c r="AC42" s="42">
        <v>4.25</v>
      </c>
      <c r="AD42" s="42">
        <v>4.18</v>
      </c>
      <c r="AE42" s="42">
        <v>4.1100000000000003</v>
      </c>
      <c r="AF42" s="42">
        <v>4.05</v>
      </c>
      <c r="AG42" s="42">
        <v>3.99</v>
      </c>
      <c r="AH42" s="42">
        <v>3.94</v>
      </c>
      <c r="AI42" s="42">
        <v>3.89</v>
      </c>
      <c r="AJ42" s="42">
        <v>3.85</v>
      </c>
      <c r="AK42" s="42">
        <v>3.81</v>
      </c>
      <c r="AL42" s="42">
        <v>3.77</v>
      </c>
      <c r="AM42" s="42"/>
      <c r="AN42" s="42"/>
      <c r="AO42" s="42"/>
      <c r="AP42" s="42"/>
      <c r="AQ42" s="42"/>
      <c r="AR42" s="42"/>
      <c r="AS42" s="42"/>
      <c r="AT42" s="42"/>
      <c r="AU42" s="42"/>
      <c r="AV42" s="42"/>
      <c r="AW42" s="42"/>
      <c r="AX42" s="42"/>
      <c r="AY42" s="42"/>
      <c r="AZ42" s="42"/>
      <c r="BA42" s="42"/>
    </row>
    <row r="43" spans="1:53" x14ac:dyDescent="0.25">
      <c r="A43" s="41">
        <v>32</v>
      </c>
      <c r="B43" s="42">
        <v>73.31</v>
      </c>
      <c r="C43" s="42">
        <v>37.39</v>
      </c>
      <c r="D43" s="42">
        <v>25.43</v>
      </c>
      <c r="E43" s="42">
        <v>19.45</v>
      </c>
      <c r="F43" s="42">
        <v>15.87</v>
      </c>
      <c r="G43" s="42">
        <v>13.48</v>
      </c>
      <c r="H43" s="42">
        <v>11.78</v>
      </c>
      <c r="I43" s="42">
        <v>10.51</v>
      </c>
      <c r="J43" s="42">
        <v>9.52</v>
      </c>
      <c r="K43" s="42">
        <v>8.73</v>
      </c>
      <c r="L43" s="42">
        <v>8.09</v>
      </c>
      <c r="M43" s="42">
        <v>7.56</v>
      </c>
      <c r="N43" s="42">
        <v>7.11</v>
      </c>
      <c r="O43" s="42">
        <v>6.72</v>
      </c>
      <c r="P43" s="42">
        <v>6.39</v>
      </c>
      <c r="Q43" s="42">
        <v>6.1</v>
      </c>
      <c r="R43" s="42">
        <v>5.85</v>
      </c>
      <c r="S43" s="42">
        <v>5.63</v>
      </c>
      <c r="T43" s="42">
        <v>5.43</v>
      </c>
      <c r="U43" s="42">
        <v>5.25</v>
      </c>
      <c r="V43" s="42">
        <v>5.09</v>
      </c>
      <c r="W43" s="42">
        <v>4.95</v>
      </c>
      <c r="X43" s="42">
        <v>4.82</v>
      </c>
      <c r="Y43" s="42">
        <v>4.7</v>
      </c>
      <c r="Z43" s="42">
        <v>4.5999999999999996</v>
      </c>
      <c r="AA43" s="42">
        <v>4.5</v>
      </c>
      <c r="AB43" s="42">
        <v>4.41</v>
      </c>
      <c r="AC43" s="42">
        <v>4.33</v>
      </c>
      <c r="AD43" s="42">
        <v>4.26</v>
      </c>
      <c r="AE43" s="42">
        <v>4.1900000000000004</v>
      </c>
      <c r="AF43" s="42">
        <v>4.13</v>
      </c>
      <c r="AG43" s="42">
        <v>4.07</v>
      </c>
      <c r="AH43" s="42">
        <v>4.0199999999999996</v>
      </c>
      <c r="AI43" s="42">
        <v>3.97</v>
      </c>
      <c r="AJ43" s="42">
        <v>3.93</v>
      </c>
      <c r="AK43" s="42">
        <v>3.89</v>
      </c>
      <c r="AL43" s="42"/>
      <c r="AM43" s="42"/>
      <c r="AN43" s="42"/>
      <c r="AO43" s="42"/>
      <c r="AP43" s="42"/>
      <c r="AQ43" s="42"/>
      <c r="AR43" s="42"/>
      <c r="AS43" s="42"/>
      <c r="AT43" s="42"/>
      <c r="AU43" s="42"/>
      <c r="AV43" s="42"/>
      <c r="AW43" s="42"/>
      <c r="AX43" s="42"/>
      <c r="AY43" s="42"/>
      <c r="AZ43" s="42"/>
      <c r="BA43" s="42"/>
    </row>
    <row r="44" spans="1:53" x14ac:dyDescent="0.25">
      <c r="A44" s="41">
        <v>33</v>
      </c>
      <c r="B44" s="42">
        <v>74.56</v>
      </c>
      <c r="C44" s="42">
        <v>38.03</v>
      </c>
      <c r="D44" s="42">
        <v>25.86</v>
      </c>
      <c r="E44" s="42">
        <v>19.78</v>
      </c>
      <c r="F44" s="42">
        <v>16.14</v>
      </c>
      <c r="G44" s="42">
        <v>13.71</v>
      </c>
      <c r="H44" s="42">
        <v>11.98</v>
      </c>
      <c r="I44" s="42">
        <v>10.69</v>
      </c>
      <c r="J44" s="42">
        <v>9.69</v>
      </c>
      <c r="K44" s="42">
        <v>8.8800000000000008</v>
      </c>
      <c r="L44" s="42">
        <v>8.23</v>
      </c>
      <c r="M44" s="42">
        <v>7.69</v>
      </c>
      <c r="N44" s="42">
        <v>7.23</v>
      </c>
      <c r="O44" s="42">
        <v>6.84</v>
      </c>
      <c r="P44" s="42">
        <v>6.51</v>
      </c>
      <c r="Q44" s="42">
        <v>6.21</v>
      </c>
      <c r="R44" s="42">
        <v>5.96</v>
      </c>
      <c r="S44" s="42">
        <v>5.73</v>
      </c>
      <c r="T44" s="42">
        <v>5.53</v>
      </c>
      <c r="U44" s="42">
        <v>5.35</v>
      </c>
      <c r="V44" s="42">
        <v>5.19</v>
      </c>
      <c r="W44" s="42">
        <v>5.04</v>
      </c>
      <c r="X44" s="42">
        <v>4.91</v>
      </c>
      <c r="Y44" s="42">
        <v>4.79</v>
      </c>
      <c r="Z44" s="42">
        <v>4.68</v>
      </c>
      <c r="AA44" s="42">
        <v>4.59</v>
      </c>
      <c r="AB44" s="42">
        <v>4.5</v>
      </c>
      <c r="AC44" s="42">
        <v>4.42</v>
      </c>
      <c r="AD44" s="42">
        <v>4.34</v>
      </c>
      <c r="AE44" s="42">
        <v>4.28</v>
      </c>
      <c r="AF44" s="42">
        <v>4.21</v>
      </c>
      <c r="AG44" s="42">
        <v>4.16</v>
      </c>
      <c r="AH44" s="42">
        <v>4.1100000000000003</v>
      </c>
      <c r="AI44" s="42">
        <v>4.0599999999999996</v>
      </c>
      <c r="AJ44" s="42">
        <v>4.0199999999999996</v>
      </c>
      <c r="AK44" s="42"/>
      <c r="AL44" s="42"/>
      <c r="AM44" s="42"/>
      <c r="AN44" s="42"/>
      <c r="AO44" s="42"/>
      <c r="AP44" s="42"/>
      <c r="AQ44" s="42"/>
      <c r="AR44" s="42"/>
      <c r="AS44" s="42"/>
      <c r="AT44" s="42"/>
      <c r="AU44" s="42"/>
      <c r="AV44" s="42"/>
      <c r="AW44" s="42"/>
      <c r="AX44" s="42"/>
      <c r="AY44" s="42"/>
      <c r="AZ44" s="42"/>
      <c r="BA44" s="42"/>
    </row>
    <row r="45" spans="1:53" x14ac:dyDescent="0.25">
      <c r="A45" s="41">
        <v>34</v>
      </c>
      <c r="B45" s="42">
        <v>75.84</v>
      </c>
      <c r="C45" s="42">
        <v>38.68</v>
      </c>
      <c r="D45" s="42">
        <v>26.31</v>
      </c>
      <c r="E45" s="42">
        <v>20.12</v>
      </c>
      <c r="F45" s="42">
        <v>16.420000000000002</v>
      </c>
      <c r="G45" s="42">
        <v>13.95</v>
      </c>
      <c r="H45" s="42">
        <v>12.19</v>
      </c>
      <c r="I45" s="42">
        <v>10.88</v>
      </c>
      <c r="J45" s="42">
        <v>9.85</v>
      </c>
      <c r="K45" s="42">
        <v>9.0399999999999991</v>
      </c>
      <c r="L45" s="42">
        <v>8.3800000000000008</v>
      </c>
      <c r="M45" s="42">
        <v>7.82</v>
      </c>
      <c r="N45" s="42">
        <v>7.36</v>
      </c>
      <c r="O45" s="42">
        <v>6.96</v>
      </c>
      <c r="P45" s="42">
        <v>6.62</v>
      </c>
      <c r="Q45" s="42">
        <v>6.32</v>
      </c>
      <c r="R45" s="42">
        <v>6.06</v>
      </c>
      <c r="S45" s="42">
        <v>5.83</v>
      </c>
      <c r="T45" s="42">
        <v>5.63</v>
      </c>
      <c r="U45" s="42">
        <v>5.45</v>
      </c>
      <c r="V45" s="42">
        <v>5.28</v>
      </c>
      <c r="W45" s="42">
        <v>5.14</v>
      </c>
      <c r="X45" s="42">
        <v>5</v>
      </c>
      <c r="Y45" s="42">
        <v>4.88</v>
      </c>
      <c r="Z45" s="42">
        <v>4.78</v>
      </c>
      <c r="AA45" s="42">
        <v>4.68</v>
      </c>
      <c r="AB45" s="42">
        <v>4.59</v>
      </c>
      <c r="AC45" s="42">
        <v>4.51</v>
      </c>
      <c r="AD45" s="42">
        <v>4.43</v>
      </c>
      <c r="AE45" s="42">
        <v>4.3600000000000003</v>
      </c>
      <c r="AF45" s="42">
        <v>4.3</v>
      </c>
      <c r="AG45" s="42">
        <v>4.25</v>
      </c>
      <c r="AH45" s="42">
        <v>4.1900000000000004</v>
      </c>
      <c r="AI45" s="42">
        <v>4.1500000000000004</v>
      </c>
      <c r="AJ45" s="42"/>
      <c r="AK45" s="42"/>
      <c r="AL45" s="42"/>
      <c r="AM45" s="42"/>
      <c r="AN45" s="42"/>
      <c r="AO45" s="42"/>
      <c r="AP45" s="42"/>
      <c r="AQ45" s="42"/>
      <c r="AR45" s="42"/>
      <c r="AS45" s="42"/>
      <c r="AT45" s="42"/>
      <c r="AU45" s="42"/>
      <c r="AV45" s="42"/>
      <c r="AW45" s="42"/>
      <c r="AX45" s="42"/>
      <c r="AY45" s="42"/>
      <c r="AZ45" s="42"/>
      <c r="BA45" s="42"/>
    </row>
    <row r="46" spans="1:53" x14ac:dyDescent="0.25">
      <c r="A46" s="41">
        <v>35</v>
      </c>
      <c r="B46" s="42">
        <v>77.14</v>
      </c>
      <c r="C46" s="42">
        <v>39.35</v>
      </c>
      <c r="D46" s="42">
        <v>26.76</v>
      </c>
      <c r="E46" s="42">
        <v>20.47</v>
      </c>
      <c r="F46" s="42">
        <v>16.7</v>
      </c>
      <c r="G46" s="42">
        <v>14.19</v>
      </c>
      <c r="H46" s="42">
        <v>12.4</v>
      </c>
      <c r="I46" s="42">
        <v>11.06</v>
      </c>
      <c r="J46" s="42">
        <v>10.029999999999999</v>
      </c>
      <c r="K46" s="42">
        <v>9.1999999999999993</v>
      </c>
      <c r="L46" s="42">
        <v>8.52</v>
      </c>
      <c r="M46" s="42">
        <v>7.96</v>
      </c>
      <c r="N46" s="42">
        <v>7.49</v>
      </c>
      <c r="O46" s="42">
        <v>7.09</v>
      </c>
      <c r="P46" s="42">
        <v>6.74</v>
      </c>
      <c r="Q46" s="42">
        <v>6.44</v>
      </c>
      <c r="R46" s="42">
        <v>6.17</v>
      </c>
      <c r="S46" s="42">
        <v>5.94</v>
      </c>
      <c r="T46" s="42">
        <v>5.73</v>
      </c>
      <c r="U46" s="42">
        <v>5.55</v>
      </c>
      <c r="V46" s="42">
        <v>5.38</v>
      </c>
      <c r="W46" s="42">
        <v>5.23</v>
      </c>
      <c r="X46" s="42">
        <v>5.0999999999999996</v>
      </c>
      <c r="Y46" s="42">
        <v>4.9800000000000004</v>
      </c>
      <c r="Z46" s="42">
        <v>4.87</v>
      </c>
      <c r="AA46" s="42">
        <v>4.7699999999999996</v>
      </c>
      <c r="AB46" s="42">
        <v>4.68</v>
      </c>
      <c r="AC46" s="42">
        <v>4.5999999999999996</v>
      </c>
      <c r="AD46" s="42">
        <v>4.5199999999999996</v>
      </c>
      <c r="AE46" s="42">
        <v>4.46</v>
      </c>
      <c r="AF46" s="42">
        <v>4.3899999999999997</v>
      </c>
      <c r="AG46" s="42">
        <v>4.34</v>
      </c>
      <c r="AH46" s="42">
        <v>4.29</v>
      </c>
      <c r="AI46" s="42"/>
      <c r="AJ46" s="42"/>
      <c r="AK46" s="42"/>
      <c r="AL46" s="42"/>
      <c r="AM46" s="42"/>
      <c r="AN46" s="42"/>
      <c r="AO46" s="42"/>
      <c r="AP46" s="42"/>
      <c r="AQ46" s="42"/>
      <c r="AR46" s="42"/>
      <c r="AS46" s="42"/>
      <c r="AT46" s="42"/>
      <c r="AU46" s="42"/>
      <c r="AV46" s="42"/>
      <c r="AW46" s="42"/>
      <c r="AX46" s="42"/>
      <c r="AY46" s="42"/>
      <c r="AZ46" s="42"/>
      <c r="BA46" s="42"/>
    </row>
    <row r="47" spans="1:53" x14ac:dyDescent="0.25">
      <c r="A47" s="41">
        <v>36</v>
      </c>
      <c r="B47" s="42">
        <v>78.45</v>
      </c>
      <c r="C47" s="42">
        <v>40.020000000000003</v>
      </c>
      <c r="D47" s="42">
        <v>27.22</v>
      </c>
      <c r="E47" s="42">
        <v>20.82</v>
      </c>
      <c r="F47" s="42">
        <v>16.989999999999998</v>
      </c>
      <c r="G47" s="42">
        <v>14.44</v>
      </c>
      <c r="H47" s="42">
        <v>12.62</v>
      </c>
      <c r="I47" s="42">
        <v>11.26</v>
      </c>
      <c r="J47" s="42">
        <v>10.199999999999999</v>
      </c>
      <c r="K47" s="42">
        <v>9.36</v>
      </c>
      <c r="L47" s="42">
        <v>8.67</v>
      </c>
      <c r="M47" s="42">
        <v>8.1</v>
      </c>
      <c r="N47" s="42">
        <v>7.62</v>
      </c>
      <c r="O47" s="42">
        <v>7.21</v>
      </c>
      <c r="P47" s="42">
        <v>6.86</v>
      </c>
      <c r="Q47" s="42">
        <v>6.55</v>
      </c>
      <c r="R47" s="42">
        <v>6.29</v>
      </c>
      <c r="S47" s="42">
        <v>6.05</v>
      </c>
      <c r="T47" s="42">
        <v>5.84</v>
      </c>
      <c r="U47" s="42">
        <v>5.65</v>
      </c>
      <c r="V47" s="42">
        <v>5.48</v>
      </c>
      <c r="W47" s="42">
        <v>5.33</v>
      </c>
      <c r="X47" s="42">
        <v>5.2</v>
      </c>
      <c r="Y47" s="42">
        <v>5.08</v>
      </c>
      <c r="Z47" s="42">
        <v>4.97</v>
      </c>
      <c r="AA47" s="42">
        <v>4.87</v>
      </c>
      <c r="AB47" s="42">
        <v>4.78</v>
      </c>
      <c r="AC47" s="42">
        <v>4.6900000000000004</v>
      </c>
      <c r="AD47" s="42">
        <v>4.62</v>
      </c>
      <c r="AE47" s="42">
        <v>4.55</v>
      </c>
      <c r="AF47" s="42">
        <v>4.49</v>
      </c>
      <c r="AG47" s="42">
        <v>4.43</v>
      </c>
      <c r="AH47" s="42"/>
      <c r="AI47" s="42"/>
      <c r="AJ47" s="42"/>
      <c r="AK47" s="42"/>
      <c r="AL47" s="42"/>
      <c r="AM47" s="42"/>
      <c r="AN47" s="42"/>
      <c r="AO47" s="42"/>
      <c r="AP47" s="42"/>
      <c r="AQ47" s="42"/>
      <c r="AR47" s="42"/>
      <c r="AS47" s="42"/>
      <c r="AT47" s="42"/>
      <c r="AU47" s="42"/>
      <c r="AV47" s="42"/>
      <c r="AW47" s="42"/>
      <c r="AX47" s="42"/>
      <c r="AY47" s="42"/>
      <c r="AZ47" s="42"/>
      <c r="BA47" s="42"/>
    </row>
    <row r="48" spans="1:53" x14ac:dyDescent="0.25">
      <c r="A48" s="41">
        <v>37</v>
      </c>
      <c r="B48" s="42">
        <v>79.790000000000006</v>
      </c>
      <c r="C48" s="42">
        <v>40.700000000000003</v>
      </c>
      <c r="D48" s="42">
        <v>27.68</v>
      </c>
      <c r="E48" s="42">
        <v>21.18</v>
      </c>
      <c r="F48" s="42">
        <v>17.28</v>
      </c>
      <c r="G48" s="42">
        <v>14.69</v>
      </c>
      <c r="H48" s="42">
        <v>12.84</v>
      </c>
      <c r="I48" s="42">
        <v>11.45</v>
      </c>
      <c r="J48" s="42">
        <v>10.38</v>
      </c>
      <c r="K48" s="42">
        <v>9.52</v>
      </c>
      <c r="L48" s="42">
        <v>8.83</v>
      </c>
      <c r="M48" s="42">
        <v>8.25</v>
      </c>
      <c r="N48" s="42">
        <v>7.76</v>
      </c>
      <c r="O48" s="42">
        <v>7.34</v>
      </c>
      <c r="P48" s="42">
        <v>6.98</v>
      </c>
      <c r="Q48" s="42">
        <v>6.67</v>
      </c>
      <c r="R48" s="42">
        <v>6.4</v>
      </c>
      <c r="S48" s="42">
        <v>6.16</v>
      </c>
      <c r="T48" s="42">
        <v>5.95</v>
      </c>
      <c r="U48" s="42">
        <v>5.76</v>
      </c>
      <c r="V48" s="42">
        <v>5.59</v>
      </c>
      <c r="W48" s="42">
        <v>5.44</v>
      </c>
      <c r="X48" s="42">
        <v>5.3</v>
      </c>
      <c r="Y48" s="42">
        <v>5.18</v>
      </c>
      <c r="Z48" s="42">
        <v>5.07</v>
      </c>
      <c r="AA48" s="42">
        <v>4.97</v>
      </c>
      <c r="AB48" s="42">
        <v>4.88</v>
      </c>
      <c r="AC48" s="42">
        <v>4.79</v>
      </c>
      <c r="AD48" s="42">
        <v>4.72</v>
      </c>
      <c r="AE48" s="42">
        <v>4.6500000000000004</v>
      </c>
      <c r="AF48" s="42">
        <v>4.59</v>
      </c>
      <c r="AG48" s="42"/>
      <c r="AH48" s="42"/>
      <c r="AI48" s="42"/>
      <c r="AJ48" s="42"/>
      <c r="AK48" s="42"/>
      <c r="AL48" s="42"/>
      <c r="AM48" s="42"/>
      <c r="AN48" s="42"/>
      <c r="AO48" s="42"/>
      <c r="AP48" s="42"/>
      <c r="AQ48" s="42"/>
      <c r="AR48" s="42"/>
      <c r="AS48" s="42"/>
      <c r="AT48" s="42"/>
      <c r="AU48" s="42"/>
      <c r="AV48" s="42"/>
      <c r="AW48" s="42"/>
      <c r="AX48" s="42"/>
      <c r="AY48" s="42"/>
      <c r="AZ48" s="42"/>
      <c r="BA48" s="42"/>
    </row>
    <row r="49" spans="1:53" x14ac:dyDescent="0.25">
      <c r="A49" s="41">
        <v>38</v>
      </c>
      <c r="B49" s="42">
        <v>81.150000000000006</v>
      </c>
      <c r="C49" s="42">
        <v>41.4</v>
      </c>
      <c r="D49" s="42">
        <v>28.16</v>
      </c>
      <c r="E49" s="42">
        <v>21.54</v>
      </c>
      <c r="F49" s="42">
        <v>17.579999999999998</v>
      </c>
      <c r="G49" s="42">
        <v>14.94</v>
      </c>
      <c r="H49" s="42">
        <v>13.06</v>
      </c>
      <c r="I49" s="42">
        <v>11.65</v>
      </c>
      <c r="J49" s="42">
        <v>10.56</v>
      </c>
      <c r="K49" s="42">
        <v>9.69</v>
      </c>
      <c r="L49" s="42">
        <v>8.98</v>
      </c>
      <c r="M49" s="42">
        <v>8.39</v>
      </c>
      <c r="N49" s="42">
        <v>7.9</v>
      </c>
      <c r="O49" s="42">
        <v>7.48</v>
      </c>
      <c r="P49" s="42">
        <v>7.11</v>
      </c>
      <c r="Q49" s="42">
        <v>6.8</v>
      </c>
      <c r="R49" s="42">
        <v>6.52</v>
      </c>
      <c r="S49" s="42">
        <v>6.28</v>
      </c>
      <c r="T49" s="42">
        <v>6.06</v>
      </c>
      <c r="U49" s="42">
        <v>5.87</v>
      </c>
      <c r="V49" s="42">
        <v>5.7</v>
      </c>
      <c r="W49" s="42">
        <v>5.55</v>
      </c>
      <c r="X49" s="42">
        <v>5.41</v>
      </c>
      <c r="Y49" s="42">
        <v>5.28</v>
      </c>
      <c r="Z49" s="42">
        <v>5.17</v>
      </c>
      <c r="AA49" s="42">
        <v>5.07</v>
      </c>
      <c r="AB49" s="42">
        <v>4.9800000000000004</v>
      </c>
      <c r="AC49" s="42">
        <v>4.9000000000000004</v>
      </c>
      <c r="AD49" s="42">
        <v>4.82</v>
      </c>
      <c r="AE49" s="42">
        <v>4.75</v>
      </c>
      <c r="AF49" s="42"/>
      <c r="AG49" s="42"/>
      <c r="AH49" s="42"/>
      <c r="AI49" s="42"/>
      <c r="AJ49" s="42"/>
      <c r="AK49" s="42"/>
      <c r="AL49" s="42"/>
      <c r="AM49" s="42"/>
      <c r="AN49" s="42"/>
      <c r="AO49" s="42"/>
      <c r="AP49" s="42"/>
      <c r="AQ49" s="42"/>
      <c r="AR49" s="42"/>
      <c r="AS49" s="42"/>
      <c r="AT49" s="42"/>
      <c r="AU49" s="42"/>
      <c r="AV49" s="42"/>
      <c r="AW49" s="42"/>
      <c r="AX49" s="42"/>
      <c r="AY49" s="42"/>
      <c r="AZ49" s="42"/>
      <c r="BA49" s="42"/>
    </row>
    <row r="50" spans="1:53" x14ac:dyDescent="0.25">
      <c r="A50" s="41">
        <v>39</v>
      </c>
      <c r="B50" s="42">
        <v>82.54</v>
      </c>
      <c r="C50" s="42">
        <v>42.11</v>
      </c>
      <c r="D50" s="42">
        <v>28.64</v>
      </c>
      <c r="E50" s="42">
        <v>21.91</v>
      </c>
      <c r="F50" s="42">
        <v>17.88</v>
      </c>
      <c r="G50" s="42">
        <v>15.2</v>
      </c>
      <c r="H50" s="42">
        <v>13.29</v>
      </c>
      <c r="I50" s="42">
        <v>11.86</v>
      </c>
      <c r="J50" s="42">
        <v>10.75</v>
      </c>
      <c r="K50" s="42">
        <v>9.86</v>
      </c>
      <c r="L50" s="42">
        <v>9.14</v>
      </c>
      <c r="M50" s="42">
        <v>8.5500000000000007</v>
      </c>
      <c r="N50" s="42">
        <v>8.0399999999999991</v>
      </c>
      <c r="O50" s="42">
        <v>7.61</v>
      </c>
      <c r="P50" s="42">
        <v>7.24</v>
      </c>
      <c r="Q50" s="42">
        <v>6.92</v>
      </c>
      <c r="R50" s="42">
        <v>6.64</v>
      </c>
      <c r="S50" s="42">
        <v>6.4</v>
      </c>
      <c r="T50" s="42">
        <v>6.18</v>
      </c>
      <c r="U50" s="42">
        <v>5.99</v>
      </c>
      <c r="V50" s="42">
        <v>5.81</v>
      </c>
      <c r="W50" s="42">
        <v>5.66</v>
      </c>
      <c r="X50" s="42">
        <v>5.52</v>
      </c>
      <c r="Y50" s="42">
        <v>5.4</v>
      </c>
      <c r="Z50" s="42">
        <v>5.28</v>
      </c>
      <c r="AA50" s="42">
        <v>5.18</v>
      </c>
      <c r="AB50" s="42">
        <v>5.09</v>
      </c>
      <c r="AC50" s="42">
        <v>5.01</v>
      </c>
      <c r="AD50" s="42">
        <v>4.93</v>
      </c>
      <c r="AE50" s="42"/>
      <c r="AF50" s="42"/>
      <c r="AG50" s="42"/>
      <c r="AH50" s="42"/>
      <c r="AI50" s="42"/>
      <c r="AJ50" s="42"/>
      <c r="AK50" s="42"/>
      <c r="AL50" s="42"/>
      <c r="AM50" s="42"/>
      <c r="AN50" s="42"/>
      <c r="AO50" s="42"/>
      <c r="AP50" s="42"/>
      <c r="AQ50" s="42"/>
      <c r="AR50" s="42"/>
      <c r="AS50" s="42"/>
      <c r="AT50" s="42"/>
      <c r="AU50" s="42"/>
      <c r="AV50" s="42"/>
      <c r="AW50" s="42"/>
      <c r="AX50" s="42"/>
      <c r="AY50" s="42"/>
      <c r="AZ50" s="42"/>
      <c r="BA50" s="42"/>
    </row>
    <row r="51" spans="1:53" x14ac:dyDescent="0.25">
      <c r="A51" s="41">
        <v>40</v>
      </c>
      <c r="B51" s="42">
        <v>83.96</v>
      </c>
      <c r="C51" s="42">
        <v>42.83</v>
      </c>
      <c r="D51" s="42">
        <v>29.14</v>
      </c>
      <c r="E51" s="42">
        <v>22.29</v>
      </c>
      <c r="F51" s="42">
        <v>18.2</v>
      </c>
      <c r="G51" s="42">
        <v>15.47</v>
      </c>
      <c r="H51" s="42">
        <v>13.52</v>
      </c>
      <c r="I51" s="42">
        <v>12.07</v>
      </c>
      <c r="J51" s="42">
        <v>10.94</v>
      </c>
      <c r="K51" s="42">
        <v>10.039999999999999</v>
      </c>
      <c r="L51" s="42">
        <v>9.31</v>
      </c>
      <c r="M51" s="42">
        <v>8.6999999999999993</v>
      </c>
      <c r="N51" s="42">
        <v>8.19</v>
      </c>
      <c r="O51" s="42">
        <v>7.76</v>
      </c>
      <c r="P51" s="42">
        <v>7.38</v>
      </c>
      <c r="Q51" s="42">
        <v>7.06</v>
      </c>
      <c r="R51" s="42">
        <v>6.77</v>
      </c>
      <c r="S51" s="42">
        <v>6.52</v>
      </c>
      <c r="T51" s="42">
        <v>6.3</v>
      </c>
      <c r="U51" s="42">
        <v>6.11</v>
      </c>
      <c r="V51" s="42">
        <v>5.93</v>
      </c>
      <c r="W51" s="42">
        <v>5.78</v>
      </c>
      <c r="X51" s="42">
        <v>5.64</v>
      </c>
      <c r="Y51" s="42">
        <v>5.51</v>
      </c>
      <c r="Z51" s="42">
        <v>5.4</v>
      </c>
      <c r="AA51" s="42">
        <v>5.3</v>
      </c>
      <c r="AB51" s="42">
        <v>5.21</v>
      </c>
      <c r="AC51" s="42">
        <v>5.12</v>
      </c>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row>
    <row r="52" spans="1:53" x14ac:dyDescent="0.25">
      <c r="A52" s="41">
        <v>41</v>
      </c>
      <c r="B52" s="42">
        <v>85.4</v>
      </c>
      <c r="C52" s="42">
        <v>43.58</v>
      </c>
      <c r="D52" s="42">
        <v>29.64</v>
      </c>
      <c r="E52" s="42">
        <v>22.68</v>
      </c>
      <c r="F52" s="42">
        <v>18.510000000000002</v>
      </c>
      <c r="G52" s="42">
        <v>15.74</v>
      </c>
      <c r="H52" s="42">
        <v>13.76</v>
      </c>
      <c r="I52" s="42">
        <v>12.28</v>
      </c>
      <c r="J52" s="42">
        <v>11.14</v>
      </c>
      <c r="K52" s="42">
        <v>10.220000000000001</v>
      </c>
      <c r="L52" s="42">
        <v>9.48</v>
      </c>
      <c r="M52" s="42">
        <v>8.86</v>
      </c>
      <c r="N52" s="42">
        <v>8.34</v>
      </c>
      <c r="O52" s="42">
        <v>7.9</v>
      </c>
      <c r="P52" s="42">
        <v>7.52</v>
      </c>
      <c r="Q52" s="42">
        <v>7.19</v>
      </c>
      <c r="R52" s="42">
        <v>6.91</v>
      </c>
      <c r="S52" s="42">
        <v>6.65</v>
      </c>
      <c r="T52" s="42">
        <v>6.43</v>
      </c>
      <c r="U52" s="42">
        <v>6.23</v>
      </c>
      <c r="V52" s="42">
        <v>6.06</v>
      </c>
      <c r="W52" s="42">
        <v>5.9</v>
      </c>
      <c r="X52" s="42">
        <v>5.76</v>
      </c>
      <c r="Y52" s="42">
        <v>5.64</v>
      </c>
      <c r="Z52" s="42">
        <v>5.52</v>
      </c>
      <c r="AA52" s="42">
        <v>5.42</v>
      </c>
      <c r="AB52" s="42">
        <v>5.33</v>
      </c>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row>
    <row r="53" spans="1:53" x14ac:dyDescent="0.25">
      <c r="A53" s="41">
        <v>42</v>
      </c>
      <c r="B53" s="42">
        <v>86.88</v>
      </c>
      <c r="C53" s="42">
        <v>44.33</v>
      </c>
      <c r="D53" s="42">
        <v>30.16</v>
      </c>
      <c r="E53" s="42">
        <v>23.08</v>
      </c>
      <c r="F53" s="42">
        <v>18.84</v>
      </c>
      <c r="G53" s="42">
        <v>16.02</v>
      </c>
      <c r="H53" s="42">
        <v>14.01</v>
      </c>
      <c r="I53" s="42">
        <v>12.51</v>
      </c>
      <c r="J53" s="42">
        <v>11.34</v>
      </c>
      <c r="K53" s="42">
        <v>10.41</v>
      </c>
      <c r="L53" s="42">
        <v>9.66</v>
      </c>
      <c r="M53" s="42">
        <v>9.0299999999999994</v>
      </c>
      <c r="N53" s="42">
        <v>8.5</v>
      </c>
      <c r="O53" s="42">
        <v>8.06</v>
      </c>
      <c r="P53" s="42">
        <v>7.67</v>
      </c>
      <c r="Q53" s="42">
        <v>7.34</v>
      </c>
      <c r="R53" s="42">
        <v>7.05</v>
      </c>
      <c r="S53" s="42">
        <v>6.79</v>
      </c>
      <c r="T53" s="42">
        <v>6.57</v>
      </c>
      <c r="U53" s="42">
        <v>6.37</v>
      </c>
      <c r="V53" s="42">
        <v>6.19</v>
      </c>
      <c r="W53" s="42">
        <v>6.03</v>
      </c>
      <c r="X53" s="42">
        <v>5.89</v>
      </c>
      <c r="Y53" s="42">
        <v>5.76</v>
      </c>
      <c r="Z53" s="42">
        <v>5.65</v>
      </c>
      <c r="AA53" s="42">
        <v>5.55</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row>
    <row r="54" spans="1:53" x14ac:dyDescent="0.25">
      <c r="A54" s="41">
        <v>43</v>
      </c>
      <c r="B54" s="42">
        <v>88.39</v>
      </c>
      <c r="C54" s="42">
        <v>45.11</v>
      </c>
      <c r="D54" s="42">
        <v>30.69</v>
      </c>
      <c r="E54" s="42">
        <v>23.49</v>
      </c>
      <c r="F54" s="42">
        <v>19.18</v>
      </c>
      <c r="G54" s="42">
        <v>16.309999999999999</v>
      </c>
      <c r="H54" s="42">
        <v>14.26</v>
      </c>
      <c r="I54" s="42">
        <v>12.73</v>
      </c>
      <c r="J54" s="42">
        <v>11.55</v>
      </c>
      <c r="K54" s="42">
        <v>10.61</v>
      </c>
      <c r="L54" s="42">
        <v>9.84</v>
      </c>
      <c r="M54" s="42">
        <v>9.1999999999999993</v>
      </c>
      <c r="N54" s="42">
        <v>8.67</v>
      </c>
      <c r="O54" s="42">
        <v>8.2100000000000009</v>
      </c>
      <c r="P54" s="42">
        <v>7.83</v>
      </c>
      <c r="Q54" s="42">
        <v>7.49</v>
      </c>
      <c r="R54" s="42">
        <v>7.19</v>
      </c>
      <c r="S54" s="42">
        <v>6.94</v>
      </c>
      <c r="T54" s="42">
        <v>6.71</v>
      </c>
      <c r="U54" s="42">
        <v>6.51</v>
      </c>
      <c r="V54" s="42">
        <v>6.33</v>
      </c>
      <c r="W54" s="42">
        <v>6.17</v>
      </c>
      <c r="X54" s="42">
        <v>6.03</v>
      </c>
      <c r="Y54" s="42">
        <v>5.9</v>
      </c>
      <c r="Z54" s="42">
        <v>5.79</v>
      </c>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row>
    <row r="55" spans="1:53" x14ac:dyDescent="0.25">
      <c r="A55" s="41">
        <v>44</v>
      </c>
      <c r="B55" s="42">
        <v>89.92</v>
      </c>
      <c r="C55" s="42">
        <v>45.89</v>
      </c>
      <c r="D55" s="42">
        <v>31.23</v>
      </c>
      <c r="E55" s="42">
        <v>23.91</v>
      </c>
      <c r="F55" s="42">
        <v>19.52</v>
      </c>
      <c r="G55" s="42">
        <v>16.600000000000001</v>
      </c>
      <c r="H55" s="42">
        <v>14.52</v>
      </c>
      <c r="I55" s="42">
        <v>12.97</v>
      </c>
      <c r="J55" s="42">
        <v>11.76</v>
      </c>
      <c r="K55" s="42">
        <v>10.81</v>
      </c>
      <c r="L55" s="42">
        <v>10.029999999999999</v>
      </c>
      <c r="M55" s="42">
        <v>9.3800000000000008</v>
      </c>
      <c r="N55" s="42">
        <v>8.84</v>
      </c>
      <c r="O55" s="42">
        <v>8.3800000000000008</v>
      </c>
      <c r="P55" s="42">
        <v>7.99</v>
      </c>
      <c r="Q55" s="42">
        <v>7.64</v>
      </c>
      <c r="R55" s="42">
        <v>7.35</v>
      </c>
      <c r="S55" s="42">
        <v>7.09</v>
      </c>
      <c r="T55" s="42">
        <v>6.86</v>
      </c>
      <c r="U55" s="42">
        <v>6.66</v>
      </c>
      <c r="V55" s="42">
        <v>6.47</v>
      </c>
      <c r="W55" s="42">
        <v>6.31</v>
      </c>
      <c r="X55" s="42">
        <v>6.17</v>
      </c>
      <c r="Y55" s="42">
        <v>6.04</v>
      </c>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row>
    <row r="56" spans="1:53" x14ac:dyDescent="0.25">
      <c r="A56" s="41">
        <v>45</v>
      </c>
      <c r="B56" s="42">
        <v>91.46</v>
      </c>
      <c r="C56" s="42">
        <v>46.69</v>
      </c>
      <c r="D56" s="42">
        <v>31.77</v>
      </c>
      <c r="E56" s="42">
        <v>24.33</v>
      </c>
      <c r="F56" s="42">
        <v>19.87</v>
      </c>
      <c r="G56" s="42">
        <v>16.899999999999999</v>
      </c>
      <c r="H56" s="42">
        <v>14.79</v>
      </c>
      <c r="I56" s="42">
        <v>13.21</v>
      </c>
      <c r="J56" s="42">
        <v>11.98</v>
      </c>
      <c r="K56" s="42">
        <v>11.01</v>
      </c>
      <c r="L56" s="42">
        <v>10.220000000000001</v>
      </c>
      <c r="M56" s="42">
        <v>9.57</v>
      </c>
      <c r="N56" s="42">
        <v>9.02</v>
      </c>
      <c r="O56" s="42">
        <v>8.5500000000000007</v>
      </c>
      <c r="P56" s="42">
        <v>8.15</v>
      </c>
      <c r="Q56" s="42">
        <v>7.81</v>
      </c>
      <c r="R56" s="42">
        <v>7.51</v>
      </c>
      <c r="S56" s="42">
        <v>7.24</v>
      </c>
      <c r="T56" s="42">
        <v>7.01</v>
      </c>
      <c r="U56" s="42">
        <v>6.81</v>
      </c>
      <c r="V56" s="42">
        <v>6.63</v>
      </c>
      <c r="W56" s="42">
        <v>6.47</v>
      </c>
      <c r="X56" s="42">
        <v>6.32</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row>
    <row r="57" spans="1:53" x14ac:dyDescent="0.25">
      <c r="A57" s="41">
        <v>46</v>
      </c>
      <c r="B57" s="42">
        <v>93.02</v>
      </c>
      <c r="C57" s="42">
        <v>47.49</v>
      </c>
      <c r="D57" s="42">
        <v>32.32</v>
      </c>
      <c r="E57" s="42">
        <v>24.75</v>
      </c>
      <c r="F57" s="42">
        <v>20.22</v>
      </c>
      <c r="G57" s="42">
        <v>17.2</v>
      </c>
      <c r="H57" s="42">
        <v>15.06</v>
      </c>
      <c r="I57" s="42">
        <v>13.45</v>
      </c>
      <c r="J57" s="42">
        <v>12.21</v>
      </c>
      <c r="K57" s="42">
        <v>11.22</v>
      </c>
      <c r="L57" s="42">
        <v>10.42</v>
      </c>
      <c r="M57" s="42">
        <v>9.76</v>
      </c>
      <c r="N57" s="42">
        <v>9.1999999999999993</v>
      </c>
      <c r="O57" s="42">
        <v>8.73</v>
      </c>
      <c r="P57" s="42">
        <v>8.33</v>
      </c>
      <c r="Q57" s="42">
        <v>7.98</v>
      </c>
      <c r="R57" s="42">
        <v>7.67</v>
      </c>
      <c r="S57" s="42">
        <v>7.41</v>
      </c>
      <c r="T57" s="42">
        <v>7.17</v>
      </c>
      <c r="U57" s="42">
        <v>6.97</v>
      </c>
      <c r="V57" s="42">
        <v>6.79</v>
      </c>
      <c r="W57" s="42">
        <v>6.62</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row>
    <row r="58" spans="1:53" x14ac:dyDescent="0.25">
      <c r="A58" s="41">
        <v>47</v>
      </c>
      <c r="B58" s="42">
        <v>94.6</v>
      </c>
      <c r="C58" s="42">
        <v>48.31</v>
      </c>
      <c r="D58" s="42">
        <v>32.89</v>
      </c>
      <c r="E58" s="42">
        <v>25.19</v>
      </c>
      <c r="F58" s="42">
        <v>20.58</v>
      </c>
      <c r="G58" s="42">
        <v>17.52</v>
      </c>
      <c r="H58" s="42">
        <v>15.34</v>
      </c>
      <c r="I58" s="42">
        <v>13.71</v>
      </c>
      <c r="J58" s="42">
        <v>12.45</v>
      </c>
      <c r="K58" s="42">
        <v>11.44</v>
      </c>
      <c r="L58" s="42">
        <v>10.63</v>
      </c>
      <c r="M58" s="42">
        <v>9.9600000000000009</v>
      </c>
      <c r="N58" s="42">
        <v>9.39</v>
      </c>
      <c r="O58" s="42">
        <v>8.92</v>
      </c>
      <c r="P58" s="42">
        <v>8.51</v>
      </c>
      <c r="Q58" s="42">
        <v>8.16</v>
      </c>
      <c r="R58" s="42">
        <v>7.85</v>
      </c>
      <c r="S58" s="42">
        <v>7.58</v>
      </c>
      <c r="T58" s="42">
        <v>7.35</v>
      </c>
      <c r="U58" s="42">
        <v>7.14</v>
      </c>
      <c r="V58" s="42">
        <v>6.96</v>
      </c>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row>
    <row r="59" spans="1:53" x14ac:dyDescent="0.25">
      <c r="A59" s="41">
        <v>48</v>
      </c>
      <c r="B59" s="42">
        <v>96.22</v>
      </c>
      <c r="C59" s="42">
        <v>49.15</v>
      </c>
      <c r="D59" s="42">
        <v>33.47</v>
      </c>
      <c r="E59" s="42">
        <v>25.64</v>
      </c>
      <c r="F59" s="42">
        <v>20.95</v>
      </c>
      <c r="G59" s="42">
        <v>17.84</v>
      </c>
      <c r="H59" s="42">
        <v>15.62</v>
      </c>
      <c r="I59" s="42">
        <v>13.97</v>
      </c>
      <c r="J59" s="42">
        <v>12.69</v>
      </c>
      <c r="K59" s="42">
        <v>11.67</v>
      </c>
      <c r="L59" s="42">
        <v>10.85</v>
      </c>
      <c r="M59" s="42">
        <v>10.17</v>
      </c>
      <c r="N59" s="42">
        <v>9.6</v>
      </c>
      <c r="O59" s="42">
        <v>9.11</v>
      </c>
      <c r="P59" s="42">
        <v>8.6999999999999993</v>
      </c>
      <c r="Q59" s="42">
        <v>8.34</v>
      </c>
      <c r="R59" s="42">
        <v>8.0299999999999994</v>
      </c>
      <c r="S59" s="42">
        <v>7.76</v>
      </c>
      <c r="T59" s="42">
        <v>7.53</v>
      </c>
      <c r="U59" s="42">
        <v>7.32</v>
      </c>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row>
    <row r="60" spans="1:53" x14ac:dyDescent="0.25">
      <c r="A60" s="41">
        <v>49</v>
      </c>
      <c r="B60" s="42">
        <v>97.87</v>
      </c>
      <c r="C60" s="42">
        <v>50</v>
      </c>
      <c r="D60" s="42">
        <v>34.06</v>
      </c>
      <c r="E60" s="42">
        <v>26.1</v>
      </c>
      <c r="F60" s="42">
        <v>21.34</v>
      </c>
      <c r="G60" s="42">
        <v>18.170000000000002</v>
      </c>
      <c r="H60" s="42">
        <v>15.92</v>
      </c>
      <c r="I60" s="42">
        <v>14.24</v>
      </c>
      <c r="J60" s="42">
        <v>12.94</v>
      </c>
      <c r="K60" s="42">
        <v>11.91</v>
      </c>
      <c r="L60" s="42">
        <v>11.07</v>
      </c>
      <c r="M60" s="42">
        <v>10.38</v>
      </c>
      <c r="N60" s="42">
        <v>9.81</v>
      </c>
      <c r="O60" s="42">
        <v>9.32</v>
      </c>
      <c r="P60" s="42">
        <v>8.9</v>
      </c>
      <c r="Q60" s="42">
        <v>8.5399999999999991</v>
      </c>
      <c r="R60" s="42">
        <v>8.23</v>
      </c>
      <c r="S60" s="42">
        <v>7.96</v>
      </c>
      <c r="T60" s="42">
        <v>7.72</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row>
    <row r="61" spans="1:53" x14ac:dyDescent="0.25">
      <c r="A61" s="41">
        <v>50</v>
      </c>
      <c r="B61" s="42">
        <v>99.55</v>
      </c>
      <c r="C61" s="42">
        <v>50.87</v>
      </c>
      <c r="D61" s="42">
        <v>34.659999999999997</v>
      </c>
      <c r="E61" s="42">
        <v>26.57</v>
      </c>
      <c r="F61" s="42">
        <v>21.73</v>
      </c>
      <c r="G61" s="42">
        <v>18.52</v>
      </c>
      <c r="H61" s="42">
        <v>16.23</v>
      </c>
      <c r="I61" s="42">
        <v>14.52</v>
      </c>
      <c r="J61" s="42">
        <v>13.21</v>
      </c>
      <c r="K61" s="42">
        <v>12.16</v>
      </c>
      <c r="L61" s="42">
        <v>11.31</v>
      </c>
      <c r="M61" s="42">
        <v>10.61</v>
      </c>
      <c r="N61" s="42">
        <v>10.029999999999999</v>
      </c>
      <c r="O61" s="42">
        <v>9.5299999999999994</v>
      </c>
      <c r="P61" s="42">
        <v>9.11</v>
      </c>
      <c r="Q61" s="42">
        <v>8.75</v>
      </c>
      <c r="R61" s="42">
        <v>8.43</v>
      </c>
      <c r="S61" s="42">
        <v>8.16</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row>
    <row r="62" spans="1:53" x14ac:dyDescent="0.25">
      <c r="A62" s="41">
        <v>51</v>
      </c>
      <c r="B62" s="42">
        <v>101.26</v>
      </c>
      <c r="C62" s="42">
        <v>51.76</v>
      </c>
      <c r="D62" s="42">
        <v>35.29</v>
      </c>
      <c r="E62" s="42">
        <v>27.06</v>
      </c>
      <c r="F62" s="42">
        <v>22.14</v>
      </c>
      <c r="G62" s="42">
        <v>18.88</v>
      </c>
      <c r="H62" s="42">
        <v>16.55</v>
      </c>
      <c r="I62" s="42">
        <v>14.82</v>
      </c>
      <c r="J62" s="42">
        <v>13.49</v>
      </c>
      <c r="K62" s="42">
        <v>12.43</v>
      </c>
      <c r="L62" s="42">
        <v>11.57</v>
      </c>
      <c r="M62" s="42">
        <v>10.86</v>
      </c>
      <c r="N62" s="42">
        <v>10.26</v>
      </c>
      <c r="O62" s="42">
        <v>9.76</v>
      </c>
      <c r="P62" s="42">
        <v>9.34</v>
      </c>
      <c r="Q62" s="42">
        <v>8.9700000000000006</v>
      </c>
      <c r="R62" s="42">
        <v>8.65</v>
      </c>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row>
    <row r="63" spans="1:53" x14ac:dyDescent="0.25">
      <c r="A63" s="41">
        <v>52</v>
      </c>
      <c r="B63" s="42">
        <v>103.02</v>
      </c>
      <c r="C63" s="42">
        <v>52.69</v>
      </c>
      <c r="D63" s="42">
        <v>35.93</v>
      </c>
      <c r="E63" s="42">
        <v>27.57</v>
      </c>
      <c r="F63" s="42">
        <v>22.57</v>
      </c>
      <c r="G63" s="42">
        <v>19.25</v>
      </c>
      <c r="H63" s="42">
        <v>16.89</v>
      </c>
      <c r="I63" s="42">
        <v>15.14</v>
      </c>
      <c r="J63" s="42">
        <v>13.78</v>
      </c>
      <c r="K63" s="42">
        <v>12.7</v>
      </c>
      <c r="L63" s="42">
        <v>11.83</v>
      </c>
      <c r="M63" s="42">
        <v>11.11</v>
      </c>
      <c r="N63" s="42">
        <v>10.51</v>
      </c>
      <c r="O63" s="42">
        <v>10</v>
      </c>
      <c r="P63" s="42">
        <v>9.57</v>
      </c>
      <c r="Q63" s="42">
        <v>9.1999999999999993</v>
      </c>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row>
    <row r="64" spans="1:53" x14ac:dyDescent="0.25">
      <c r="A64" s="41">
        <v>53</v>
      </c>
      <c r="B64" s="42">
        <v>104.81</v>
      </c>
      <c r="C64" s="42">
        <v>53.63</v>
      </c>
      <c r="D64" s="42">
        <v>36.590000000000003</v>
      </c>
      <c r="E64" s="42">
        <v>28.09</v>
      </c>
      <c r="F64" s="42">
        <v>23.01</v>
      </c>
      <c r="G64" s="42">
        <v>19.64</v>
      </c>
      <c r="H64" s="42">
        <v>17.239999999999998</v>
      </c>
      <c r="I64" s="42">
        <v>15.46</v>
      </c>
      <c r="J64" s="42">
        <v>14.08</v>
      </c>
      <c r="K64" s="42">
        <v>12.99</v>
      </c>
      <c r="L64" s="42">
        <v>12.11</v>
      </c>
      <c r="M64" s="42">
        <v>11.38</v>
      </c>
      <c r="N64" s="42">
        <v>10.77</v>
      </c>
      <c r="O64" s="42">
        <v>10.26</v>
      </c>
      <c r="P64" s="42">
        <v>9.82</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row>
    <row r="65" spans="1:53" x14ac:dyDescent="0.25">
      <c r="A65" s="41">
        <v>54</v>
      </c>
      <c r="B65" s="42">
        <v>106.61</v>
      </c>
      <c r="C65" s="42">
        <v>54.58</v>
      </c>
      <c r="D65" s="42">
        <v>37.26</v>
      </c>
      <c r="E65" s="42">
        <v>28.62</v>
      </c>
      <c r="F65" s="42">
        <v>23.46</v>
      </c>
      <c r="G65" s="42">
        <v>20.03</v>
      </c>
      <c r="H65" s="42">
        <v>17.600000000000001</v>
      </c>
      <c r="I65" s="42">
        <v>15.79</v>
      </c>
      <c r="J65" s="42">
        <v>14.39</v>
      </c>
      <c r="K65" s="42">
        <v>13.29</v>
      </c>
      <c r="L65" s="42">
        <v>12.39</v>
      </c>
      <c r="M65" s="42">
        <v>11.65</v>
      </c>
      <c r="N65" s="42">
        <v>11.04</v>
      </c>
      <c r="O65" s="42">
        <v>10.52</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row>
    <row r="66" spans="1:53" x14ac:dyDescent="0.25">
      <c r="A66" s="41">
        <v>55</v>
      </c>
      <c r="B66" s="42">
        <v>108.43</v>
      </c>
      <c r="C66" s="42">
        <v>55.54</v>
      </c>
      <c r="D66" s="42">
        <v>37.94</v>
      </c>
      <c r="E66" s="42">
        <v>29.17</v>
      </c>
      <c r="F66" s="42">
        <v>23.92</v>
      </c>
      <c r="G66" s="42">
        <v>20.45</v>
      </c>
      <c r="H66" s="42">
        <v>17.98</v>
      </c>
      <c r="I66" s="42">
        <v>16.14</v>
      </c>
      <c r="J66" s="42">
        <v>14.72</v>
      </c>
      <c r="K66" s="42">
        <v>13.59</v>
      </c>
      <c r="L66" s="42">
        <v>12.68</v>
      </c>
      <c r="M66" s="42">
        <v>11.94</v>
      </c>
      <c r="N66" s="42">
        <v>11.32</v>
      </c>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row>
    <row r="67" spans="1:53" x14ac:dyDescent="0.25">
      <c r="A67" s="41">
        <v>56</v>
      </c>
      <c r="B67" s="42">
        <v>110.29</v>
      </c>
      <c r="C67" s="42">
        <v>56.53</v>
      </c>
      <c r="D67" s="42">
        <v>38.65</v>
      </c>
      <c r="E67" s="42">
        <v>29.73</v>
      </c>
      <c r="F67" s="42">
        <v>24.41</v>
      </c>
      <c r="G67" s="42">
        <v>20.87</v>
      </c>
      <c r="H67" s="42">
        <v>18.36</v>
      </c>
      <c r="I67" s="42">
        <v>16.489999999999998</v>
      </c>
      <c r="J67" s="42">
        <v>15.05</v>
      </c>
      <c r="K67" s="42">
        <v>13.91</v>
      </c>
      <c r="L67" s="42">
        <v>13</v>
      </c>
      <c r="M67" s="42">
        <v>12.24</v>
      </c>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row>
    <row r="68" spans="1:53" x14ac:dyDescent="0.25">
      <c r="A68" s="41">
        <v>57</v>
      </c>
      <c r="B68" s="42">
        <v>112.21</v>
      </c>
      <c r="C68" s="42">
        <v>57.56</v>
      </c>
      <c r="D68" s="42">
        <v>39.39</v>
      </c>
      <c r="E68" s="42">
        <v>30.32</v>
      </c>
      <c r="F68" s="42">
        <v>24.91</v>
      </c>
      <c r="G68" s="42">
        <v>21.32</v>
      </c>
      <c r="H68" s="42">
        <v>18.77</v>
      </c>
      <c r="I68" s="42">
        <v>16.87</v>
      </c>
      <c r="J68" s="42">
        <v>15.41</v>
      </c>
      <c r="K68" s="42">
        <v>14.25</v>
      </c>
      <c r="L68" s="42">
        <v>13.32</v>
      </c>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row>
    <row r="69" spans="1:53" x14ac:dyDescent="0.25">
      <c r="A69" s="41">
        <v>58</v>
      </c>
      <c r="B69" s="42">
        <v>114.21</v>
      </c>
      <c r="C69" s="42">
        <v>58.63</v>
      </c>
      <c r="D69" s="42">
        <v>40.15</v>
      </c>
      <c r="E69" s="42">
        <v>30.94</v>
      </c>
      <c r="F69" s="42">
        <v>25.43</v>
      </c>
      <c r="G69" s="42">
        <v>21.77</v>
      </c>
      <c r="H69" s="42">
        <v>19.18</v>
      </c>
      <c r="I69" s="42">
        <v>17.260000000000002</v>
      </c>
      <c r="J69" s="42">
        <v>15.78</v>
      </c>
      <c r="K69" s="42">
        <v>14.61</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row>
    <row r="70" spans="1:53" x14ac:dyDescent="0.25">
      <c r="A70" s="41">
        <v>59</v>
      </c>
      <c r="B70" s="42">
        <v>116.26</v>
      </c>
      <c r="C70" s="42">
        <v>59.74</v>
      </c>
      <c r="D70" s="42">
        <v>40.93</v>
      </c>
      <c r="E70" s="42">
        <v>31.56</v>
      </c>
      <c r="F70" s="42">
        <v>25.95</v>
      </c>
      <c r="G70" s="42">
        <v>22.24</v>
      </c>
      <c r="H70" s="42">
        <v>19.61</v>
      </c>
      <c r="I70" s="42">
        <v>17.66</v>
      </c>
      <c r="J70" s="42">
        <v>16.16</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row>
    <row r="71" spans="1:53" x14ac:dyDescent="0.25">
      <c r="A71" s="41">
        <v>60</v>
      </c>
      <c r="B71" s="42">
        <v>118.39</v>
      </c>
      <c r="C71" s="42">
        <v>60.87</v>
      </c>
      <c r="D71" s="42">
        <v>41.74</v>
      </c>
      <c r="E71" s="42">
        <v>32.19</v>
      </c>
      <c r="F71" s="42">
        <v>26.5</v>
      </c>
      <c r="G71" s="42">
        <v>22.73</v>
      </c>
      <c r="H71" s="42">
        <v>20.059999999999999</v>
      </c>
      <c r="I71" s="42">
        <v>18.079999999999998</v>
      </c>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row>
    <row r="72" spans="1:53" x14ac:dyDescent="0.25">
      <c r="A72" s="41">
        <v>61</v>
      </c>
      <c r="B72" s="42">
        <v>120.6</v>
      </c>
      <c r="C72" s="42">
        <v>62.04</v>
      </c>
      <c r="D72" s="42">
        <v>42.56</v>
      </c>
      <c r="E72" s="42">
        <v>32.86</v>
      </c>
      <c r="F72" s="42">
        <v>27.07</v>
      </c>
      <c r="G72" s="42">
        <v>23.25</v>
      </c>
      <c r="H72" s="42">
        <v>20.53</v>
      </c>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row>
    <row r="73" spans="1:53" x14ac:dyDescent="0.25">
      <c r="A73" s="41">
        <v>62</v>
      </c>
      <c r="B73" s="42">
        <v>122.92</v>
      </c>
      <c r="C73" s="42">
        <v>63.27</v>
      </c>
      <c r="D73" s="42">
        <v>43.45</v>
      </c>
      <c r="E73" s="42">
        <v>33.58</v>
      </c>
      <c r="F73" s="42">
        <v>27.71</v>
      </c>
      <c r="G73" s="42">
        <v>23.8</v>
      </c>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row>
    <row r="74" spans="1:53" x14ac:dyDescent="0.25">
      <c r="A74" s="41">
        <v>63</v>
      </c>
      <c r="B74" s="42">
        <v>125.41</v>
      </c>
      <c r="C74" s="42">
        <v>64.63</v>
      </c>
      <c r="D74" s="42">
        <v>44.45</v>
      </c>
      <c r="E74" s="42">
        <v>34.4</v>
      </c>
      <c r="F74" s="42">
        <v>28.4</v>
      </c>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row>
    <row r="75" spans="1:53" x14ac:dyDescent="0.25">
      <c r="A75" s="41">
        <v>64</v>
      </c>
      <c r="B75" s="42">
        <v>128.19999999999999</v>
      </c>
      <c r="C75" s="42">
        <v>66.180000000000007</v>
      </c>
      <c r="D75" s="42">
        <v>45.57</v>
      </c>
      <c r="E75" s="42">
        <v>35.33</v>
      </c>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row>
    <row r="76" spans="1:53" x14ac:dyDescent="0.25">
      <c r="A76" s="41">
        <v>65</v>
      </c>
      <c r="B76" s="42">
        <v>131.28</v>
      </c>
      <c r="C76" s="42">
        <v>67.86</v>
      </c>
      <c r="D76" s="42">
        <v>46.83</v>
      </c>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row>
    <row r="77" spans="1:53" x14ac:dyDescent="0.25">
      <c r="A77" s="41">
        <v>66</v>
      </c>
      <c r="B77" s="42">
        <v>134.49</v>
      </c>
      <c r="C77" s="42">
        <v>69.62</v>
      </c>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row>
    <row r="78" spans="1:53" x14ac:dyDescent="0.25">
      <c r="A78" s="41">
        <v>67</v>
      </c>
      <c r="B78" s="42">
        <v>137.94999999999999</v>
      </c>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row>
  </sheetData>
  <sheetProtection algorithmName="SHA-512" hashValue="MAURaBZ7Sp34M7pasNYjwr/ckdlKkli9Wt0R1m2wkO7nlDO4z+UWwVzwsTRyWpW4ZB3OXlibq0c2RVR8llg02Q==" saltValue="QrtECTlbrGD7Knmk+JIR/Q==" spinCount="100000" sheet="1" objects="1" scenarios="1"/>
  <conditionalFormatting sqref="A6:A21">
    <cfRule type="expression" dxfId="89" priority="13" stopIfTrue="1">
      <formula>MOD(ROW(),2)=0</formula>
    </cfRule>
    <cfRule type="expression" dxfId="88" priority="14" stopIfTrue="1">
      <formula>MOD(ROW(),2)&lt;&gt;0</formula>
    </cfRule>
  </conditionalFormatting>
  <conditionalFormatting sqref="A26:A78">
    <cfRule type="expression" dxfId="87" priority="9" stopIfTrue="1">
      <formula>MOD(ROW(),2)=0</formula>
    </cfRule>
    <cfRule type="expression" dxfId="86" priority="10" stopIfTrue="1">
      <formula>MOD(ROW(),2)&lt;&gt;0</formula>
    </cfRule>
  </conditionalFormatting>
  <conditionalFormatting sqref="B6:BA21">
    <cfRule type="expression" dxfId="85" priority="15" stopIfTrue="1">
      <formula>MOD(ROW(),2)=0</formula>
    </cfRule>
    <cfRule type="expression" dxfId="84" priority="16" stopIfTrue="1">
      <formula>MOD(ROW(),2)&lt;&gt;0</formula>
    </cfRule>
  </conditionalFormatting>
  <conditionalFormatting sqref="B26:BA78">
    <cfRule type="expression" dxfId="83" priority="11" stopIfTrue="1">
      <formula>MOD(ROW(),2)=0</formula>
    </cfRule>
    <cfRule type="expression" dxfId="82" priority="12" stopIfTrue="1">
      <formula>MOD(ROW(),2)&lt;&gt;0</formula>
    </cfRule>
  </conditionalFormatting>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C382F-D936-4EDC-9E3F-75A7E6ACD2F7}">
  <sheetPr codeName="Sheet72"/>
  <dimension ref="A1:AC54"/>
  <sheetViews>
    <sheetView showGridLines="0" workbookViewId="0">
      <selection activeCell="A6" sqref="A6"/>
    </sheetView>
  </sheetViews>
  <sheetFormatPr defaultRowHeight="12.5" x14ac:dyDescent="0.25"/>
  <cols>
    <col min="1" max="1" width="31.54296875" customWidth="1"/>
    <col min="2" max="2" width="40.81640625" customWidth="1"/>
    <col min="3" max="29" width="22.54296875" customWidth="1"/>
  </cols>
  <sheetData>
    <row r="1" spans="1:13" s="1" customFormat="1" ht="20" x14ac:dyDescent="0.4">
      <c r="A1" s="2" t="s">
        <v>0</v>
      </c>
    </row>
    <row r="2" spans="1:13" s="1" customFormat="1" ht="15.5" x14ac:dyDescent="0.35">
      <c r="A2" s="29" t="s">
        <v>1</v>
      </c>
      <c r="B2" s="3" t="str">
        <f>wb_title</f>
        <v>LGPS_S - Consolidated Factor Spreadsheet</v>
      </c>
    </row>
    <row r="3" spans="1:13" s="1" customFormat="1" ht="15.5" x14ac:dyDescent="0.35">
      <c r="A3" s="29" t="s">
        <v>2</v>
      </c>
      <c r="B3" s="3" t="str">
        <f>TABLE_FACTOR_TYPE_1 &amp; " - x-" &amp; TABLE_SERIES_NUMBER_1</f>
        <v>Additional survivor benefits - x-801</v>
      </c>
    </row>
    <row r="6" spans="1:13" ht="13" x14ac:dyDescent="0.3">
      <c r="A6" s="39" t="s">
        <v>378</v>
      </c>
      <c r="B6" s="45" t="s">
        <v>379</v>
      </c>
      <c r="C6" s="45"/>
      <c r="D6" s="45"/>
      <c r="E6" s="45"/>
      <c r="F6" s="45"/>
      <c r="G6" s="45"/>
      <c r="H6" s="45"/>
      <c r="I6" s="45"/>
      <c r="J6" s="45"/>
      <c r="K6" s="45"/>
      <c r="L6" s="45"/>
      <c r="M6" s="45"/>
    </row>
    <row r="7" spans="1:13" x14ac:dyDescent="0.25">
      <c r="A7" s="39" t="s">
        <v>380</v>
      </c>
      <c r="B7" s="69" t="s">
        <v>29</v>
      </c>
      <c r="C7" s="45"/>
      <c r="D7" s="45"/>
      <c r="E7" s="45"/>
      <c r="F7" s="45"/>
      <c r="G7" s="45"/>
      <c r="H7" s="45"/>
      <c r="I7" s="45"/>
      <c r="J7" s="45"/>
      <c r="K7" s="45"/>
      <c r="L7" s="45"/>
      <c r="M7" s="45"/>
    </row>
    <row r="8" spans="1:13" x14ac:dyDescent="0.25">
      <c r="A8" s="39" t="s">
        <v>152</v>
      </c>
      <c r="B8" s="69" t="s">
        <v>165</v>
      </c>
      <c r="C8" s="45"/>
      <c r="D8" s="45"/>
      <c r="E8" s="45"/>
      <c r="F8" s="45"/>
      <c r="G8" s="45"/>
      <c r="H8" s="45"/>
      <c r="I8" s="45"/>
      <c r="J8" s="45"/>
      <c r="K8" s="45"/>
      <c r="L8" s="45"/>
      <c r="M8" s="45"/>
    </row>
    <row r="9" spans="1:13" x14ac:dyDescent="0.25">
      <c r="A9" s="39" t="s">
        <v>153</v>
      </c>
      <c r="B9" s="69" t="s">
        <v>360</v>
      </c>
      <c r="C9" s="45"/>
      <c r="D9" s="45"/>
      <c r="E9" s="45"/>
      <c r="F9" s="45"/>
      <c r="G9" s="45"/>
      <c r="H9" s="45"/>
      <c r="I9" s="45"/>
      <c r="J9" s="45"/>
      <c r="K9" s="45"/>
      <c r="L9" s="45"/>
      <c r="M9" s="45"/>
    </row>
    <row r="10" spans="1:13" x14ac:dyDescent="0.25">
      <c r="A10" s="39" t="s">
        <v>6</v>
      </c>
      <c r="B10" s="69" t="s">
        <v>361</v>
      </c>
      <c r="C10" s="45"/>
      <c r="D10" s="45"/>
      <c r="E10" s="45"/>
      <c r="F10" s="45"/>
      <c r="G10" s="45"/>
      <c r="H10" s="45"/>
      <c r="I10" s="45"/>
      <c r="J10" s="45"/>
      <c r="K10" s="45"/>
      <c r="L10" s="45"/>
      <c r="M10" s="45"/>
    </row>
    <row r="11" spans="1:13" x14ac:dyDescent="0.25">
      <c r="A11" s="39" t="s">
        <v>154</v>
      </c>
      <c r="B11" s="69" t="s">
        <v>168</v>
      </c>
      <c r="C11" s="45"/>
      <c r="D11" s="45"/>
      <c r="E11" s="45"/>
      <c r="F11" s="45"/>
      <c r="G11" s="45"/>
      <c r="H11" s="45"/>
      <c r="I11" s="45"/>
      <c r="J11" s="45"/>
      <c r="K11" s="45"/>
      <c r="L11" s="45"/>
      <c r="M11" s="45"/>
    </row>
    <row r="12" spans="1:13" x14ac:dyDescent="0.25">
      <c r="A12" s="39" t="s">
        <v>155</v>
      </c>
      <c r="B12" s="69" t="s">
        <v>314</v>
      </c>
      <c r="C12" s="45"/>
      <c r="D12" s="45"/>
      <c r="E12" s="45"/>
      <c r="F12" s="45"/>
      <c r="G12" s="45"/>
      <c r="H12" s="45"/>
      <c r="I12" s="45"/>
      <c r="J12" s="45"/>
      <c r="K12" s="45"/>
      <c r="L12" s="45"/>
      <c r="M12" s="45"/>
    </row>
    <row r="13" spans="1:13" x14ac:dyDescent="0.25">
      <c r="A13" s="39" t="s">
        <v>381</v>
      </c>
      <c r="B13" s="45">
        <v>0</v>
      </c>
      <c r="C13" s="45"/>
      <c r="D13" s="45"/>
      <c r="E13" s="45"/>
      <c r="F13" s="45"/>
      <c r="G13" s="45"/>
      <c r="H13" s="45"/>
      <c r="I13" s="45"/>
      <c r="J13" s="45"/>
      <c r="K13" s="45"/>
      <c r="L13" s="45"/>
      <c r="M13" s="45"/>
    </row>
    <row r="14" spans="1:13" x14ac:dyDescent="0.25">
      <c r="A14" s="39" t="s">
        <v>157</v>
      </c>
      <c r="B14" s="45">
        <v>801</v>
      </c>
      <c r="C14" s="45"/>
      <c r="D14" s="45"/>
      <c r="E14" s="45"/>
      <c r="F14" s="45"/>
      <c r="G14" s="45"/>
      <c r="H14" s="45"/>
      <c r="I14" s="45"/>
      <c r="J14" s="45"/>
      <c r="K14" s="45"/>
      <c r="L14" s="45"/>
      <c r="M14" s="45"/>
    </row>
    <row r="15" spans="1:13" x14ac:dyDescent="0.25">
      <c r="A15" s="39" t="s">
        <v>382</v>
      </c>
      <c r="B15" s="69" t="s">
        <v>362</v>
      </c>
      <c r="C15" s="45"/>
      <c r="D15" s="45"/>
      <c r="E15" s="45"/>
      <c r="F15" s="45"/>
      <c r="G15" s="45"/>
      <c r="H15" s="45"/>
      <c r="I15" s="45"/>
      <c r="J15" s="45"/>
      <c r="K15" s="45"/>
      <c r="L15" s="45"/>
      <c r="M15" s="45"/>
    </row>
    <row r="16" spans="1:13" x14ac:dyDescent="0.25">
      <c r="A16" s="39" t="s">
        <v>159</v>
      </c>
      <c r="B16" s="69" t="s">
        <v>253</v>
      </c>
      <c r="C16" s="45"/>
      <c r="D16" s="45"/>
      <c r="E16" s="45"/>
      <c r="F16" s="45"/>
      <c r="G16" s="45"/>
      <c r="H16" s="45"/>
      <c r="I16" s="45"/>
      <c r="J16" s="45"/>
      <c r="K16" s="45"/>
      <c r="L16" s="45"/>
      <c r="M16" s="45"/>
    </row>
    <row r="17" spans="1:29" x14ac:dyDescent="0.25">
      <c r="A17" s="40" t="s">
        <v>383</v>
      </c>
      <c r="B17" s="69" t="s">
        <v>363</v>
      </c>
      <c r="C17" s="45"/>
      <c r="D17" s="45"/>
      <c r="E17" s="45"/>
      <c r="F17" s="45"/>
      <c r="G17" s="45"/>
      <c r="H17" s="45"/>
      <c r="I17" s="45"/>
      <c r="J17" s="45"/>
      <c r="K17" s="45"/>
      <c r="L17" s="45"/>
      <c r="M17" s="45"/>
    </row>
    <row r="18" spans="1:29" x14ac:dyDescent="0.25">
      <c r="A18" s="39" t="s">
        <v>161</v>
      </c>
      <c r="B18" s="46">
        <v>46269</v>
      </c>
      <c r="C18" s="46"/>
      <c r="D18" s="46"/>
      <c r="E18" s="46"/>
      <c r="F18" s="46"/>
      <c r="G18" s="46"/>
      <c r="H18" s="46"/>
      <c r="I18" s="46"/>
      <c r="J18" s="46"/>
      <c r="K18" s="46"/>
      <c r="L18" s="46"/>
      <c r="M18" s="46"/>
    </row>
    <row r="19" spans="1:29" x14ac:dyDescent="0.25">
      <c r="A19" s="39" t="s">
        <v>162</v>
      </c>
      <c r="B19" s="46">
        <v>46273</v>
      </c>
      <c r="C19" s="45"/>
      <c r="D19" s="45"/>
      <c r="E19" s="45"/>
      <c r="F19" s="45"/>
      <c r="G19" s="45"/>
      <c r="H19" s="45"/>
      <c r="I19" s="45"/>
      <c r="J19" s="45"/>
      <c r="K19" s="45"/>
      <c r="L19" s="45"/>
      <c r="M19" s="45"/>
    </row>
    <row r="20" spans="1:29" x14ac:dyDescent="0.25">
      <c r="A20" s="39" t="s">
        <v>163</v>
      </c>
      <c r="B20" s="45" t="s">
        <v>172</v>
      </c>
      <c r="C20" s="45"/>
      <c r="D20" s="45"/>
      <c r="E20" s="45"/>
      <c r="F20" s="45"/>
      <c r="G20" s="45"/>
      <c r="H20" s="45"/>
      <c r="I20" s="45"/>
      <c r="J20" s="45"/>
      <c r="K20" s="45"/>
      <c r="L20" s="45"/>
      <c r="M20" s="45"/>
    </row>
    <row r="21" spans="1:29" x14ac:dyDescent="0.25">
      <c r="A21" s="39" t="s">
        <v>384</v>
      </c>
      <c r="B21" s="45" t="s">
        <v>87</v>
      </c>
      <c r="C21" s="45"/>
      <c r="D21" s="45"/>
      <c r="E21" s="45"/>
      <c r="F21" s="45"/>
      <c r="G21" s="45"/>
      <c r="H21" s="45"/>
      <c r="I21" s="45"/>
      <c r="J21" s="45"/>
      <c r="K21" s="45"/>
      <c r="L21" s="45"/>
      <c r="M21" s="45"/>
    </row>
    <row r="23" spans="1:29" x14ac:dyDescent="0.25">
      <c r="A23" s="22" t="str">
        <f>HYPERLINK("#'Factor List'!A1", "Back to Factor List")</f>
        <v>Back to Factor List</v>
      </c>
      <c r="B23" s="22" t="str">
        <f>HYPERLINK("#'Assumptions'!A1", "Assumptions")</f>
        <v>Assumptions</v>
      </c>
    </row>
    <row r="26" spans="1:29" s="53" customFormat="1" ht="26" x14ac:dyDescent="0.25">
      <c r="A26" s="52" t="s">
        <v>385</v>
      </c>
      <c r="B26" s="52" t="s">
        <v>537</v>
      </c>
      <c r="C26" s="52" t="s">
        <v>538</v>
      </c>
      <c r="D26" s="52" t="s">
        <v>539</v>
      </c>
      <c r="E26" s="52" t="s">
        <v>540</v>
      </c>
      <c r="F26" s="52" t="s">
        <v>541</v>
      </c>
      <c r="G26" s="52" t="s">
        <v>542</v>
      </c>
      <c r="H26" s="52" t="s">
        <v>543</v>
      </c>
      <c r="I26" s="52" t="s">
        <v>544</v>
      </c>
      <c r="J26" s="52" t="s">
        <v>545</v>
      </c>
      <c r="K26" s="52" t="s">
        <v>546</v>
      </c>
      <c r="L26" s="52" t="s">
        <v>547</v>
      </c>
      <c r="M26" s="52" t="s">
        <v>548</v>
      </c>
      <c r="N26" s="52" t="s">
        <v>549</v>
      </c>
      <c r="O26" s="52" t="s">
        <v>550</v>
      </c>
      <c r="P26" s="52" t="s">
        <v>551</v>
      </c>
      <c r="Q26" s="52" t="s">
        <v>552</v>
      </c>
      <c r="R26" s="52" t="s">
        <v>553</v>
      </c>
      <c r="S26" s="52" t="s">
        <v>554</v>
      </c>
      <c r="T26" s="52" t="s">
        <v>555</v>
      </c>
      <c r="U26" s="52" t="s">
        <v>556</v>
      </c>
      <c r="V26" s="52" t="s">
        <v>557</v>
      </c>
      <c r="W26" s="52" t="s">
        <v>558</v>
      </c>
      <c r="X26" s="52" t="s">
        <v>559</v>
      </c>
      <c r="Y26" s="52" t="s">
        <v>560</v>
      </c>
      <c r="Z26" s="52" t="s">
        <v>561</v>
      </c>
      <c r="AA26" s="52" t="s">
        <v>562</v>
      </c>
      <c r="AB26" s="52" t="s">
        <v>563</v>
      </c>
      <c r="AC26" s="52" t="s">
        <v>564</v>
      </c>
    </row>
    <row r="27" spans="1:29" x14ac:dyDescent="0.25">
      <c r="A27" s="41">
        <v>37</v>
      </c>
      <c r="B27" s="44">
        <v>3.7400000000000003E-2</v>
      </c>
      <c r="C27" s="44">
        <v>1.8700000000000001E-2</v>
      </c>
      <c r="D27" s="44">
        <v>1.2500000000000001E-2</v>
      </c>
      <c r="E27" s="44">
        <v>9.300000000000001E-3</v>
      </c>
      <c r="F27" s="44">
        <v>7.4999999999999997E-3</v>
      </c>
      <c r="G27" s="44">
        <v>6.1999999999999998E-3</v>
      </c>
      <c r="H27" s="44">
        <v>5.3E-3</v>
      </c>
      <c r="I27" s="44">
        <v>4.6999999999999993E-3</v>
      </c>
      <c r="J27" s="44">
        <v>4.1999999999999997E-3</v>
      </c>
      <c r="K27" s="44">
        <v>3.7000000000000002E-3</v>
      </c>
      <c r="L27" s="44">
        <v>3.4000000000000002E-3</v>
      </c>
      <c r="M27" s="44">
        <v>3.0999999999999999E-3</v>
      </c>
      <c r="N27" s="44">
        <v>2.8999999999999998E-3</v>
      </c>
      <c r="O27" s="44">
        <v>2.7000000000000001E-3</v>
      </c>
      <c r="P27" s="44">
        <v>2.5000000000000001E-3</v>
      </c>
      <c r="Q27" s="44">
        <v>2.3999999999999998E-3</v>
      </c>
      <c r="R27" s="44">
        <v>2.2000000000000001E-3</v>
      </c>
      <c r="S27" s="44">
        <v>2.0999999999999999E-3</v>
      </c>
      <c r="T27" s="44">
        <v>2E-3</v>
      </c>
      <c r="U27" s="44">
        <v>1.9E-3</v>
      </c>
      <c r="V27" s="44">
        <v>1.8E-3</v>
      </c>
      <c r="W27" s="44">
        <v>1.7000000000000001E-3</v>
      </c>
      <c r="X27" s="44">
        <v>1.7000000000000001E-3</v>
      </c>
      <c r="Y27" s="44">
        <v>1.6000000000000001E-3</v>
      </c>
      <c r="Z27" s="44">
        <v>1.6000000000000001E-3</v>
      </c>
      <c r="AA27" s="44">
        <v>1.5E-3</v>
      </c>
      <c r="AB27" s="44">
        <v>1.5E-3</v>
      </c>
      <c r="AC27" s="44">
        <v>1.4000000000000002E-3</v>
      </c>
    </row>
    <row r="28" spans="1:29" x14ac:dyDescent="0.25">
      <c r="A28" s="41">
        <v>38</v>
      </c>
      <c r="B28" s="44">
        <v>3.73E-2</v>
      </c>
      <c r="C28" s="44">
        <v>1.8700000000000001E-2</v>
      </c>
      <c r="D28" s="44">
        <v>1.24E-2</v>
      </c>
      <c r="E28" s="44">
        <v>9.300000000000001E-3</v>
      </c>
      <c r="F28" s="44">
        <v>7.4999999999999997E-3</v>
      </c>
      <c r="G28" s="44">
        <v>6.1999999999999998E-3</v>
      </c>
      <c r="H28" s="44">
        <v>5.3E-3</v>
      </c>
      <c r="I28" s="44">
        <v>4.6999999999999993E-3</v>
      </c>
      <c r="J28" s="44">
        <v>4.1999999999999997E-3</v>
      </c>
      <c r="K28" s="44">
        <v>3.7000000000000002E-3</v>
      </c>
      <c r="L28" s="44">
        <v>3.4000000000000002E-3</v>
      </c>
      <c r="M28" s="44">
        <v>3.0999999999999999E-3</v>
      </c>
      <c r="N28" s="44">
        <v>2.8999999999999998E-3</v>
      </c>
      <c r="O28" s="44">
        <v>2.7000000000000001E-3</v>
      </c>
      <c r="P28" s="44">
        <v>2.5000000000000001E-3</v>
      </c>
      <c r="Q28" s="44">
        <v>2.3999999999999998E-3</v>
      </c>
      <c r="R28" s="44">
        <v>2.2000000000000001E-3</v>
      </c>
      <c r="S28" s="44">
        <v>2.0999999999999999E-3</v>
      </c>
      <c r="T28" s="44">
        <v>2E-3</v>
      </c>
      <c r="U28" s="44">
        <v>1.9E-3</v>
      </c>
      <c r="V28" s="44">
        <v>1.8E-3</v>
      </c>
      <c r="W28" s="44">
        <v>1.8E-3</v>
      </c>
      <c r="X28" s="44">
        <v>1.7000000000000001E-3</v>
      </c>
      <c r="Y28" s="44">
        <v>1.6000000000000001E-3</v>
      </c>
      <c r="Z28" s="44">
        <v>1.6000000000000001E-3</v>
      </c>
      <c r="AA28" s="44">
        <v>1.5E-3</v>
      </c>
      <c r="AB28" s="44">
        <v>1.5E-3</v>
      </c>
      <c r="AC28" s="44"/>
    </row>
    <row r="29" spans="1:29" x14ac:dyDescent="0.25">
      <c r="A29" s="41">
        <v>39</v>
      </c>
      <c r="B29" s="44">
        <v>3.7200000000000004E-2</v>
      </c>
      <c r="C29" s="44">
        <v>1.8600000000000002E-2</v>
      </c>
      <c r="D29" s="44">
        <v>1.24E-2</v>
      </c>
      <c r="E29" s="44">
        <v>9.300000000000001E-3</v>
      </c>
      <c r="F29" s="44">
        <v>7.4000000000000003E-3</v>
      </c>
      <c r="G29" s="44">
        <v>6.1999999999999998E-3</v>
      </c>
      <c r="H29" s="44">
        <v>5.3E-3</v>
      </c>
      <c r="I29" s="44">
        <v>4.6999999999999993E-3</v>
      </c>
      <c r="J29" s="44">
        <v>4.0999999999999995E-3</v>
      </c>
      <c r="K29" s="44">
        <v>3.7000000000000002E-3</v>
      </c>
      <c r="L29" s="44">
        <v>3.4000000000000002E-3</v>
      </c>
      <c r="M29" s="44">
        <v>3.0999999999999999E-3</v>
      </c>
      <c r="N29" s="44">
        <v>2.8999999999999998E-3</v>
      </c>
      <c r="O29" s="44">
        <v>2.7000000000000001E-3</v>
      </c>
      <c r="P29" s="44">
        <v>2.5000000000000001E-3</v>
      </c>
      <c r="Q29" s="44">
        <v>2.3999999999999998E-3</v>
      </c>
      <c r="R29" s="44">
        <v>2.2000000000000001E-3</v>
      </c>
      <c r="S29" s="44">
        <v>2.0999999999999999E-3</v>
      </c>
      <c r="T29" s="44">
        <v>2E-3</v>
      </c>
      <c r="U29" s="44">
        <v>1.9E-3</v>
      </c>
      <c r="V29" s="44">
        <v>1.8E-3</v>
      </c>
      <c r="W29" s="44">
        <v>1.8E-3</v>
      </c>
      <c r="X29" s="44">
        <v>1.7000000000000001E-3</v>
      </c>
      <c r="Y29" s="44">
        <v>1.6000000000000001E-3</v>
      </c>
      <c r="Z29" s="44">
        <v>1.6000000000000001E-3</v>
      </c>
      <c r="AA29" s="44">
        <v>1.5E-3</v>
      </c>
      <c r="AB29" s="44"/>
      <c r="AC29" s="44"/>
    </row>
    <row r="30" spans="1:29" x14ac:dyDescent="0.25">
      <c r="A30" s="41">
        <v>40</v>
      </c>
      <c r="B30" s="44">
        <v>3.7100000000000001E-2</v>
      </c>
      <c r="C30" s="44">
        <v>1.8600000000000002E-2</v>
      </c>
      <c r="D30" s="44">
        <v>1.24E-2</v>
      </c>
      <c r="E30" s="44">
        <v>9.300000000000001E-3</v>
      </c>
      <c r="F30" s="44">
        <v>7.4000000000000003E-3</v>
      </c>
      <c r="G30" s="44">
        <v>6.1999999999999998E-3</v>
      </c>
      <c r="H30" s="44">
        <v>5.3E-3</v>
      </c>
      <c r="I30" s="44">
        <v>4.6999999999999993E-3</v>
      </c>
      <c r="J30" s="44">
        <v>4.0999999999999995E-3</v>
      </c>
      <c r="K30" s="44">
        <v>3.7000000000000002E-3</v>
      </c>
      <c r="L30" s="44">
        <v>3.4000000000000002E-3</v>
      </c>
      <c r="M30" s="44">
        <v>3.0999999999999999E-3</v>
      </c>
      <c r="N30" s="44">
        <v>2.8999999999999998E-3</v>
      </c>
      <c r="O30" s="44">
        <v>2.7000000000000001E-3</v>
      </c>
      <c r="P30" s="44">
        <v>2.5000000000000001E-3</v>
      </c>
      <c r="Q30" s="44">
        <v>2.3999999999999998E-3</v>
      </c>
      <c r="R30" s="44">
        <v>2.2000000000000001E-3</v>
      </c>
      <c r="S30" s="44">
        <v>2.0999999999999999E-3</v>
      </c>
      <c r="T30" s="44">
        <v>2E-3</v>
      </c>
      <c r="U30" s="44">
        <v>1.9E-3</v>
      </c>
      <c r="V30" s="44">
        <v>1.8E-3</v>
      </c>
      <c r="W30" s="44">
        <v>1.8E-3</v>
      </c>
      <c r="X30" s="44">
        <v>1.7000000000000001E-3</v>
      </c>
      <c r="Y30" s="44">
        <v>1.6000000000000001E-3</v>
      </c>
      <c r="Z30" s="44">
        <v>1.6000000000000001E-3</v>
      </c>
      <c r="AA30" s="44"/>
      <c r="AB30" s="44"/>
      <c r="AC30" s="44"/>
    </row>
    <row r="31" spans="1:29" x14ac:dyDescent="0.25">
      <c r="A31" s="41">
        <v>41</v>
      </c>
      <c r="B31" s="44">
        <v>3.7000000000000005E-2</v>
      </c>
      <c r="C31" s="44">
        <v>1.8500000000000003E-2</v>
      </c>
      <c r="D31" s="44">
        <v>1.23E-2</v>
      </c>
      <c r="E31" s="44">
        <v>9.300000000000001E-3</v>
      </c>
      <c r="F31" s="44">
        <v>7.4000000000000003E-3</v>
      </c>
      <c r="G31" s="44">
        <v>6.1999999999999998E-3</v>
      </c>
      <c r="H31" s="44">
        <v>5.3E-3</v>
      </c>
      <c r="I31" s="44">
        <v>4.5999999999999999E-3</v>
      </c>
      <c r="J31" s="44">
        <v>4.0999999999999995E-3</v>
      </c>
      <c r="K31" s="44">
        <v>3.7000000000000002E-3</v>
      </c>
      <c r="L31" s="44">
        <v>3.4000000000000002E-3</v>
      </c>
      <c r="M31" s="44">
        <v>3.0999999999999999E-3</v>
      </c>
      <c r="N31" s="44">
        <v>2.8999999999999998E-3</v>
      </c>
      <c r="O31" s="44">
        <v>2.7000000000000001E-3</v>
      </c>
      <c r="P31" s="44">
        <v>2.5000000000000001E-3</v>
      </c>
      <c r="Q31" s="44">
        <v>2.3999999999999998E-3</v>
      </c>
      <c r="R31" s="44">
        <v>2.2000000000000001E-3</v>
      </c>
      <c r="S31" s="44">
        <v>2.0999999999999999E-3</v>
      </c>
      <c r="T31" s="44">
        <v>2E-3</v>
      </c>
      <c r="U31" s="44">
        <v>1.9E-3</v>
      </c>
      <c r="V31" s="44">
        <v>1.9E-3</v>
      </c>
      <c r="W31" s="44">
        <v>1.8E-3</v>
      </c>
      <c r="X31" s="44">
        <v>1.7000000000000001E-3</v>
      </c>
      <c r="Y31" s="44">
        <v>1.6000000000000001E-3</v>
      </c>
      <c r="Z31" s="44"/>
      <c r="AA31" s="44"/>
      <c r="AB31" s="44"/>
      <c r="AC31" s="44"/>
    </row>
    <row r="32" spans="1:29" x14ac:dyDescent="0.25">
      <c r="A32" s="41">
        <v>42</v>
      </c>
      <c r="B32" s="44">
        <v>3.6900000000000002E-2</v>
      </c>
      <c r="C32" s="44">
        <v>1.8500000000000003E-2</v>
      </c>
      <c r="D32" s="44">
        <v>1.23E-2</v>
      </c>
      <c r="E32" s="44">
        <v>9.1999999999999998E-3</v>
      </c>
      <c r="F32" s="44">
        <v>7.4000000000000003E-3</v>
      </c>
      <c r="G32" s="44">
        <v>6.1999999999999998E-3</v>
      </c>
      <c r="H32" s="44">
        <v>5.3E-3</v>
      </c>
      <c r="I32" s="44">
        <v>4.5999999999999999E-3</v>
      </c>
      <c r="J32" s="44">
        <v>4.0999999999999995E-3</v>
      </c>
      <c r="K32" s="44">
        <v>3.7000000000000002E-3</v>
      </c>
      <c r="L32" s="44">
        <v>3.4000000000000002E-3</v>
      </c>
      <c r="M32" s="44">
        <v>3.0999999999999999E-3</v>
      </c>
      <c r="N32" s="44">
        <v>2.8999999999999998E-3</v>
      </c>
      <c r="O32" s="44">
        <v>2.7000000000000001E-3</v>
      </c>
      <c r="P32" s="44">
        <v>2.5000000000000001E-3</v>
      </c>
      <c r="Q32" s="44">
        <v>2.3999999999999998E-3</v>
      </c>
      <c r="R32" s="44">
        <v>2.3E-3</v>
      </c>
      <c r="S32" s="44">
        <v>2.0999999999999999E-3</v>
      </c>
      <c r="T32" s="44">
        <v>2E-3</v>
      </c>
      <c r="U32" s="44">
        <v>1.9E-3</v>
      </c>
      <c r="V32" s="44">
        <v>1.9E-3</v>
      </c>
      <c r="W32" s="44">
        <v>1.8E-3</v>
      </c>
      <c r="X32" s="44">
        <v>1.7000000000000001E-3</v>
      </c>
      <c r="Y32" s="44"/>
      <c r="Z32" s="44"/>
      <c r="AA32" s="44"/>
      <c r="AB32" s="44"/>
      <c r="AC32" s="44"/>
    </row>
    <row r="33" spans="1:29" x14ac:dyDescent="0.25">
      <c r="A33" s="41">
        <v>43</v>
      </c>
      <c r="B33" s="44">
        <v>3.6799999999999999E-2</v>
      </c>
      <c r="C33" s="44">
        <v>1.84E-2</v>
      </c>
      <c r="D33" s="44">
        <v>1.23E-2</v>
      </c>
      <c r="E33" s="44">
        <v>9.1999999999999998E-3</v>
      </c>
      <c r="F33" s="44">
        <v>7.4000000000000003E-3</v>
      </c>
      <c r="G33" s="44">
        <v>6.1999999999999998E-3</v>
      </c>
      <c r="H33" s="44">
        <v>5.3E-3</v>
      </c>
      <c r="I33" s="44">
        <v>4.5999999999999999E-3</v>
      </c>
      <c r="J33" s="44">
        <v>4.0999999999999995E-3</v>
      </c>
      <c r="K33" s="44">
        <v>3.7000000000000002E-3</v>
      </c>
      <c r="L33" s="44">
        <v>3.4000000000000002E-3</v>
      </c>
      <c r="M33" s="44">
        <v>3.0999999999999999E-3</v>
      </c>
      <c r="N33" s="44">
        <v>2.8999999999999998E-3</v>
      </c>
      <c r="O33" s="44">
        <v>2.7000000000000001E-3</v>
      </c>
      <c r="P33" s="44">
        <v>2.5000000000000001E-3</v>
      </c>
      <c r="Q33" s="44">
        <v>2.3999999999999998E-3</v>
      </c>
      <c r="R33" s="44">
        <v>2.3E-3</v>
      </c>
      <c r="S33" s="44">
        <v>2.0999999999999999E-3</v>
      </c>
      <c r="T33" s="44">
        <v>2E-3</v>
      </c>
      <c r="U33" s="44">
        <v>2E-3</v>
      </c>
      <c r="V33" s="44">
        <v>1.9E-3</v>
      </c>
      <c r="W33" s="44">
        <v>1.8E-3</v>
      </c>
      <c r="X33" s="44"/>
      <c r="Y33" s="44"/>
      <c r="Z33" s="44"/>
      <c r="AA33" s="44"/>
      <c r="AB33" s="44"/>
      <c r="AC33" s="44"/>
    </row>
    <row r="34" spans="1:29" x14ac:dyDescent="0.25">
      <c r="A34" s="41">
        <v>44</v>
      </c>
      <c r="B34" s="44">
        <v>3.6699999999999997E-2</v>
      </c>
      <c r="C34" s="44">
        <v>1.83E-2</v>
      </c>
      <c r="D34" s="44">
        <v>1.2199999999999999E-2</v>
      </c>
      <c r="E34" s="44">
        <v>9.1999999999999998E-3</v>
      </c>
      <c r="F34" s="44">
        <v>7.4000000000000003E-3</v>
      </c>
      <c r="G34" s="44">
        <v>6.0999999999999995E-3</v>
      </c>
      <c r="H34" s="44">
        <v>5.3E-3</v>
      </c>
      <c r="I34" s="44">
        <v>4.5999999999999999E-3</v>
      </c>
      <c r="J34" s="44">
        <v>4.0999999999999995E-3</v>
      </c>
      <c r="K34" s="44">
        <v>3.7000000000000002E-3</v>
      </c>
      <c r="L34" s="44">
        <v>3.4000000000000002E-3</v>
      </c>
      <c r="M34" s="44">
        <v>3.0999999999999999E-3</v>
      </c>
      <c r="N34" s="44">
        <v>2.8999999999999998E-3</v>
      </c>
      <c r="O34" s="44">
        <v>2.7000000000000001E-3</v>
      </c>
      <c r="P34" s="44">
        <v>2.5000000000000001E-3</v>
      </c>
      <c r="Q34" s="44">
        <v>2.3999999999999998E-3</v>
      </c>
      <c r="R34" s="44">
        <v>2.3E-3</v>
      </c>
      <c r="S34" s="44">
        <v>2.2000000000000001E-3</v>
      </c>
      <c r="T34" s="44">
        <v>2.0999999999999999E-3</v>
      </c>
      <c r="U34" s="44">
        <v>2E-3</v>
      </c>
      <c r="V34" s="44">
        <v>1.9E-3</v>
      </c>
      <c r="W34" s="44"/>
      <c r="X34" s="44"/>
      <c r="Y34" s="44"/>
      <c r="Z34" s="44"/>
      <c r="AA34" s="44"/>
      <c r="AB34" s="44"/>
      <c r="AC34" s="44"/>
    </row>
    <row r="35" spans="1:29" x14ac:dyDescent="0.25">
      <c r="A35" s="41">
        <v>45</v>
      </c>
      <c r="B35" s="44">
        <v>3.6499999999999998E-2</v>
      </c>
      <c r="C35" s="44">
        <v>1.83E-2</v>
      </c>
      <c r="D35" s="44">
        <v>1.2199999999999999E-2</v>
      </c>
      <c r="E35" s="44">
        <v>9.1999999999999998E-3</v>
      </c>
      <c r="F35" s="44">
        <v>7.3000000000000001E-3</v>
      </c>
      <c r="G35" s="44">
        <v>6.0999999999999995E-3</v>
      </c>
      <c r="H35" s="44">
        <v>5.3E-3</v>
      </c>
      <c r="I35" s="44">
        <v>4.5999999999999999E-3</v>
      </c>
      <c r="J35" s="44">
        <v>4.0999999999999995E-3</v>
      </c>
      <c r="K35" s="44">
        <v>3.7000000000000002E-3</v>
      </c>
      <c r="L35" s="44">
        <v>3.4000000000000002E-3</v>
      </c>
      <c r="M35" s="44">
        <v>3.0999999999999999E-3</v>
      </c>
      <c r="N35" s="44">
        <v>2.8999999999999998E-3</v>
      </c>
      <c r="O35" s="44">
        <v>2.7000000000000001E-3</v>
      </c>
      <c r="P35" s="44">
        <v>2.5000000000000001E-3</v>
      </c>
      <c r="Q35" s="44">
        <v>2.3999999999999998E-3</v>
      </c>
      <c r="R35" s="44">
        <v>2.3E-3</v>
      </c>
      <c r="S35" s="44">
        <v>2.2000000000000001E-3</v>
      </c>
      <c r="T35" s="44">
        <v>2.0999999999999999E-3</v>
      </c>
      <c r="U35" s="44">
        <v>2E-3</v>
      </c>
      <c r="V35" s="44"/>
      <c r="W35" s="44"/>
      <c r="X35" s="44"/>
      <c r="Y35" s="44"/>
      <c r="Z35" s="44"/>
      <c r="AA35" s="44"/>
      <c r="AB35" s="44"/>
      <c r="AC35" s="44"/>
    </row>
    <row r="36" spans="1:29" x14ac:dyDescent="0.25">
      <c r="A36" s="41">
        <v>46</v>
      </c>
      <c r="B36" s="44">
        <v>3.6400000000000002E-2</v>
      </c>
      <c r="C36" s="44">
        <v>1.8200000000000001E-2</v>
      </c>
      <c r="D36" s="44">
        <v>1.2199999999999999E-2</v>
      </c>
      <c r="E36" s="44">
        <v>9.1000000000000004E-3</v>
      </c>
      <c r="F36" s="44">
        <v>7.3000000000000001E-3</v>
      </c>
      <c r="G36" s="44">
        <v>6.0999999999999995E-3</v>
      </c>
      <c r="H36" s="44">
        <v>5.3E-3</v>
      </c>
      <c r="I36" s="44">
        <v>4.5999999999999999E-3</v>
      </c>
      <c r="J36" s="44">
        <v>4.0999999999999995E-3</v>
      </c>
      <c r="K36" s="44">
        <v>3.7000000000000002E-3</v>
      </c>
      <c r="L36" s="44">
        <v>3.4000000000000002E-3</v>
      </c>
      <c r="M36" s="44">
        <v>3.0999999999999999E-3</v>
      </c>
      <c r="N36" s="44">
        <v>2.8999999999999998E-3</v>
      </c>
      <c r="O36" s="44">
        <v>2.7000000000000001E-3</v>
      </c>
      <c r="P36" s="44">
        <v>2.5999999999999999E-3</v>
      </c>
      <c r="Q36" s="44">
        <v>2.3999999999999998E-3</v>
      </c>
      <c r="R36" s="44">
        <v>2.3E-3</v>
      </c>
      <c r="S36" s="44">
        <v>2.2000000000000001E-3</v>
      </c>
      <c r="T36" s="44">
        <v>2.0999999999999999E-3</v>
      </c>
      <c r="U36" s="44"/>
      <c r="V36" s="44"/>
      <c r="W36" s="44"/>
      <c r="X36" s="44"/>
      <c r="Y36" s="44"/>
      <c r="Z36" s="44"/>
      <c r="AA36" s="44"/>
      <c r="AB36" s="44"/>
      <c r="AC36" s="44"/>
    </row>
    <row r="37" spans="1:29" x14ac:dyDescent="0.25">
      <c r="A37" s="41">
        <v>47</v>
      </c>
      <c r="B37" s="44">
        <v>3.6200000000000003E-2</v>
      </c>
      <c r="C37" s="44">
        <v>1.8100000000000002E-2</v>
      </c>
      <c r="D37" s="44">
        <v>1.21E-2</v>
      </c>
      <c r="E37" s="44">
        <v>9.1000000000000004E-3</v>
      </c>
      <c r="F37" s="44">
        <v>7.3000000000000001E-3</v>
      </c>
      <c r="G37" s="44">
        <v>6.0999999999999995E-3</v>
      </c>
      <c r="H37" s="44">
        <v>5.3E-3</v>
      </c>
      <c r="I37" s="44">
        <v>4.5999999999999999E-3</v>
      </c>
      <c r="J37" s="44">
        <v>4.0999999999999995E-3</v>
      </c>
      <c r="K37" s="44">
        <v>3.7000000000000002E-3</v>
      </c>
      <c r="L37" s="44">
        <v>3.4000000000000002E-3</v>
      </c>
      <c r="M37" s="44">
        <v>3.0999999999999999E-3</v>
      </c>
      <c r="N37" s="44">
        <v>2.8999999999999998E-3</v>
      </c>
      <c r="O37" s="44">
        <v>2.7000000000000001E-3</v>
      </c>
      <c r="P37" s="44">
        <v>2.5999999999999999E-3</v>
      </c>
      <c r="Q37" s="44">
        <v>2.3999999999999998E-3</v>
      </c>
      <c r="R37" s="44">
        <v>2.3E-3</v>
      </c>
      <c r="S37" s="44">
        <v>2.0999999999999999E-3</v>
      </c>
      <c r="T37" s="44"/>
      <c r="U37" s="44"/>
      <c r="V37" s="44"/>
      <c r="W37" s="44"/>
      <c r="X37" s="44"/>
      <c r="Y37" s="44"/>
      <c r="Z37" s="44"/>
      <c r="AA37" s="44"/>
      <c r="AB37" s="44"/>
      <c r="AC37" s="44"/>
    </row>
    <row r="38" spans="1:29" x14ac:dyDescent="0.25">
      <c r="A38" s="41">
        <v>48</v>
      </c>
      <c r="B38" s="44">
        <v>3.61E-2</v>
      </c>
      <c r="C38" s="44">
        <v>1.8100000000000002E-2</v>
      </c>
      <c r="D38" s="44">
        <v>1.21E-2</v>
      </c>
      <c r="E38" s="44">
        <v>9.1000000000000004E-3</v>
      </c>
      <c r="F38" s="44">
        <v>7.3000000000000001E-3</v>
      </c>
      <c r="G38" s="44">
        <v>6.0999999999999995E-3</v>
      </c>
      <c r="H38" s="44">
        <v>5.3E-3</v>
      </c>
      <c r="I38" s="44">
        <v>4.5999999999999999E-3</v>
      </c>
      <c r="J38" s="44">
        <v>4.0999999999999995E-3</v>
      </c>
      <c r="K38" s="44">
        <v>3.7000000000000002E-3</v>
      </c>
      <c r="L38" s="44">
        <v>3.4000000000000002E-3</v>
      </c>
      <c r="M38" s="44">
        <v>3.2000000000000002E-3</v>
      </c>
      <c r="N38" s="44">
        <v>2.8999999999999998E-3</v>
      </c>
      <c r="O38" s="44">
        <v>2.7000000000000001E-3</v>
      </c>
      <c r="P38" s="44">
        <v>2.5999999999999999E-3</v>
      </c>
      <c r="Q38" s="44">
        <v>2.3999999999999998E-3</v>
      </c>
      <c r="R38" s="44">
        <v>2.2000000000000001E-3</v>
      </c>
      <c r="S38" s="44"/>
      <c r="T38" s="44"/>
      <c r="U38" s="44"/>
      <c r="V38" s="44"/>
      <c r="W38" s="44"/>
      <c r="X38" s="44"/>
      <c r="Y38" s="44"/>
      <c r="Z38" s="44"/>
      <c r="AA38" s="44"/>
      <c r="AB38" s="44"/>
      <c r="AC38" s="44"/>
    </row>
    <row r="39" spans="1:29" x14ac:dyDescent="0.25">
      <c r="A39" s="41">
        <v>49</v>
      </c>
      <c r="B39" s="44">
        <v>3.5900000000000001E-2</v>
      </c>
      <c r="C39" s="44">
        <v>1.8000000000000002E-2</v>
      </c>
      <c r="D39" s="44">
        <v>1.21E-2</v>
      </c>
      <c r="E39" s="44">
        <v>9.1000000000000004E-3</v>
      </c>
      <c r="F39" s="44">
        <v>7.3000000000000001E-3</v>
      </c>
      <c r="G39" s="44">
        <v>6.0999999999999995E-3</v>
      </c>
      <c r="H39" s="44">
        <v>5.3E-3</v>
      </c>
      <c r="I39" s="44">
        <v>4.5999999999999999E-3</v>
      </c>
      <c r="J39" s="44">
        <v>4.0999999999999995E-3</v>
      </c>
      <c r="K39" s="44">
        <v>3.7000000000000002E-3</v>
      </c>
      <c r="L39" s="44">
        <v>3.4000000000000002E-3</v>
      </c>
      <c r="M39" s="44">
        <v>3.2000000000000002E-3</v>
      </c>
      <c r="N39" s="44">
        <v>2.8999999999999998E-3</v>
      </c>
      <c r="O39" s="44">
        <v>2.7000000000000001E-3</v>
      </c>
      <c r="P39" s="44">
        <v>2.5999999999999999E-3</v>
      </c>
      <c r="Q39" s="44">
        <v>2.3E-3</v>
      </c>
      <c r="R39" s="44"/>
      <c r="S39" s="44"/>
      <c r="T39" s="44"/>
      <c r="U39" s="44"/>
      <c r="V39" s="44"/>
      <c r="W39" s="44"/>
      <c r="X39" s="44"/>
      <c r="Y39" s="44"/>
      <c r="Z39" s="44"/>
      <c r="AA39" s="44"/>
      <c r="AB39" s="44"/>
      <c r="AC39" s="44"/>
    </row>
    <row r="40" spans="1:29" x14ac:dyDescent="0.25">
      <c r="A40" s="41">
        <v>50</v>
      </c>
      <c r="B40" s="44">
        <v>3.5799999999999998E-2</v>
      </c>
      <c r="C40" s="44">
        <v>1.7899999999999999E-2</v>
      </c>
      <c r="D40" s="44">
        <v>1.2E-2</v>
      </c>
      <c r="E40" s="44">
        <v>9.1000000000000004E-3</v>
      </c>
      <c r="F40" s="44">
        <v>7.3000000000000001E-3</v>
      </c>
      <c r="G40" s="44">
        <v>6.0999999999999995E-3</v>
      </c>
      <c r="H40" s="44">
        <v>5.1999999999999998E-3</v>
      </c>
      <c r="I40" s="44">
        <v>4.5999999999999999E-3</v>
      </c>
      <c r="J40" s="44">
        <v>4.0999999999999995E-3</v>
      </c>
      <c r="K40" s="44">
        <v>3.7000000000000002E-3</v>
      </c>
      <c r="L40" s="44">
        <v>3.4000000000000002E-3</v>
      </c>
      <c r="M40" s="44">
        <v>3.2000000000000002E-3</v>
      </c>
      <c r="N40" s="44">
        <v>2.8999999999999998E-3</v>
      </c>
      <c r="O40" s="44">
        <v>2.8000000000000004E-3</v>
      </c>
      <c r="P40" s="44">
        <v>2.5000000000000001E-3</v>
      </c>
      <c r="Q40" s="44"/>
      <c r="R40" s="44"/>
      <c r="S40" s="44"/>
      <c r="T40" s="44"/>
      <c r="U40" s="44"/>
      <c r="V40" s="44"/>
      <c r="W40" s="44"/>
      <c r="X40" s="44"/>
      <c r="Y40" s="44"/>
      <c r="Z40" s="44"/>
      <c r="AA40" s="44"/>
      <c r="AB40" s="44"/>
      <c r="AC40" s="44"/>
    </row>
    <row r="41" spans="1:29" x14ac:dyDescent="0.25">
      <c r="A41" s="41">
        <v>51</v>
      </c>
      <c r="B41" s="44">
        <v>3.56E-2</v>
      </c>
      <c r="C41" s="44">
        <v>1.7899999999999999E-2</v>
      </c>
      <c r="D41" s="44">
        <v>1.2E-2</v>
      </c>
      <c r="E41" s="44">
        <v>9.0000000000000011E-3</v>
      </c>
      <c r="F41" s="44">
        <v>7.3000000000000001E-3</v>
      </c>
      <c r="G41" s="44">
        <v>6.0999999999999995E-3</v>
      </c>
      <c r="H41" s="44">
        <v>5.1999999999999998E-3</v>
      </c>
      <c r="I41" s="44">
        <v>4.5999999999999999E-3</v>
      </c>
      <c r="J41" s="44">
        <v>4.0999999999999995E-3</v>
      </c>
      <c r="K41" s="44">
        <v>3.7000000000000002E-3</v>
      </c>
      <c r="L41" s="44">
        <v>3.4000000000000002E-3</v>
      </c>
      <c r="M41" s="44">
        <v>3.2000000000000002E-3</v>
      </c>
      <c r="N41" s="44">
        <v>3.0000000000000001E-3</v>
      </c>
      <c r="O41" s="44">
        <v>2.7000000000000001E-3</v>
      </c>
      <c r="P41" s="44"/>
      <c r="Q41" s="44"/>
      <c r="R41" s="44"/>
      <c r="S41" s="44"/>
      <c r="T41" s="44"/>
      <c r="U41" s="44"/>
      <c r="V41" s="44"/>
      <c r="W41" s="44"/>
      <c r="X41" s="44"/>
      <c r="Y41" s="44"/>
      <c r="Z41" s="44"/>
      <c r="AA41" s="44"/>
      <c r="AB41" s="44"/>
      <c r="AC41" s="44"/>
    </row>
    <row r="42" spans="1:29" x14ac:dyDescent="0.25">
      <c r="A42" s="41">
        <v>52</v>
      </c>
      <c r="B42" s="44">
        <v>3.5499999999999997E-2</v>
      </c>
      <c r="C42" s="44">
        <v>1.78E-2</v>
      </c>
      <c r="D42" s="44">
        <v>1.1899999999999999E-2</v>
      </c>
      <c r="E42" s="44">
        <v>9.0000000000000011E-3</v>
      </c>
      <c r="F42" s="44">
        <v>7.1999999999999998E-3</v>
      </c>
      <c r="G42" s="44">
        <v>6.0999999999999995E-3</v>
      </c>
      <c r="H42" s="44">
        <v>5.1999999999999998E-3</v>
      </c>
      <c r="I42" s="44">
        <v>4.5999999999999999E-3</v>
      </c>
      <c r="J42" s="44">
        <v>4.0999999999999995E-3</v>
      </c>
      <c r="K42" s="44">
        <v>3.7000000000000002E-3</v>
      </c>
      <c r="L42" s="44">
        <v>3.4000000000000002E-3</v>
      </c>
      <c r="M42" s="44">
        <v>3.2000000000000002E-3</v>
      </c>
      <c r="N42" s="44">
        <v>2.8999999999999998E-3</v>
      </c>
      <c r="O42" s="44"/>
      <c r="P42" s="44"/>
      <c r="Q42" s="44"/>
      <c r="R42" s="44"/>
      <c r="S42" s="44"/>
      <c r="T42" s="44"/>
      <c r="U42" s="44"/>
      <c r="V42" s="44"/>
      <c r="W42" s="44"/>
      <c r="X42" s="44"/>
      <c r="Y42" s="44"/>
      <c r="Z42" s="44"/>
      <c r="AA42" s="44"/>
      <c r="AB42" s="44"/>
      <c r="AC42" s="44"/>
    </row>
    <row r="43" spans="1:29" x14ac:dyDescent="0.25">
      <c r="A43" s="41">
        <v>53</v>
      </c>
      <c r="B43" s="44">
        <v>3.5299999999999998E-2</v>
      </c>
      <c r="C43" s="44">
        <v>1.77E-2</v>
      </c>
      <c r="D43" s="44">
        <v>1.1899999999999999E-2</v>
      </c>
      <c r="E43" s="44">
        <v>9.0000000000000011E-3</v>
      </c>
      <c r="F43" s="44">
        <v>7.1999999999999998E-3</v>
      </c>
      <c r="G43" s="44">
        <v>6.0000000000000001E-3</v>
      </c>
      <c r="H43" s="44">
        <v>5.1999999999999998E-3</v>
      </c>
      <c r="I43" s="44">
        <v>4.5999999999999999E-3</v>
      </c>
      <c r="J43" s="44">
        <v>4.0999999999999995E-3</v>
      </c>
      <c r="K43" s="44">
        <v>3.7000000000000002E-3</v>
      </c>
      <c r="L43" s="44">
        <v>3.4000000000000002E-3</v>
      </c>
      <c r="M43" s="44">
        <v>3.0999999999999999E-3</v>
      </c>
      <c r="N43" s="44"/>
      <c r="O43" s="44"/>
      <c r="P43" s="44"/>
      <c r="Q43" s="44"/>
      <c r="R43" s="44"/>
      <c r="S43" s="44"/>
      <c r="T43" s="44"/>
      <c r="U43" s="44"/>
      <c r="V43" s="44"/>
      <c r="W43" s="44"/>
      <c r="X43" s="44"/>
      <c r="Y43" s="44"/>
      <c r="Z43" s="44"/>
      <c r="AA43" s="44"/>
      <c r="AB43" s="44"/>
      <c r="AC43" s="44"/>
    </row>
    <row r="44" spans="1:29" x14ac:dyDescent="0.25">
      <c r="A44" s="41">
        <v>54</v>
      </c>
      <c r="B44" s="44">
        <v>3.5000000000000003E-2</v>
      </c>
      <c r="C44" s="44">
        <v>1.7600000000000001E-2</v>
      </c>
      <c r="D44" s="44">
        <v>1.18E-2</v>
      </c>
      <c r="E44" s="44">
        <v>8.8999999999999999E-3</v>
      </c>
      <c r="F44" s="44">
        <v>7.1999999999999998E-3</v>
      </c>
      <c r="G44" s="44">
        <v>6.0000000000000001E-3</v>
      </c>
      <c r="H44" s="44">
        <v>5.1999999999999998E-3</v>
      </c>
      <c r="I44" s="44">
        <v>4.5999999999999999E-3</v>
      </c>
      <c r="J44" s="44">
        <v>4.0999999999999995E-3</v>
      </c>
      <c r="K44" s="44">
        <v>3.7000000000000002E-3</v>
      </c>
      <c r="L44" s="44">
        <v>3.3E-3</v>
      </c>
      <c r="M44" s="44"/>
      <c r="N44" s="44"/>
      <c r="O44" s="44"/>
      <c r="P44" s="44"/>
      <c r="Q44" s="44"/>
      <c r="R44" s="44"/>
      <c r="S44" s="44"/>
      <c r="T44" s="44"/>
      <c r="U44" s="44"/>
      <c r="V44" s="44"/>
      <c r="W44" s="44"/>
      <c r="X44" s="44"/>
      <c r="Y44" s="44"/>
      <c r="Z44" s="44"/>
      <c r="AA44" s="44"/>
      <c r="AB44" s="44"/>
      <c r="AC44" s="44"/>
    </row>
    <row r="45" spans="1:29" x14ac:dyDescent="0.25">
      <c r="A45" s="41">
        <v>55</v>
      </c>
      <c r="B45" s="44">
        <v>3.4799999999999998E-2</v>
      </c>
      <c r="C45" s="44">
        <v>1.7500000000000002E-2</v>
      </c>
      <c r="D45" s="44">
        <v>1.1699999999999999E-2</v>
      </c>
      <c r="E45" s="44">
        <v>8.8999999999999999E-3</v>
      </c>
      <c r="F45" s="44">
        <v>7.1999999999999998E-3</v>
      </c>
      <c r="G45" s="44">
        <v>6.0000000000000001E-3</v>
      </c>
      <c r="H45" s="44">
        <v>5.1999999999999998E-3</v>
      </c>
      <c r="I45" s="44">
        <v>4.5999999999999999E-3</v>
      </c>
      <c r="J45" s="44">
        <v>4.0999999999999995E-3</v>
      </c>
      <c r="K45" s="44">
        <v>3.5999999999999999E-3</v>
      </c>
      <c r="L45" s="44"/>
      <c r="M45" s="44"/>
      <c r="N45" s="44"/>
      <c r="O45" s="44"/>
      <c r="P45" s="44"/>
      <c r="Q45" s="44"/>
      <c r="R45" s="44"/>
      <c r="S45" s="44"/>
      <c r="T45" s="44"/>
      <c r="U45" s="44"/>
      <c r="V45" s="44"/>
      <c r="W45" s="44"/>
      <c r="X45" s="44"/>
      <c r="Y45" s="44"/>
      <c r="Z45" s="44"/>
      <c r="AA45" s="44"/>
      <c r="AB45" s="44"/>
      <c r="AC45" s="44"/>
    </row>
    <row r="46" spans="1:29" x14ac:dyDescent="0.25">
      <c r="A46" s="41">
        <v>56</v>
      </c>
      <c r="B46" s="44">
        <v>3.4500000000000003E-2</v>
      </c>
      <c r="C46" s="44">
        <v>1.7399999999999999E-2</v>
      </c>
      <c r="D46" s="44">
        <v>1.1699999999999999E-2</v>
      </c>
      <c r="E46" s="44">
        <v>8.8000000000000005E-3</v>
      </c>
      <c r="F46" s="44">
        <v>7.0999999999999995E-3</v>
      </c>
      <c r="G46" s="44">
        <v>6.0000000000000001E-3</v>
      </c>
      <c r="H46" s="44">
        <v>5.1999999999999998E-3</v>
      </c>
      <c r="I46" s="44">
        <v>4.5999999999999999E-3</v>
      </c>
      <c r="J46" s="44">
        <v>4.0000000000000001E-3</v>
      </c>
      <c r="K46" s="44"/>
      <c r="L46" s="44"/>
      <c r="M46" s="44"/>
      <c r="N46" s="44"/>
      <c r="O46" s="44"/>
      <c r="P46" s="44"/>
      <c r="Q46" s="44"/>
      <c r="R46" s="44"/>
      <c r="S46" s="44"/>
      <c r="T46" s="44"/>
      <c r="U46" s="44"/>
      <c r="V46" s="44"/>
      <c r="W46" s="44"/>
      <c r="X46" s="44"/>
      <c r="Y46" s="44"/>
      <c r="Z46" s="44"/>
      <c r="AA46" s="44"/>
      <c r="AB46" s="44"/>
      <c r="AC46" s="44"/>
    </row>
    <row r="47" spans="1:29" x14ac:dyDescent="0.25">
      <c r="A47" s="41">
        <v>57</v>
      </c>
      <c r="B47" s="44">
        <v>3.4200000000000001E-2</v>
      </c>
      <c r="C47" s="44">
        <v>1.72E-2</v>
      </c>
      <c r="D47" s="44">
        <v>1.1599999999999999E-2</v>
      </c>
      <c r="E47" s="44">
        <v>8.8000000000000005E-3</v>
      </c>
      <c r="F47" s="44">
        <v>7.0999999999999995E-3</v>
      </c>
      <c r="G47" s="44">
        <v>6.0000000000000001E-3</v>
      </c>
      <c r="H47" s="44">
        <v>5.1999999999999998E-3</v>
      </c>
      <c r="I47" s="44">
        <v>4.5000000000000005E-3</v>
      </c>
      <c r="J47" s="44"/>
      <c r="K47" s="44"/>
      <c r="L47" s="44"/>
      <c r="M47" s="44"/>
      <c r="N47" s="44"/>
      <c r="O47" s="44"/>
      <c r="P47" s="44"/>
      <c r="Q47" s="44"/>
      <c r="R47" s="44"/>
      <c r="S47" s="44"/>
      <c r="T47" s="44"/>
      <c r="U47" s="44"/>
      <c r="V47" s="44"/>
      <c r="W47" s="44"/>
      <c r="X47" s="44"/>
      <c r="Y47" s="44"/>
      <c r="Z47" s="44"/>
      <c r="AA47" s="44"/>
      <c r="AB47" s="44"/>
      <c r="AC47" s="44"/>
    </row>
    <row r="48" spans="1:29" x14ac:dyDescent="0.25">
      <c r="A48" s="41">
        <v>58</v>
      </c>
      <c r="B48" s="44">
        <v>3.39E-2</v>
      </c>
      <c r="C48" s="44">
        <v>1.7100000000000001E-2</v>
      </c>
      <c r="D48" s="44">
        <v>1.15E-2</v>
      </c>
      <c r="E48" s="44">
        <v>8.6999999999999994E-3</v>
      </c>
      <c r="F48" s="44">
        <v>6.9999999999999993E-3</v>
      </c>
      <c r="G48" s="44">
        <v>5.8999999999999999E-3</v>
      </c>
      <c r="H48" s="44">
        <v>5.1000000000000004E-3</v>
      </c>
      <c r="I48" s="44"/>
      <c r="J48" s="44"/>
      <c r="K48" s="44"/>
      <c r="L48" s="44"/>
      <c r="M48" s="44"/>
      <c r="N48" s="44"/>
      <c r="O48" s="44"/>
      <c r="P48" s="44"/>
      <c r="Q48" s="44"/>
      <c r="R48" s="44"/>
      <c r="S48" s="44"/>
      <c r="T48" s="44"/>
      <c r="U48" s="44"/>
      <c r="V48" s="44"/>
      <c r="W48" s="44"/>
      <c r="X48" s="44"/>
      <c r="Y48" s="44"/>
      <c r="Z48" s="44"/>
      <c r="AA48" s="44"/>
      <c r="AB48" s="44"/>
      <c r="AC48" s="44"/>
    </row>
    <row r="49" spans="1:29" x14ac:dyDescent="0.25">
      <c r="A49" s="41">
        <v>59</v>
      </c>
      <c r="B49" s="44">
        <v>3.3500000000000002E-2</v>
      </c>
      <c r="C49" s="44">
        <v>1.6899999999999998E-2</v>
      </c>
      <c r="D49" s="44">
        <v>1.1399999999999999E-2</v>
      </c>
      <c r="E49" s="44">
        <v>8.6E-3</v>
      </c>
      <c r="F49" s="44">
        <v>6.9999999999999993E-3</v>
      </c>
      <c r="G49" s="44">
        <v>5.7999999999999996E-3</v>
      </c>
      <c r="H49" s="44"/>
      <c r="I49" s="44"/>
      <c r="J49" s="44"/>
      <c r="K49" s="44"/>
      <c r="L49" s="44"/>
      <c r="M49" s="44"/>
      <c r="N49" s="44"/>
      <c r="O49" s="44"/>
      <c r="P49" s="44"/>
      <c r="Q49" s="44"/>
      <c r="R49" s="44"/>
      <c r="S49" s="44"/>
      <c r="T49" s="44"/>
      <c r="U49" s="44"/>
      <c r="V49" s="44"/>
      <c r="W49" s="44"/>
      <c r="X49" s="44"/>
      <c r="Y49" s="44"/>
      <c r="Z49" s="44"/>
      <c r="AA49" s="44"/>
      <c r="AB49" s="44"/>
      <c r="AC49" s="44"/>
    </row>
    <row r="50" spans="1:29" x14ac:dyDescent="0.25">
      <c r="A50" s="41">
        <v>60</v>
      </c>
      <c r="B50" s="44">
        <v>3.3000000000000002E-2</v>
      </c>
      <c r="C50" s="44">
        <v>1.67E-2</v>
      </c>
      <c r="D50" s="44">
        <v>1.1200000000000002E-2</v>
      </c>
      <c r="E50" s="44">
        <v>8.5000000000000006E-3</v>
      </c>
      <c r="F50" s="44">
        <v>6.8000000000000005E-3</v>
      </c>
      <c r="G50" s="44"/>
      <c r="H50" s="44"/>
      <c r="I50" s="44"/>
      <c r="J50" s="44"/>
      <c r="K50" s="44"/>
      <c r="L50" s="44"/>
      <c r="M50" s="44"/>
      <c r="N50" s="44"/>
      <c r="O50" s="44"/>
      <c r="P50" s="44"/>
      <c r="Q50" s="44"/>
      <c r="R50" s="44"/>
      <c r="S50" s="44"/>
      <c r="T50" s="44"/>
      <c r="U50" s="44"/>
      <c r="V50" s="44"/>
      <c r="W50" s="44"/>
      <c r="X50" s="44"/>
      <c r="Y50" s="44"/>
      <c r="Z50" s="44"/>
      <c r="AA50" s="44"/>
      <c r="AB50" s="44"/>
      <c r="AC50" s="44"/>
    </row>
    <row r="51" spans="1:29" x14ac:dyDescent="0.25">
      <c r="A51" s="41">
        <v>61</v>
      </c>
      <c r="B51" s="44">
        <v>3.2400000000000005E-2</v>
      </c>
      <c r="C51" s="44">
        <v>1.6399999999999998E-2</v>
      </c>
      <c r="D51" s="44">
        <v>1.1000000000000001E-2</v>
      </c>
      <c r="E51" s="44">
        <v>8.3000000000000001E-3</v>
      </c>
      <c r="F51" s="44"/>
      <c r="G51" s="44"/>
      <c r="H51" s="44"/>
      <c r="I51" s="44"/>
      <c r="J51" s="44"/>
      <c r="K51" s="44"/>
      <c r="L51" s="44"/>
      <c r="M51" s="44"/>
      <c r="N51" s="44"/>
      <c r="O51" s="44"/>
      <c r="P51" s="44"/>
      <c r="Q51" s="44"/>
      <c r="R51" s="44"/>
      <c r="S51" s="44"/>
      <c r="T51" s="44"/>
      <c r="U51" s="44"/>
      <c r="V51" s="44"/>
      <c r="W51" s="44"/>
      <c r="X51" s="44"/>
      <c r="Y51" s="44"/>
      <c r="Z51" s="44"/>
      <c r="AA51" s="44"/>
      <c r="AB51" s="44"/>
      <c r="AC51" s="44"/>
    </row>
    <row r="52" spans="1:29" x14ac:dyDescent="0.25">
      <c r="A52" s="41">
        <v>62</v>
      </c>
      <c r="B52" s="44">
        <v>3.1800000000000002E-2</v>
      </c>
      <c r="C52" s="44">
        <v>1.61E-2</v>
      </c>
      <c r="D52" s="44">
        <v>1.0700000000000001E-2</v>
      </c>
      <c r="E52" s="44"/>
      <c r="F52" s="44"/>
      <c r="G52" s="44"/>
      <c r="H52" s="44"/>
      <c r="I52" s="44"/>
      <c r="J52" s="44"/>
      <c r="K52" s="44"/>
      <c r="L52" s="44"/>
      <c r="M52" s="44"/>
      <c r="N52" s="44"/>
      <c r="O52" s="44"/>
      <c r="P52" s="44"/>
      <c r="Q52" s="44"/>
      <c r="R52" s="44"/>
      <c r="S52" s="44"/>
      <c r="T52" s="44"/>
      <c r="U52" s="44"/>
      <c r="V52" s="44"/>
      <c r="W52" s="44"/>
      <c r="X52" s="44"/>
      <c r="Y52" s="44"/>
      <c r="Z52" s="44"/>
      <c r="AA52" s="44"/>
      <c r="AB52" s="44"/>
      <c r="AC52" s="44"/>
    </row>
    <row r="53" spans="1:29" x14ac:dyDescent="0.25">
      <c r="A53" s="41">
        <v>63</v>
      </c>
      <c r="B53" s="44">
        <v>3.1099999999999999E-2</v>
      </c>
      <c r="C53" s="44">
        <v>1.5700000000000002E-2</v>
      </c>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row>
    <row r="54" spans="1:29" x14ac:dyDescent="0.25">
      <c r="A54" s="41">
        <v>64</v>
      </c>
      <c r="B54" s="44">
        <v>3.04E-2</v>
      </c>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row>
  </sheetData>
  <sheetProtection algorithmName="SHA-512" hashValue="6cw/T5xOErCfniBdN3wR4yXaozYhtMdY7xUZW4VMdQpIsHaIRbLertpLIrino/ECvf4cGvb1RZVkVwh/rlSOFw==" saltValue="UGqk96rUxYhI56YWY+FebQ==" spinCount="100000" sheet="1" objects="1" scenarios="1"/>
  <conditionalFormatting sqref="A6:A21">
    <cfRule type="expression" dxfId="79" priority="13" stopIfTrue="1">
      <formula>MOD(ROW(),2)=0</formula>
    </cfRule>
    <cfRule type="expression" dxfId="78" priority="14" stopIfTrue="1">
      <formula>MOD(ROW(),2)&lt;&gt;0</formula>
    </cfRule>
  </conditionalFormatting>
  <conditionalFormatting sqref="A26:A54">
    <cfRule type="expression" dxfId="77" priority="9" stopIfTrue="1">
      <formula>MOD(ROW(),2)=0</formula>
    </cfRule>
    <cfRule type="expression" dxfId="76" priority="10" stopIfTrue="1">
      <formula>MOD(ROW(),2)&lt;&gt;0</formula>
    </cfRule>
  </conditionalFormatting>
  <conditionalFormatting sqref="B6:B21">
    <cfRule type="expression" dxfId="75" priority="15" stopIfTrue="1">
      <formula>MOD(ROW(),2)=0</formula>
    </cfRule>
    <cfRule type="expression" dxfId="74" priority="16" stopIfTrue="1">
      <formula>MOD(ROW(),2)&lt;&gt;0</formula>
    </cfRule>
  </conditionalFormatting>
  <conditionalFormatting sqref="B26:B54">
    <cfRule type="expression" dxfId="73" priority="11" stopIfTrue="1">
      <formula>MOD(ROW(),2)=0</formula>
    </cfRule>
    <cfRule type="expression" dxfId="72" priority="12" stopIfTrue="1">
      <formula>MOD(ROW(),2)&lt;&gt;0</formula>
    </cfRule>
  </conditionalFormatting>
  <conditionalFormatting sqref="C6:M21">
    <cfRule type="expression" dxfId="71" priority="3" stopIfTrue="1">
      <formula>MOD(ROW(),2)=0</formula>
    </cfRule>
    <cfRule type="expression" dxfId="70" priority="4" stopIfTrue="1">
      <formula>MOD(ROW(),2)&lt;&gt;0</formula>
    </cfRule>
  </conditionalFormatting>
  <conditionalFormatting sqref="C26:AC54">
    <cfRule type="expression" dxfId="69" priority="7" stopIfTrue="1">
      <formula>MOD(ROW(),2)=0</formula>
    </cfRule>
    <cfRule type="expression" dxfId="68" priority="8" stopIfTrue="1">
      <formula>MOD(ROW(),2)&lt;&gt;0</formula>
    </cfRule>
  </conditionalFormatting>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0627F-FBF9-47B7-BF2D-34524829D18D}">
  <sheetPr codeName="Sheet73"/>
  <dimension ref="A1:AC54"/>
  <sheetViews>
    <sheetView showGridLines="0" workbookViewId="0">
      <selection activeCell="A6" sqref="A6"/>
    </sheetView>
  </sheetViews>
  <sheetFormatPr defaultRowHeight="12.5" x14ac:dyDescent="0.25"/>
  <cols>
    <col min="1" max="1" width="31.54296875" customWidth="1"/>
    <col min="2" max="2" width="40.81640625" customWidth="1"/>
    <col min="3" max="29" width="22.54296875" customWidth="1"/>
  </cols>
  <sheetData>
    <row r="1" spans="1:13" s="1" customFormat="1" ht="20" x14ac:dyDescent="0.4">
      <c r="A1" s="2" t="s">
        <v>0</v>
      </c>
    </row>
    <row r="2" spans="1:13" s="1" customFormat="1" ht="15.5" x14ac:dyDescent="0.35">
      <c r="A2" s="29" t="s">
        <v>1</v>
      </c>
      <c r="B2" s="3" t="str">
        <f>wb_title</f>
        <v>LGPS_S - Consolidated Factor Spreadsheet</v>
      </c>
    </row>
    <row r="3" spans="1:13" s="1" customFormat="1" ht="15.5" x14ac:dyDescent="0.35">
      <c r="A3" s="29" t="s">
        <v>2</v>
      </c>
      <c r="B3" s="3" t="str">
        <f>TABLE_FACTOR_TYPE_1 &amp; " - x-" &amp; TABLE_SERIES_NUMBER_1</f>
        <v>Additional survivor benefits - x-802</v>
      </c>
    </row>
    <row r="6" spans="1:13" ht="13" x14ac:dyDescent="0.3">
      <c r="A6" s="39" t="s">
        <v>378</v>
      </c>
      <c r="B6" s="45" t="s">
        <v>379</v>
      </c>
      <c r="C6" s="45"/>
      <c r="D6" s="45"/>
      <c r="E6" s="45"/>
      <c r="F6" s="45"/>
      <c r="G6" s="45"/>
      <c r="H6" s="45"/>
      <c r="I6" s="45"/>
      <c r="J6" s="45"/>
      <c r="K6" s="45"/>
      <c r="L6" s="45"/>
      <c r="M6" s="45"/>
    </row>
    <row r="7" spans="1:13" x14ac:dyDescent="0.25">
      <c r="A7" s="39" t="s">
        <v>380</v>
      </c>
      <c r="B7" s="69" t="s">
        <v>29</v>
      </c>
      <c r="C7" s="45"/>
      <c r="D7" s="45"/>
      <c r="E7" s="45"/>
      <c r="F7" s="45"/>
      <c r="G7" s="45"/>
      <c r="H7" s="45"/>
      <c r="I7" s="45"/>
      <c r="J7" s="45"/>
      <c r="K7" s="45"/>
      <c r="L7" s="45"/>
      <c r="M7" s="45"/>
    </row>
    <row r="8" spans="1:13" x14ac:dyDescent="0.25">
      <c r="A8" s="39" t="s">
        <v>152</v>
      </c>
      <c r="B8" s="69" t="s">
        <v>165</v>
      </c>
      <c r="C8" s="45"/>
      <c r="D8" s="45"/>
      <c r="E8" s="45"/>
      <c r="F8" s="45"/>
      <c r="G8" s="45"/>
      <c r="H8" s="45"/>
      <c r="I8" s="45"/>
      <c r="J8" s="45"/>
      <c r="K8" s="45"/>
      <c r="L8" s="45"/>
      <c r="M8" s="45"/>
    </row>
    <row r="9" spans="1:13" x14ac:dyDescent="0.25">
      <c r="A9" s="39" t="s">
        <v>153</v>
      </c>
      <c r="B9" s="69" t="s">
        <v>360</v>
      </c>
      <c r="C9" s="45"/>
      <c r="D9" s="45"/>
      <c r="E9" s="45"/>
      <c r="F9" s="45"/>
      <c r="G9" s="45"/>
      <c r="H9" s="45"/>
      <c r="I9" s="45"/>
      <c r="J9" s="45"/>
      <c r="K9" s="45"/>
      <c r="L9" s="45"/>
      <c r="M9" s="45"/>
    </row>
    <row r="10" spans="1:13" x14ac:dyDescent="0.25">
      <c r="A10" s="39" t="s">
        <v>6</v>
      </c>
      <c r="B10" s="69" t="s">
        <v>364</v>
      </c>
      <c r="C10" s="45"/>
      <c r="D10" s="45"/>
      <c r="E10" s="45"/>
      <c r="F10" s="45"/>
      <c r="G10" s="45"/>
      <c r="H10" s="45"/>
      <c r="I10" s="45"/>
      <c r="J10" s="45"/>
      <c r="K10" s="45"/>
      <c r="L10" s="45"/>
      <c r="M10" s="45"/>
    </row>
    <row r="11" spans="1:13" x14ac:dyDescent="0.25">
      <c r="A11" s="39" t="s">
        <v>154</v>
      </c>
      <c r="B11" s="69" t="s">
        <v>173</v>
      </c>
      <c r="C11" s="45"/>
      <c r="D11" s="45"/>
      <c r="E11" s="45"/>
      <c r="F11" s="45"/>
      <c r="G11" s="45"/>
      <c r="H11" s="45"/>
      <c r="I11" s="45"/>
      <c r="J11" s="45"/>
      <c r="K11" s="45"/>
      <c r="L11" s="45"/>
      <c r="M11" s="45"/>
    </row>
    <row r="12" spans="1:13" x14ac:dyDescent="0.25">
      <c r="A12" s="39" t="s">
        <v>155</v>
      </c>
      <c r="B12" s="69" t="s">
        <v>314</v>
      </c>
      <c r="C12" s="45"/>
      <c r="D12" s="45"/>
      <c r="E12" s="45"/>
      <c r="F12" s="45"/>
      <c r="G12" s="45"/>
      <c r="H12" s="45"/>
      <c r="I12" s="45"/>
      <c r="J12" s="45"/>
      <c r="K12" s="45"/>
      <c r="L12" s="45"/>
      <c r="M12" s="45"/>
    </row>
    <row r="13" spans="1:13" x14ac:dyDescent="0.25">
      <c r="A13" s="39" t="s">
        <v>381</v>
      </c>
      <c r="B13" s="45">
        <v>0</v>
      </c>
      <c r="C13" s="45"/>
      <c r="D13" s="45"/>
      <c r="E13" s="45"/>
      <c r="F13" s="45"/>
      <c r="G13" s="45"/>
      <c r="H13" s="45"/>
      <c r="I13" s="45"/>
      <c r="J13" s="45"/>
      <c r="K13" s="45"/>
      <c r="L13" s="45"/>
      <c r="M13" s="45"/>
    </row>
    <row r="14" spans="1:13" x14ac:dyDescent="0.25">
      <c r="A14" s="39" t="s">
        <v>157</v>
      </c>
      <c r="B14" s="45">
        <v>802</v>
      </c>
      <c r="C14" s="45"/>
      <c r="D14" s="45"/>
      <c r="E14" s="45"/>
      <c r="F14" s="45"/>
      <c r="G14" s="45"/>
      <c r="H14" s="45"/>
      <c r="I14" s="45"/>
      <c r="J14" s="45"/>
      <c r="K14" s="45"/>
      <c r="L14" s="45"/>
      <c r="M14" s="45"/>
    </row>
    <row r="15" spans="1:13" x14ac:dyDescent="0.25">
      <c r="A15" s="39" t="s">
        <v>382</v>
      </c>
      <c r="B15" s="69" t="s">
        <v>365</v>
      </c>
      <c r="C15" s="45"/>
      <c r="D15" s="45"/>
      <c r="E15" s="45"/>
      <c r="F15" s="45"/>
      <c r="G15" s="45"/>
      <c r="H15" s="45"/>
      <c r="I15" s="45"/>
      <c r="J15" s="45"/>
      <c r="K15" s="45"/>
      <c r="L15" s="45"/>
      <c r="M15" s="45"/>
    </row>
    <row r="16" spans="1:13" x14ac:dyDescent="0.25">
      <c r="A16" s="39" t="s">
        <v>159</v>
      </c>
      <c r="B16" s="69" t="s">
        <v>256</v>
      </c>
      <c r="C16" s="45"/>
      <c r="D16" s="45"/>
      <c r="E16" s="45"/>
      <c r="F16" s="45"/>
      <c r="G16" s="45"/>
      <c r="H16" s="45"/>
      <c r="I16" s="45"/>
      <c r="J16" s="45"/>
      <c r="K16" s="45"/>
      <c r="L16" s="45"/>
      <c r="M16" s="45"/>
    </row>
    <row r="17" spans="1:29" x14ac:dyDescent="0.25">
      <c r="A17" s="40" t="s">
        <v>383</v>
      </c>
      <c r="B17" s="69" t="s">
        <v>363</v>
      </c>
      <c r="C17" s="45"/>
      <c r="D17" s="45"/>
      <c r="E17" s="45"/>
      <c r="F17" s="45"/>
      <c r="G17" s="45"/>
      <c r="H17" s="45"/>
      <c r="I17" s="45"/>
      <c r="J17" s="45"/>
      <c r="K17" s="45"/>
      <c r="L17" s="45"/>
      <c r="M17" s="45"/>
    </row>
    <row r="18" spans="1:29" x14ac:dyDescent="0.25">
      <c r="A18" s="39" t="s">
        <v>161</v>
      </c>
      <c r="B18" s="46">
        <v>46269</v>
      </c>
      <c r="C18" s="46"/>
      <c r="D18" s="46"/>
      <c r="E18" s="46"/>
      <c r="F18" s="46"/>
      <c r="G18" s="46"/>
      <c r="H18" s="46"/>
      <c r="I18" s="46"/>
      <c r="J18" s="46"/>
      <c r="K18" s="46"/>
      <c r="L18" s="46"/>
      <c r="M18" s="46"/>
    </row>
    <row r="19" spans="1:29" x14ac:dyDescent="0.25">
      <c r="A19" s="39" t="s">
        <v>162</v>
      </c>
      <c r="B19" s="46">
        <v>46273</v>
      </c>
      <c r="C19" s="45"/>
      <c r="D19" s="45"/>
      <c r="E19" s="45"/>
      <c r="F19" s="45"/>
      <c r="G19" s="45"/>
      <c r="H19" s="45"/>
      <c r="I19" s="45"/>
      <c r="J19" s="45"/>
      <c r="K19" s="45"/>
      <c r="L19" s="45"/>
      <c r="M19" s="45"/>
    </row>
    <row r="20" spans="1:29" x14ac:dyDescent="0.25">
      <c r="A20" s="39" t="s">
        <v>163</v>
      </c>
      <c r="B20" s="45" t="s">
        <v>172</v>
      </c>
      <c r="C20" s="45"/>
      <c r="D20" s="45"/>
      <c r="E20" s="45"/>
      <c r="F20" s="45"/>
      <c r="G20" s="45"/>
      <c r="H20" s="45"/>
      <c r="I20" s="45"/>
      <c r="J20" s="45"/>
      <c r="K20" s="45"/>
      <c r="L20" s="45"/>
      <c r="M20" s="45"/>
    </row>
    <row r="21" spans="1:29" x14ac:dyDescent="0.25">
      <c r="A21" s="39" t="s">
        <v>384</v>
      </c>
      <c r="B21" s="45" t="s">
        <v>87</v>
      </c>
      <c r="C21" s="45"/>
      <c r="D21" s="45"/>
      <c r="E21" s="45"/>
      <c r="F21" s="45"/>
      <c r="G21" s="45"/>
      <c r="H21" s="45"/>
      <c r="I21" s="45"/>
      <c r="J21" s="45"/>
      <c r="K21" s="45"/>
      <c r="L21" s="45"/>
      <c r="M21" s="45"/>
    </row>
    <row r="23" spans="1:29" x14ac:dyDescent="0.25">
      <c r="A23" s="22" t="str">
        <f>HYPERLINK("#'Factor List'!A1", "Back to Factor List")</f>
        <v>Back to Factor List</v>
      </c>
      <c r="B23" s="22" t="str">
        <f>HYPERLINK("#'Assumptions'!A1", "Assumptions")</f>
        <v>Assumptions</v>
      </c>
    </row>
    <row r="26" spans="1:29" s="53" customFormat="1" ht="26" x14ac:dyDescent="0.25">
      <c r="A26" s="52" t="s">
        <v>385</v>
      </c>
      <c r="B26" s="52" t="s">
        <v>537</v>
      </c>
      <c r="C26" s="52" t="s">
        <v>538</v>
      </c>
      <c r="D26" s="52" t="s">
        <v>539</v>
      </c>
      <c r="E26" s="52" t="s">
        <v>540</v>
      </c>
      <c r="F26" s="52" t="s">
        <v>541</v>
      </c>
      <c r="G26" s="52" t="s">
        <v>542</v>
      </c>
      <c r="H26" s="52" t="s">
        <v>543</v>
      </c>
      <c r="I26" s="52" t="s">
        <v>544</v>
      </c>
      <c r="J26" s="52" t="s">
        <v>545</v>
      </c>
      <c r="K26" s="52" t="s">
        <v>546</v>
      </c>
      <c r="L26" s="52" t="s">
        <v>547</v>
      </c>
      <c r="M26" s="52" t="s">
        <v>548</v>
      </c>
      <c r="N26" s="52" t="s">
        <v>549</v>
      </c>
      <c r="O26" s="52" t="s">
        <v>550</v>
      </c>
      <c r="P26" s="52" t="s">
        <v>551</v>
      </c>
      <c r="Q26" s="52" t="s">
        <v>552</v>
      </c>
      <c r="R26" s="52" t="s">
        <v>553</v>
      </c>
      <c r="S26" s="52" t="s">
        <v>554</v>
      </c>
      <c r="T26" s="52" t="s">
        <v>555</v>
      </c>
      <c r="U26" s="52" t="s">
        <v>556</v>
      </c>
      <c r="V26" s="52" t="s">
        <v>557</v>
      </c>
      <c r="W26" s="52" t="s">
        <v>558</v>
      </c>
      <c r="X26" s="52" t="s">
        <v>559</v>
      </c>
      <c r="Y26" s="52" t="s">
        <v>560</v>
      </c>
      <c r="Z26" s="52" t="s">
        <v>561</v>
      </c>
      <c r="AA26" s="52" t="s">
        <v>562</v>
      </c>
      <c r="AB26" s="52" t="s">
        <v>563</v>
      </c>
      <c r="AC26" s="52" t="s">
        <v>564</v>
      </c>
    </row>
    <row r="27" spans="1:29" x14ac:dyDescent="0.25">
      <c r="A27" s="41">
        <v>37</v>
      </c>
      <c r="B27" s="44">
        <v>1.5699999999999999E-2</v>
      </c>
      <c r="C27" s="44">
        <v>7.9000000000000008E-3</v>
      </c>
      <c r="D27" s="44">
        <v>5.1999999999999998E-3</v>
      </c>
      <c r="E27" s="44">
        <v>3.8999999999999998E-3</v>
      </c>
      <c r="F27" s="44">
        <v>3.0999999999999999E-3</v>
      </c>
      <c r="G27" s="44">
        <v>2.5999999999999999E-3</v>
      </c>
      <c r="H27" s="44">
        <v>2.2000000000000001E-3</v>
      </c>
      <c r="I27" s="44">
        <v>2E-3</v>
      </c>
      <c r="J27" s="44">
        <v>1.6999999999999999E-3</v>
      </c>
      <c r="K27" s="44">
        <v>1.6000000000000001E-3</v>
      </c>
      <c r="L27" s="44">
        <v>1.4E-3</v>
      </c>
      <c r="M27" s="44">
        <v>1.2999999999999999E-3</v>
      </c>
      <c r="N27" s="44">
        <v>1.1999999999999999E-3</v>
      </c>
      <c r="O27" s="44">
        <v>1.1000000000000001E-3</v>
      </c>
      <c r="P27" s="44">
        <v>1.1000000000000001E-3</v>
      </c>
      <c r="Q27" s="44">
        <v>1E-3</v>
      </c>
      <c r="R27" s="44">
        <v>8.9999999999999998E-4</v>
      </c>
      <c r="S27" s="44">
        <v>8.9999999999999998E-4</v>
      </c>
      <c r="T27" s="44">
        <v>8.0000000000000004E-4</v>
      </c>
      <c r="U27" s="44">
        <v>8.0000000000000004E-4</v>
      </c>
      <c r="V27" s="44">
        <v>8.0000000000000004E-4</v>
      </c>
      <c r="W27" s="44">
        <v>6.9999999999999999E-4</v>
      </c>
      <c r="X27" s="44">
        <v>6.9999999999999999E-4</v>
      </c>
      <c r="Y27" s="44">
        <v>6.9999999999999999E-4</v>
      </c>
      <c r="Z27" s="44">
        <v>6.9999999999999999E-4</v>
      </c>
      <c r="AA27" s="44">
        <v>5.9999999999999995E-4</v>
      </c>
      <c r="AB27" s="44">
        <v>5.9999999999999995E-4</v>
      </c>
      <c r="AC27" s="44">
        <v>5.9999999999999995E-4</v>
      </c>
    </row>
    <row r="28" spans="1:29" x14ac:dyDescent="0.25">
      <c r="A28" s="41">
        <v>38</v>
      </c>
      <c r="B28" s="44">
        <v>1.5599999999999999E-2</v>
      </c>
      <c r="C28" s="44">
        <v>7.7999999999999996E-3</v>
      </c>
      <c r="D28" s="44">
        <v>5.1999999999999998E-3</v>
      </c>
      <c r="E28" s="44">
        <v>3.8999999999999998E-3</v>
      </c>
      <c r="F28" s="44">
        <v>3.0999999999999999E-3</v>
      </c>
      <c r="G28" s="44">
        <v>2.5999999999999999E-3</v>
      </c>
      <c r="H28" s="44">
        <v>2.2000000000000001E-3</v>
      </c>
      <c r="I28" s="44">
        <v>2E-3</v>
      </c>
      <c r="J28" s="44">
        <v>1.6999999999999999E-3</v>
      </c>
      <c r="K28" s="44">
        <v>1.6000000000000001E-3</v>
      </c>
      <c r="L28" s="44">
        <v>1.4E-3</v>
      </c>
      <c r="M28" s="44">
        <v>1.2999999999999999E-3</v>
      </c>
      <c r="N28" s="44">
        <v>1.1999999999999999E-3</v>
      </c>
      <c r="O28" s="44">
        <v>1.1000000000000001E-3</v>
      </c>
      <c r="P28" s="44">
        <v>1.1000000000000001E-3</v>
      </c>
      <c r="Q28" s="44">
        <v>1E-3</v>
      </c>
      <c r="R28" s="44">
        <v>8.9999999999999998E-4</v>
      </c>
      <c r="S28" s="44">
        <v>8.9999999999999998E-4</v>
      </c>
      <c r="T28" s="44">
        <v>8.0000000000000004E-4</v>
      </c>
      <c r="U28" s="44">
        <v>8.0000000000000004E-4</v>
      </c>
      <c r="V28" s="44">
        <v>8.0000000000000004E-4</v>
      </c>
      <c r="W28" s="44">
        <v>6.9999999999999999E-4</v>
      </c>
      <c r="X28" s="44">
        <v>6.9999999999999999E-4</v>
      </c>
      <c r="Y28" s="44">
        <v>6.9999999999999999E-4</v>
      </c>
      <c r="Z28" s="44">
        <v>6.9999999999999999E-4</v>
      </c>
      <c r="AA28" s="44">
        <v>5.9999999999999995E-4</v>
      </c>
      <c r="AB28" s="44">
        <v>5.9999999999999995E-4</v>
      </c>
      <c r="AC28" s="44"/>
    </row>
    <row r="29" spans="1:29" x14ac:dyDescent="0.25">
      <c r="A29" s="41">
        <v>39</v>
      </c>
      <c r="B29" s="44">
        <v>1.55E-2</v>
      </c>
      <c r="C29" s="44">
        <v>7.7999999999999996E-3</v>
      </c>
      <c r="D29" s="44">
        <v>5.1999999999999998E-3</v>
      </c>
      <c r="E29" s="44">
        <v>3.8999999999999998E-3</v>
      </c>
      <c r="F29" s="44">
        <v>3.0999999999999999E-3</v>
      </c>
      <c r="G29" s="44">
        <v>2.5999999999999999E-3</v>
      </c>
      <c r="H29" s="44">
        <v>2.2000000000000001E-3</v>
      </c>
      <c r="I29" s="44">
        <v>1.9E-3</v>
      </c>
      <c r="J29" s="44">
        <v>1.6999999999999999E-3</v>
      </c>
      <c r="K29" s="44">
        <v>1.6000000000000001E-3</v>
      </c>
      <c r="L29" s="44">
        <v>1.4E-3</v>
      </c>
      <c r="M29" s="44">
        <v>1.2999999999999999E-3</v>
      </c>
      <c r="N29" s="44">
        <v>1.1999999999999999E-3</v>
      </c>
      <c r="O29" s="44">
        <v>1.1000000000000001E-3</v>
      </c>
      <c r="P29" s="44">
        <v>1E-3</v>
      </c>
      <c r="Q29" s="44">
        <v>1E-3</v>
      </c>
      <c r="R29" s="44">
        <v>8.9999999999999998E-4</v>
      </c>
      <c r="S29" s="44">
        <v>8.9999999999999998E-4</v>
      </c>
      <c r="T29" s="44">
        <v>8.0000000000000004E-4</v>
      </c>
      <c r="U29" s="44">
        <v>8.0000000000000004E-4</v>
      </c>
      <c r="V29" s="44">
        <v>8.0000000000000004E-4</v>
      </c>
      <c r="W29" s="44">
        <v>6.9999999999999999E-4</v>
      </c>
      <c r="X29" s="44">
        <v>6.9999999999999999E-4</v>
      </c>
      <c r="Y29" s="44">
        <v>6.9999999999999999E-4</v>
      </c>
      <c r="Z29" s="44">
        <v>6.9999999999999999E-4</v>
      </c>
      <c r="AA29" s="44">
        <v>5.9999999999999995E-4</v>
      </c>
      <c r="AB29" s="44"/>
      <c r="AC29" s="44"/>
    </row>
    <row r="30" spans="1:29" x14ac:dyDescent="0.25">
      <c r="A30" s="41">
        <v>40</v>
      </c>
      <c r="B30" s="44">
        <v>1.54E-2</v>
      </c>
      <c r="C30" s="44">
        <v>7.7000000000000002E-3</v>
      </c>
      <c r="D30" s="44">
        <v>5.1000000000000004E-3</v>
      </c>
      <c r="E30" s="44">
        <v>3.8999999999999998E-3</v>
      </c>
      <c r="F30" s="44">
        <v>3.0999999999999999E-3</v>
      </c>
      <c r="G30" s="44">
        <v>2.5999999999999999E-3</v>
      </c>
      <c r="H30" s="44">
        <v>2.2000000000000001E-3</v>
      </c>
      <c r="I30" s="44">
        <v>1.9E-3</v>
      </c>
      <c r="J30" s="44">
        <v>1.6999999999999999E-3</v>
      </c>
      <c r="K30" s="44">
        <v>1.5E-3</v>
      </c>
      <c r="L30" s="44">
        <v>1.4E-3</v>
      </c>
      <c r="M30" s="44">
        <v>1.2999999999999999E-3</v>
      </c>
      <c r="N30" s="44">
        <v>1.1999999999999999E-3</v>
      </c>
      <c r="O30" s="44">
        <v>1.1000000000000001E-3</v>
      </c>
      <c r="P30" s="44">
        <v>1E-3</v>
      </c>
      <c r="Q30" s="44">
        <v>1E-3</v>
      </c>
      <c r="R30" s="44">
        <v>8.9999999999999998E-4</v>
      </c>
      <c r="S30" s="44">
        <v>8.9999999999999998E-4</v>
      </c>
      <c r="T30" s="44">
        <v>8.0000000000000004E-4</v>
      </c>
      <c r="U30" s="44">
        <v>8.0000000000000004E-4</v>
      </c>
      <c r="V30" s="44">
        <v>8.0000000000000004E-4</v>
      </c>
      <c r="W30" s="44">
        <v>6.9999999999999999E-4</v>
      </c>
      <c r="X30" s="44">
        <v>6.9999999999999999E-4</v>
      </c>
      <c r="Y30" s="44">
        <v>6.9999999999999999E-4</v>
      </c>
      <c r="Z30" s="44">
        <v>6.9999999999999999E-4</v>
      </c>
      <c r="AA30" s="44"/>
      <c r="AB30" s="44"/>
      <c r="AC30" s="44"/>
    </row>
    <row r="31" spans="1:29" x14ac:dyDescent="0.25">
      <c r="A31" s="41">
        <v>41</v>
      </c>
      <c r="B31" s="44">
        <v>1.5299999999999999E-2</v>
      </c>
      <c r="C31" s="44">
        <v>7.7000000000000002E-3</v>
      </c>
      <c r="D31" s="44">
        <v>5.1000000000000004E-3</v>
      </c>
      <c r="E31" s="44">
        <v>3.8E-3</v>
      </c>
      <c r="F31" s="44">
        <v>3.0999999999999999E-3</v>
      </c>
      <c r="G31" s="44">
        <v>2.5999999999999999E-3</v>
      </c>
      <c r="H31" s="44">
        <v>2.2000000000000001E-3</v>
      </c>
      <c r="I31" s="44">
        <v>1.9E-3</v>
      </c>
      <c r="J31" s="44">
        <v>1.6999999999999999E-3</v>
      </c>
      <c r="K31" s="44">
        <v>1.5E-3</v>
      </c>
      <c r="L31" s="44">
        <v>1.4E-3</v>
      </c>
      <c r="M31" s="44">
        <v>1.2999999999999999E-3</v>
      </c>
      <c r="N31" s="44">
        <v>1.1999999999999999E-3</v>
      </c>
      <c r="O31" s="44">
        <v>1.1000000000000001E-3</v>
      </c>
      <c r="P31" s="44">
        <v>1E-3</v>
      </c>
      <c r="Q31" s="44">
        <v>1E-3</v>
      </c>
      <c r="R31" s="44">
        <v>8.9999999999999998E-4</v>
      </c>
      <c r="S31" s="44">
        <v>8.9999999999999998E-4</v>
      </c>
      <c r="T31" s="44">
        <v>8.0000000000000004E-4</v>
      </c>
      <c r="U31" s="44">
        <v>8.0000000000000004E-4</v>
      </c>
      <c r="V31" s="44">
        <v>8.0000000000000004E-4</v>
      </c>
      <c r="W31" s="44">
        <v>6.9999999999999999E-4</v>
      </c>
      <c r="X31" s="44">
        <v>6.9999999999999999E-4</v>
      </c>
      <c r="Y31" s="44">
        <v>6.9999999999999999E-4</v>
      </c>
      <c r="Z31" s="44"/>
      <c r="AA31" s="44"/>
      <c r="AB31" s="44"/>
      <c r="AC31" s="44"/>
    </row>
    <row r="32" spans="1:29" x14ac:dyDescent="0.25">
      <c r="A32" s="41">
        <v>42</v>
      </c>
      <c r="B32" s="44">
        <v>1.52E-2</v>
      </c>
      <c r="C32" s="44">
        <v>7.6E-3</v>
      </c>
      <c r="D32" s="44">
        <v>5.1000000000000004E-3</v>
      </c>
      <c r="E32" s="44">
        <v>3.8E-3</v>
      </c>
      <c r="F32" s="44">
        <v>3.0000000000000001E-3</v>
      </c>
      <c r="G32" s="44">
        <v>2.5000000000000001E-3</v>
      </c>
      <c r="H32" s="44">
        <v>2.2000000000000001E-3</v>
      </c>
      <c r="I32" s="44">
        <v>1.9E-3</v>
      </c>
      <c r="J32" s="44">
        <v>1.6999999999999999E-3</v>
      </c>
      <c r="K32" s="44">
        <v>1.5E-3</v>
      </c>
      <c r="L32" s="44">
        <v>1.4E-3</v>
      </c>
      <c r="M32" s="44">
        <v>1.2999999999999999E-3</v>
      </c>
      <c r="N32" s="44">
        <v>1.1999999999999999E-3</v>
      </c>
      <c r="O32" s="44">
        <v>1.1000000000000001E-3</v>
      </c>
      <c r="P32" s="44">
        <v>1E-3</v>
      </c>
      <c r="Q32" s="44">
        <v>1E-3</v>
      </c>
      <c r="R32" s="44">
        <v>8.9999999999999998E-4</v>
      </c>
      <c r="S32" s="44">
        <v>8.9999999999999998E-4</v>
      </c>
      <c r="T32" s="44">
        <v>8.0000000000000004E-4</v>
      </c>
      <c r="U32" s="44">
        <v>8.0000000000000004E-4</v>
      </c>
      <c r="V32" s="44">
        <v>8.0000000000000004E-4</v>
      </c>
      <c r="W32" s="44">
        <v>6.9999999999999999E-4</v>
      </c>
      <c r="X32" s="44">
        <v>6.9999999999999999E-4</v>
      </c>
      <c r="Y32" s="44"/>
      <c r="Z32" s="44"/>
      <c r="AA32" s="44"/>
      <c r="AB32" s="44"/>
      <c r="AC32" s="44"/>
    </row>
    <row r="33" spans="1:29" x14ac:dyDescent="0.25">
      <c r="A33" s="41">
        <v>43</v>
      </c>
      <c r="B33" s="44">
        <v>1.5100000000000001E-2</v>
      </c>
      <c r="C33" s="44">
        <v>7.4999999999999997E-3</v>
      </c>
      <c r="D33" s="44">
        <v>5.0000000000000001E-3</v>
      </c>
      <c r="E33" s="44">
        <v>3.8E-3</v>
      </c>
      <c r="F33" s="44">
        <v>3.0000000000000001E-3</v>
      </c>
      <c r="G33" s="44">
        <v>2.5000000000000001E-3</v>
      </c>
      <c r="H33" s="44">
        <v>2.2000000000000001E-3</v>
      </c>
      <c r="I33" s="44">
        <v>1.9E-3</v>
      </c>
      <c r="J33" s="44">
        <v>1.6999999999999999E-3</v>
      </c>
      <c r="K33" s="44">
        <v>1.5E-3</v>
      </c>
      <c r="L33" s="44">
        <v>1.4E-3</v>
      </c>
      <c r="M33" s="44">
        <v>1.2999999999999999E-3</v>
      </c>
      <c r="N33" s="44">
        <v>1.1999999999999999E-3</v>
      </c>
      <c r="O33" s="44">
        <v>1.1000000000000001E-3</v>
      </c>
      <c r="P33" s="44">
        <v>1E-3</v>
      </c>
      <c r="Q33" s="44">
        <v>1E-3</v>
      </c>
      <c r="R33" s="44">
        <v>8.9999999999999998E-4</v>
      </c>
      <c r="S33" s="44">
        <v>8.9999999999999998E-4</v>
      </c>
      <c r="T33" s="44">
        <v>8.0000000000000004E-4</v>
      </c>
      <c r="U33" s="44">
        <v>8.0000000000000004E-4</v>
      </c>
      <c r="V33" s="44">
        <v>8.0000000000000004E-4</v>
      </c>
      <c r="W33" s="44">
        <v>6.9999999999999999E-4</v>
      </c>
      <c r="X33" s="44"/>
      <c r="Y33" s="44"/>
      <c r="Z33" s="44"/>
      <c r="AA33" s="44"/>
      <c r="AB33" s="44"/>
      <c r="AC33" s="44"/>
    </row>
    <row r="34" spans="1:29" x14ac:dyDescent="0.25">
      <c r="A34" s="41">
        <v>44</v>
      </c>
      <c r="B34" s="44">
        <v>1.4999999999999999E-2</v>
      </c>
      <c r="C34" s="44">
        <v>7.4999999999999997E-3</v>
      </c>
      <c r="D34" s="44">
        <v>5.0000000000000001E-3</v>
      </c>
      <c r="E34" s="44">
        <v>3.8E-3</v>
      </c>
      <c r="F34" s="44">
        <v>3.0000000000000001E-3</v>
      </c>
      <c r="G34" s="44">
        <v>2.5000000000000001E-3</v>
      </c>
      <c r="H34" s="44">
        <v>2.2000000000000001E-3</v>
      </c>
      <c r="I34" s="44">
        <v>1.9E-3</v>
      </c>
      <c r="J34" s="44">
        <v>1.6999999999999999E-3</v>
      </c>
      <c r="K34" s="44">
        <v>1.5E-3</v>
      </c>
      <c r="L34" s="44">
        <v>1.4E-3</v>
      </c>
      <c r="M34" s="44">
        <v>1.2999999999999999E-3</v>
      </c>
      <c r="N34" s="44">
        <v>1.1999999999999999E-3</v>
      </c>
      <c r="O34" s="44">
        <v>1.1000000000000001E-3</v>
      </c>
      <c r="P34" s="44">
        <v>1E-3</v>
      </c>
      <c r="Q34" s="44">
        <v>1E-3</v>
      </c>
      <c r="R34" s="44">
        <v>8.9999999999999998E-4</v>
      </c>
      <c r="S34" s="44">
        <v>8.9999999999999998E-4</v>
      </c>
      <c r="T34" s="44">
        <v>8.0000000000000004E-4</v>
      </c>
      <c r="U34" s="44">
        <v>8.0000000000000004E-4</v>
      </c>
      <c r="V34" s="44">
        <v>8.0000000000000004E-4</v>
      </c>
      <c r="W34" s="44"/>
      <c r="X34" s="44"/>
      <c r="Y34" s="44"/>
      <c r="Z34" s="44"/>
      <c r="AA34" s="44"/>
      <c r="AB34" s="44"/>
      <c r="AC34" s="44"/>
    </row>
    <row r="35" spans="1:29" x14ac:dyDescent="0.25">
      <c r="A35" s="41">
        <v>45</v>
      </c>
      <c r="B35" s="44">
        <v>1.4800000000000001E-2</v>
      </c>
      <c r="C35" s="44">
        <v>7.4000000000000003E-3</v>
      </c>
      <c r="D35" s="44">
        <v>5.0000000000000001E-3</v>
      </c>
      <c r="E35" s="44">
        <v>3.7000000000000002E-3</v>
      </c>
      <c r="F35" s="44">
        <v>3.0000000000000001E-3</v>
      </c>
      <c r="G35" s="44">
        <v>2.5000000000000001E-3</v>
      </c>
      <c r="H35" s="44">
        <v>2.0999999999999999E-3</v>
      </c>
      <c r="I35" s="44">
        <v>1.9E-3</v>
      </c>
      <c r="J35" s="44">
        <v>1.6999999999999999E-3</v>
      </c>
      <c r="K35" s="44">
        <v>1.5E-3</v>
      </c>
      <c r="L35" s="44">
        <v>1.4E-3</v>
      </c>
      <c r="M35" s="44">
        <v>1.2999999999999999E-3</v>
      </c>
      <c r="N35" s="44">
        <v>1.1999999999999999E-3</v>
      </c>
      <c r="O35" s="44">
        <v>1.1000000000000001E-3</v>
      </c>
      <c r="P35" s="44">
        <v>1E-3</v>
      </c>
      <c r="Q35" s="44">
        <v>1E-3</v>
      </c>
      <c r="R35" s="44">
        <v>8.9999999999999998E-4</v>
      </c>
      <c r="S35" s="44">
        <v>8.9999999999999998E-4</v>
      </c>
      <c r="T35" s="44">
        <v>8.0000000000000004E-4</v>
      </c>
      <c r="U35" s="44">
        <v>8.0000000000000004E-4</v>
      </c>
      <c r="V35" s="44"/>
      <c r="W35" s="44"/>
      <c r="X35" s="44"/>
      <c r="Y35" s="44"/>
      <c r="Z35" s="44"/>
      <c r="AA35" s="44"/>
      <c r="AB35" s="44"/>
      <c r="AC35" s="44"/>
    </row>
    <row r="36" spans="1:29" x14ac:dyDescent="0.25">
      <c r="A36" s="41">
        <v>46</v>
      </c>
      <c r="B36" s="44">
        <v>1.47E-2</v>
      </c>
      <c r="C36" s="44">
        <v>7.4000000000000003E-3</v>
      </c>
      <c r="D36" s="44">
        <v>4.8999999999999998E-3</v>
      </c>
      <c r="E36" s="44">
        <v>3.7000000000000002E-3</v>
      </c>
      <c r="F36" s="44">
        <v>3.0000000000000001E-3</v>
      </c>
      <c r="G36" s="44">
        <v>2.5000000000000001E-3</v>
      </c>
      <c r="H36" s="44">
        <v>2.0999999999999999E-3</v>
      </c>
      <c r="I36" s="44">
        <v>1.9E-3</v>
      </c>
      <c r="J36" s="44">
        <v>1.6999999999999999E-3</v>
      </c>
      <c r="K36" s="44">
        <v>1.5E-3</v>
      </c>
      <c r="L36" s="44">
        <v>1.4E-3</v>
      </c>
      <c r="M36" s="44">
        <v>1.2999999999999999E-3</v>
      </c>
      <c r="N36" s="44">
        <v>1.1999999999999999E-3</v>
      </c>
      <c r="O36" s="44">
        <v>1.1000000000000001E-3</v>
      </c>
      <c r="P36" s="44">
        <v>1E-3</v>
      </c>
      <c r="Q36" s="44">
        <v>1E-3</v>
      </c>
      <c r="R36" s="44">
        <v>8.9999999999999998E-4</v>
      </c>
      <c r="S36" s="44">
        <v>8.9999999999999998E-4</v>
      </c>
      <c r="T36" s="44">
        <v>8.0000000000000004E-4</v>
      </c>
      <c r="U36" s="44"/>
      <c r="V36" s="44"/>
      <c r="W36" s="44"/>
      <c r="X36" s="44"/>
      <c r="Y36" s="44"/>
      <c r="Z36" s="44"/>
      <c r="AA36" s="44"/>
      <c r="AB36" s="44"/>
      <c r="AC36" s="44"/>
    </row>
    <row r="37" spans="1:29" x14ac:dyDescent="0.25">
      <c r="A37" s="41">
        <v>47</v>
      </c>
      <c r="B37" s="44">
        <v>1.46E-2</v>
      </c>
      <c r="C37" s="44">
        <v>7.3000000000000001E-3</v>
      </c>
      <c r="D37" s="44">
        <v>4.8999999999999998E-3</v>
      </c>
      <c r="E37" s="44">
        <v>3.7000000000000002E-3</v>
      </c>
      <c r="F37" s="44">
        <v>2.8999999999999998E-3</v>
      </c>
      <c r="G37" s="44">
        <v>2.5000000000000001E-3</v>
      </c>
      <c r="H37" s="44">
        <v>2.0999999999999999E-3</v>
      </c>
      <c r="I37" s="44">
        <v>1.9E-3</v>
      </c>
      <c r="J37" s="44">
        <v>1.6999999999999999E-3</v>
      </c>
      <c r="K37" s="44">
        <v>1.5E-3</v>
      </c>
      <c r="L37" s="44">
        <v>1.4E-3</v>
      </c>
      <c r="M37" s="44">
        <v>1.2999999999999999E-3</v>
      </c>
      <c r="N37" s="44">
        <v>1.1999999999999999E-3</v>
      </c>
      <c r="O37" s="44">
        <v>1.1000000000000001E-3</v>
      </c>
      <c r="P37" s="44">
        <v>1E-3</v>
      </c>
      <c r="Q37" s="44">
        <v>1E-3</v>
      </c>
      <c r="R37" s="44">
        <v>8.9999999999999998E-4</v>
      </c>
      <c r="S37" s="44">
        <v>8.9999999999999998E-4</v>
      </c>
      <c r="T37" s="44"/>
      <c r="U37" s="44"/>
      <c r="V37" s="44"/>
      <c r="W37" s="44"/>
      <c r="X37" s="44"/>
      <c r="Y37" s="44"/>
      <c r="Z37" s="44"/>
      <c r="AA37" s="44"/>
      <c r="AB37" s="44"/>
      <c r="AC37" s="44"/>
    </row>
    <row r="38" spans="1:29" x14ac:dyDescent="0.25">
      <c r="A38" s="41">
        <v>48</v>
      </c>
      <c r="B38" s="44">
        <v>1.44E-2</v>
      </c>
      <c r="C38" s="44">
        <v>7.1999999999999998E-3</v>
      </c>
      <c r="D38" s="44">
        <v>4.7999999999999996E-3</v>
      </c>
      <c r="E38" s="44">
        <v>3.5999999999999999E-3</v>
      </c>
      <c r="F38" s="44">
        <v>2.8999999999999998E-3</v>
      </c>
      <c r="G38" s="44">
        <v>2.3999999999999998E-3</v>
      </c>
      <c r="H38" s="44">
        <v>2.0999999999999999E-3</v>
      </c>
      <c r="I38" s="44">
        <v>1.8E-3</v>
      </c>
      <c r="J38" s="44">
        <v>1.6000000000000001E-3</v>
      </c>
      <c r="K38" s="44">
        <v>1.5E-3</v>
      </c>
      <c r="L38" s="44">
        <v>1.4E-3</v>
      </c>
      <c r="M38" s="44">
        <v>1.2999999999999999E-3</v>
      </c>
      <c r="N38" s="44">
        <v>1.1999999999999999E-3</v>
      </c>
      <c r="O38" s="44">
        <v>1.1000000000000001E-3</v>
      </c>
      <c r="P38" s="44">
        <v>1E-3</v>
      </c>
      <c r="Q38" s="44">
        <v>1E-3</v>
      </c>
      <c r="R38" s="44">
        <v>8.9999999999999998E-4</v>
      </c>
      <c r="S38" s="44"/>
      <c r="T38" s="44"/>
      <c r="U38" s="44"/>
      <c r="V38" s="44"/>
      <c r="W38" s="44"/>
      <c r="X38" s="44"/>
      <c r="Y38" s="44"/>
      <c r="Z38" s="44"/>
      <c r="AA38" s="44"/>
      <c r="AB38" s="44"/>
      <c r="AC38" s="44"/>
    </row>
    <row r="39" spans="1:29" x14ac:dyDescent="0.25">
      <c r="A39" s="41">
        <v>49</v>
      </c>
      <c r="B39" s="44">
        <v>1.43E-2</v>
      </c>
      <c r="C39" s="44">
        <v>7.1999999999999998E-3</v>
      </c>
      <c r="D39" s="44">
        <v>4.7999999999999996E-3</v>
      </c>
      <c r="E39" s="44">
        <v>3.5999999999999999E-3</v>
      </c>
      <c r="F39" s="44">
        <v>2.8999999999999998E-3</v>
      </c>
      <c r="G39" s="44">
        <v>2.3999999999999998E-3</v>
      </c>
      <c r="H39" s="44">
        <v>2.0999999999999999E-3</v>
      </c>
      <c r="I39" s="44">
        <v>1.8E-3</v>
      </c>
      <c r="J39" s="44">
        <v>1.6000000000000001E-3</v>
      </c>
      <c r="K39" s="44">
        <v>1.5E-3</v>
      </c>
      <c r="L39" s="44">
        <v>1.4E-3</v>
      </c>
      <c r="M39" s="44">
        <v>1.1999999999999999E-3</v>
      </c>
      <c r="N39" s="44">
        <v>1.1999999999999999E-3</v>
      </c>
      <c r="O39" s="44">
        <v>1.1000000000000001E-3</v>
      </c>
      <c r="P39" s="44">
        <v>1E-3</v>
      </c>
      <c r="Q39" s="44">
        <v>1E-3</v>
      </c>
      <c r="R39" s="44"/>
      <c r="S39" s="44"/>
      <c r="T39" s="44"/>
      <c r="U39" s="44"/>
      <c r="V39" s="44"/>
      <c r="W39" s="44"/>
      <c r="X39" s="44"/>
      <c r="Y39" s="44"/>
      <c r="Z39" s="44"/>
      <c r="AA39" s="44"/>
      <c r="AB39" s="44"/>
      <c r="AC39" s="44"/>
    </row>
    <row r="40" spans="1:29" x14ac:dyDescent="0.25">
      <c r="A40" s="41">
        <v>50</v>
      </c>
      <c r="B40" s="44">
        <v>1.4200000000000001E-2</v>
      </c>
      <c r="C40" s="44">
        <v>7.1000000000000004E-3</v>
      </c>
      <c r="D40" s="44">
        <v>4.7999999999999996E-3</v>
      </c>
      <c r="E40" s="44">
        <v>3.5999999999999999E-3</v>
      </c>
      <c r="F40" s="44">
        <v>2.8999999999999998E-3</v>
      </c>
      <c r="G40" s="44">
        <v>2.3999999999999998E-3</v>
      </c>
      <c r="H40" s="44">
        <v>2.0999999999999999E-3</v>
      </c>
      <c r="I40" s="44">
        <v>1.8E-3</v>
      </c>
      <c r="J40" s="44">
        <v>1.6000000000000001E-3</v>
      </c>
      <c r="K40" s="44">
        <v>1.5E-3</v>
      </c>
      <c r="L40" s="44">
        <v>1.2999999999999999E-3</v>
      </c>
      <c r="M40" s="44">
        <v>1.1999999999999999E-3</v>
      </c>
      <c r="N40" s="44">
        <v>1.1999999999999999E-3</v>
      </c>
      <c r="O40" s="44">
        <v>1.1000000000000001E-3</v>
      </c>
      <c r="P40" s="44">
        <v>1E-3</v>
      </c>
      <c r="Q40" s="44"/>
      <c r="R40" s="44"/>
      <c r="S40" s="44"/>
      <c r="T40" s="44"/>
      <c r="U40" s="44"/>
      <c r="V40" s="44"/>
      <c r="W40" s="44"/>
      <c r="X40" s="44"/>
      <c r="Y40" s="44"/>
      <c r="Z40" s="44"/>
      <c r="AA40" s="44"/>
      <c r="AB40" s="44"/>
      <c r="AC40" s="44"/>
    </row>
    <row r="41" spans="1:29" x14ac:dyDescent="0.25">
      <c r="A41" s="41">
        <v>51</v>
      </c>
      <c r="B41" s="44">
        <v>1.41E-2</v>
      </c>
      <c r="C41" s="44">
        <v>7.1000000000000004E-3</v>
      </c>
      <c r="D41" s="44">
        <v>4.7000000000000002E-3</v>
      </c>
      <c r="E41" s="44">
        <v>3.5999999999999999E-3</v>
      </c>
      <c r="F41" s="44">
        <v>2.8999999999999998E-3</v>
      </c>
      <c r="G41" s="44">
        <v>2.3999999999999998E-3</v>
      </c>
      <c r="H41" s="44">
        <v>2.0999999999999999E-3</v>
      </c>
      <c r="I41" s="44">
        <v>1.8E-3</v>
      </c>
      <c r="J41" s="44">
        <v>1.6000000000000001E-3</v>
      </c>
      <c r="K41" s="44">
        <v>1.5E-3</v>
      </c>
      <c r="L41" s="44">
        <v>1.2999999999999999E-3</v>
      </c>
      <c r="M41" s="44">
        <v>1.1999999999999999E-3</v>
      </c>
      <c r="N41" s="44">
        <v>1.1999999999999999E-3</v>
      </c>
      <c r="O41" s="44">
        <v>1.1000000000000001E-3</v>
      </c>
      <c r="P41" s="44"/>
      <c r="Q41" s="44"/>
      <c r="R41" s="44"/>
      <c r="S41" s="44"/>
      <c r="T41" s="44"/>
      <c r="U41" s="44"/>
      <c r="V41" s="44"/>
      <c r="W41" s="44"/>
      <c r="X41" s="44"/>
      <c r="Y41" s="44"/>
      <c r="Z41" s="44"/>
      <c r="AA41" s="44"/>
      <c r="AB41" s="44"/>
      <c r="AC41" s="44"/>
    </row>
    <row r="42" spans="1:29" x14ac:dyDescent="0.25">
      <c r="A42" s="41">
        <v>52</v>
      </c>
      <c r="B42" s="44">
        <v>1.3899999999999999E-2</v>
      </c>
      <c r="C42" s="44">
        <v>7.0000000000000001E-3</v>
      </c>
      <c r="D42" s="44">
        <v>4.7000000000000002E-3</v>
      </c>
      <c r="E42" s="44">
        <v>3.5000000000000001E-3</v>
      </c>
      <c r="F42" s="44">
        <v>2.8E-3</v>
      </c>
      <c r="G42" s="44">
        <v>2.3999999999999998E-3</v>
      </c>
      <c r="H42" s="44">
        <v>2E-3</v>
      </c>
      <c r="I42" s="44">
        <v>1.8E-3</v>
      </c>
      <c r="J42" s="44">
        <v>1.6000000000000001E-3</v>
      </c>
      <c r="K42" s="44">
        <v>1.5E-3</v>
      </c>
      <c r="L42" s="44">
        <v>1.2999999999999999E-3</v>
      </c>
      <c r="M42" s="44">
        <v>1.1999999999999999E-3</v>
      </c>
      <c r="N42" s="44">
        <v>1.1999999999999999E-3</v>
      </c>
      <c r="O42" s="44"/>
      <c r="P42" s="44"/>
      <c r="Q42" s="44"/>
      <c r="R42" s="44"/>
      <c r="S42" s="44"/>
      <c r="T42" s="44"/>
      <c r="U42" s="44"/>
      <c r="V42" s="44"/>
      <c r="W42" s="44"/>
      <c r="X42" s="44"/>
      <c r="Y42" s="44"/>
      <c r="Z42" s="44"/>
      <c r="AA42" s="44"/>
      <c r="AB42" s="44"/>
      <c r="AC42" s="44"/>
    </row>
    <row r="43" spans="1:29" x14ac:dyDescent="0.25">
      <c r="A43" s="41">
        <v>53</v>
      </c>
      <c r="B43" s="44">
        <v>1.38E-2</v>
      </c>
      <c r="C43" s="44">
        <v>6.8999999999999999E-3</v>
      </c>
      <c r="D43" s="44">
        <v>4.5999999999999999E-3</v>
      </c>
      <c r="E43" s="44">
        <v>3.5000000000000001E-3</v>
      </c>
      <c r="F43" s="44">
        <v>2.8E-3</v>
      </c>
      <c r="G43" s="44">
        <v>2.3999999999999998E-3</v>
      </c>
      <c r="H43" s="44">
        <v>2E-3</v>
      </c>
      <c r="I43" s="44">
        <v>1.8E-3</v>
      </c>
      <c r="J43" s="44">
        <v>1.6000000000000001E-3</v>
      </c>
      <c r="K43" s="44">
        <v>1.5E-3</v>
      </c>
      <c r="L43" s="44">
        <v>1.2999999999999999E-3</v>
      </c>
      <c r="M43" s="44">
        <v>1.1999999999999999E-3</v>
      </c>
      <c r="N43" s="44"/>
      <c r="O43" s="44"/>
      <c r="P43" s="44"/>
      <c r="Q43" s="44"/>
      <c r="R43" s="44"/>
      <c r="S43" s="44"/>
      <c r="T43" s="44"/>
      <c r="U43" s="44"/>
      <c r="V43" s="44"/>
      <c r="W43" s="44"/>
      <c r="X43" s="44"/>
      <c r="Y43" s="44"/>
      <c r="Z43" s="44"/>
      <c r="AA43" s="44"/>
      <c r="AB43" s="44"/>
      <c r="AC43" s="44"/>
    </row>
    <row r="44" spans="1:29" x14ac:dyDescent="0.25">
      <c r="A44" s="41">
        <v>54</v>
      </c>
      <c r="B44" s="44">
        <v>1.3599999999999999E-2</v>
      </c>
      <c r="C44" s="44">
        <v>6.8999999999999999E-3</v>
      </c>
      <c r="D44" s="44">
        <v>4.5999999999999999E-3</v>
      </c>
      <c r="E44" s="44">
        <v>3.5000000000000001E-3</v>
      </c>
      <c r="F44" s="44">
        <v>2.8E-3</v>
      </c>
      <c r="G44" s="44">
        <v>2.3E-3</v>
      </c>
      <c r="H44" s="44">
        <v>2E-3</v>
      </c>
      <c r="I44" s="44">
        <v>1.8E-3</v>
      </c>
      <c r="J44" s="44">
        <v>1.6000000000000001E-3</v>
      </c>
      <c r="K44" s="44">
        <v>1.4E-3</v>
      </c>
      <c r="L44" s="44">
        <v>1.2999999999999999E-3</v>
      </c>
      <c r="M44" s="44"/>
      <c r="N44" s="44"/>
      <c r="O44" s="44"/>
      <c r="P44" s="44"/>
      <c r="Q44" s="44"/>
      <c r="R44" s="44"/>
      <c r="S44" s="44"/>
      <c r="T44" s="44"/>
      <c r="U44" s="44"/>
      <c r="V44" s="44"/>
      <c r="W44" s="44"/>
      <c r="X44" s="44"/>
      <c r="Y44" s="44"/>
      <c r="Z44" s="44"/>
      <c r="AA44" s="44"/>
      <c r="AB44" s="44"/>
      <c r="AC44" s="44"/>
    </row>
    <row r="45" spans="1:29" x14ac:dyDescent="0.25">
      <c r="A45" s="41">
        <v>55</v>
      </c>
      <c r="B45" s="44">
        <v>1.35E-2</v>
      </c>
      <c r="C45" s="44">
        <v>6.7999999999999996E-3</v>
      </c>
      <c r="D45" s="44">
        <v>4.4999999999999997E-3</v>
      </c>
      <c r="E45" s="44">
        <v>3.3999999999999998E-3</v>
      </c>
      <c r="F45" s="44">
        <v>2.8E-3</v>
      </c>
      <c r="G45" s="44">
        <v>2.3E-3</v>
      </c>
      <c r="H45" s="44">
        <v>2E-3</v>
      </c>
      <c r="I45" s="44">
        <v>1.8E-3</v>
      </c>
      <c r="J45" s="44">
        <v>1.6000000000000001E-3</v>
      </c>
      <c r="K45" s="44">
        <v>1.2999999999999999E-3</v>
      </c>
      <c r="L45" s="44"/>
      <c r="M45" s="44"/>
      <c r="N45" s="44"/>
      <c r="O45" s="44"/>
      <c r="P45" s="44"/>
      <c r="Q45" s="44"/>
      <c r="R45" s="44"/>
      <c r="S45" s="44"/>
      <c r="T45" s="44"/>
      <c r="U45" s="44"/>
      <c r="V45" s="44"/>
      <c r="W45" s="44"/>
      <c r="X45" s="44"/>
      <c r="Y45" s="44"/>
      <c r="Z45" s="44"/>
      <c r="AA45" s="44"/>
      <c r="AB45" s="44"/>
      <c r="AC45" s="44"/>
    </row>
    <row r="46" spans="1:29" x14ac:dyDescent="0.25">
      <c r="A46" s="41">
        <v>56</v>
      </c>
      <c r="B46" s="44">
        <v>1.3299999999999999E-2</v>
      </c>
      <c r="C46" s="44">
        <v>6.7000000000000002E-3</v>
      </c>
      <c r="D46" s="44">
        <v>4.4999999999999997E-3</v>
      </c>
      <c r="E46" s="44">
        <v>3.3999999999999998E-3</v>
      </c>
      <c r="F46" s="44">
        <v>2.7000000000000001E-3</v>
      </c>
      <c r="G46" s="44">
        <v>2.3E-3</v>
      </c>
      <c r="H46" s="44">
        <v>2E-3</v>
      </c>
      <c r="I46" s="44">
        <v>1.8E-3</v>
      </c>
      <c r="J46" s="44">
        <v>1.5E-3</v>
      </c>
      <c r="K46" s="44"/>
      <c r="L46" s="44"/>
      <c r="M46" s="44"/>
      <c r="N46" s="44"/>
      <c r="O46" s="44"/>
      <c r="P46" s="44"/>
      <c r="Q46" s="44"/>
      <c r="R46" s="44"/>
      <c r="S46" s="44"/>
      <c r="T46" s="44"/>
      <c r="U46" s="44"/>
      <c r="V46" s="44"/>
      <c r="W46" s="44"/>
      <c r="X46" s="44"/>
      <c r="Y46" s="44"/>
      <c r="Z46" s="44"/>
      <c r="AA46" s="44"/>
      <c r="AB46" s="44"/>
      <c r="AC46" s="44"/>
    </row>
    <row r="47" spans="1:29" x14ac:dyDescent="0.25">
      <c r="A47" s="41">
        <v>57</v>
      </c>
      <c r="B47" s="44">
        <v>1.3100000000000001E-2</v>
      </c>
      <c r="C47" s="44">
        <v>6.6E-3</v>
      </c>
      <c r="D47" s="44">
        <v>4.4000000000000003E-3</v>
      </c>
      <c r="E47" s="44">
        <v>3.3E-3</v>
      </c>
      <c r="F47" s="44">
        <v>2.7000000000000001E-3</v>
      </c>
      <c r="G47" s="44">
        <v>2.3E-3</v>
      </c>
      <c r="H47" s="44">
        <v>2E-3</v>
      </c>
      <c r="I47" s="44">
        <v>1.6999999999999999E-3</v>
      </c>
      <c r="J47" s="44"/>
      <c r="K47" s="44"/>
      <c r="L47" s="44"/>
      <c r="M47" s="44"/>
      <c r="N47" s="44"/>
      <c r="O47" s="44"/>
      <c r="P47" s="44"/>
      <c r="Q47" s="44"/>
      <c r="R47" s="44"/>
      <c r="S47" s="44"/>
      <c r="T47" s="44"/>
      <c r="U47" s="44"/>
      <c r="V47" s="44"/>
      <c r="W47" s="44"/>
      <c r="X47" s="44"/>
      <c r="Y47" s="44"/>
      <c r="Z47" s="44"/>
      <c r="AA47" s="44"/>
      <c r="AB47" s="44"/>
      <c r="AC47" s="44"/>
    </row>
    <row r="48" spans="1:29" x14ac:dyDescent="0.25">
      <c r="A48" s="41">
        <v>58</v>
      </c>
      <c r="B48" s="44">
        <v>1.2800000000000001E-2</v>
      </c>
      <c r="C48" s="44">
        <v>6.4999999999999997E-3</v>
      </c>
      <c r="D48" s="44">
        <v>4.3E-3</v>
      </c>
      <c r="E48" s="44">
        <v>3.3E-3</v>
      </c>
      <c r="F48" s="44">
        <v>2.7000000000000001E-3</v>
      </c>
      <c r="G48" s="44">
        <v>2.2000000000000001E-3</v>
      </c>
      <c r="H48" s="44">
        <v>1.9E-3</v>
      </c>
      <c r="I48" s="44"/>
      <c r="J48" s="44"/>
      <c r="K48" s="44"/>
      <c r="L48" s="44"/>
      <c r="M48" s="44"/>
      <c r="N48" s="44"/>
      <c r="O48" s="44"/>
      <c r="P48" s="44"/>
      <c r="Q48" s="44"/>
      <c r="R48" s="44"/>
      <c r="S48" s="44"/>
      <c r="T48" s="44"/>
      <c r="U48" s="44"/>
      <c r="V48" s="44"/>
      <c r="W48" s="44"/>
      <c r="X48" s="44"/>
      <c r="Y48" s="44"/>
      <c r="Z48" s="44"/>
      <c r="AA48" s="44"/>
      <c r="AB48" s="44"/>
      <c r="AC48" s="44"/>
    </row>
    <row r="49" spans="1:29" x14ac:dyDescent="0.25">
      <c r="A49" s="41">
        <v>59</v>
      </c>
      <c r="B49" s="44">
        <v>1.26E-2</v>
      </c>
      <c r="C49" s="44">
        <v>6.3E-3</v>
      </c>
      <c r="D49" s="44">
        <v>4.3E-3</v>
      </c>
      <c r="E49" s="44">
        <v>3.2000000000000002E-3</v>
      </c>
      <c r="F49" s="44">
        <v>2.5999999999999999E-3</v>
      </c>
      <c r="G49" s="44">
        <v>2.0999999999999999E-3</v>
      </c>
      <c r="H49" s="44"/>
      <c r="I49" s="44"/>
      <c r="J49" s="44"/>
      <c r="K49" s="44"/>
      <c r="L49" s="44"/>
      <c r="M49" s="44"/>
      <c r="N49" s="44"/>
      <c r="O49" s="44"/>
      <c r="P49" s="44"/>
      <c r="Q49" s="44"/>
      <c r="R49" s="44"/>
      <c r="S49" s="44"/>
      <c r="T49" s="44"/>
      <c r="U49" s="44"/>
      <c r="V49" s="44"/>
      <c r="W49" s="44"/>
      <c r="X49" s="44"/>
      <c r="Y49" s="44"/>
      <c r="Z49" s="44"/>
      <c r="AA49" s="44"/>
      <c r="AB49" s="44"/>
      <c r="AC49" s="44"/>
    </row>
    <row r="50" spans="1:29" x14ac:dyDescent="0.25">
      <c r="A50" s="41">
        <v>60</v>
      </c>
      <c r="B50" s="44">
        <v>1.23E-2</v>
      </c>
      <c r="C50" s="44">
        <v>6.1999999999999998E-3</v>
      </c>
      <c r="D50" s="44">
        <v>4.1999999999999997E-3</v>
      </c>
      <c r="E50" s="44">
        <v>3.2000000000000002E-3</v>
      </c>
      <c r="F50" s="44">
        <v>2.5000000000000001E-3</v>
      </c>
      <c r="G50" s="44"/>
      <c r="H50" s="44"/>
      <c r="I50" s="44"/>
      <c r="J50" s="44"/>
      <c r="K50" s="44"/>
      <c r="L50" s="44"/>
      <c r="M50" s="44"/>
      <c r="N50" s="44"/>
      <c r="O50" s="44"/>
      <c r="P50" s="44"/>
      <c r="Q50" s="44"/>
      <c r="R50" s="44"/>
      <c r="S50" s="44"/>
      <c r="T50" s="44"/>
      <c r="U50" s="44"/>
      <c r="V50" s="44"/>
      <c r="W50" s="44"/>
      <c r="X50" s="44"/>
      <c r="Y50" s="44"/>
      <c r="Z50" s="44"/>
      <c r="AA50" s="44"/>
      <c r="AB50" s="44"/>
      <c r="AC50" s="44"/>
    </row>
    <row r="51" spans="1:29" x14ac:dyDescent="0.25">
      <c r="A51" s="41">
        <v>61</v>
      </c>
      <c r="B51" s="44">
        <v>1.1900000000000001E-2</v>
      </c>
      <c r="C51" s="44">
        <v>6.0000000000000001E-3</v>
      </c>
      <c r="D51" s="44">
        <v>4.1000000000000003E-3</v>
      </c>
      <c r="E51" s="44">
        <v>3.0999999999999999E-3</v>
      </c>
      <c r="F51" s="44"/>
      <c r="G51" s="44"/>
      <c r="H51" s="44"/>
      <c r="I51" s="44"/>
      <c r="J51" s="44"/>
      <c r="K51" s="44"/>
      <c r="L51" s="44"/>
      <c r="M51" s="44"/>
      <c r="N51" s="44"/>
      <c r="O51" s="44"/>
      <c r="P51" s="44"/>
      <c r="Q51" s="44"/>
      <c r="R51" s="44"/>
      <c r="S51" s="44"/>
      <c r="T51" s="44"/>
      <c r="U51" s="44"/>
      <c r="V51" s="44"/>
      <c r="W51" s="44"/>
      <c r="X51" s="44"/>
      <c r="Y51" s="44"/>
      <c r="Z51" s="44"/>
      <c r="AA51" s="44"/>
      <c r="AB51" s="44"/>
      <c r="AC51" s="44"/>
    </row>
    <row r="52" spans="1:29" x14ac:dyDescent="0.25">
      <c r="A52" s="41">
        <v>62</v>
      </c>
      <c r="B52" s="44">
        <v>1.1599999999999999E-2</v>
      </c>
      <c r="C52" s="44">
        <v>5.7999999999999996E-3</v>
      </c>
      <c r="D52" s="44">
        <v>3.8999999999999998E-3</v>
      </c>
      <c r="E52" s="44"/>
      <c r="F52" s="44"/>
      <c r="G52" s="44"/>
      <c r="H52" s="44"/>
      <c r="I52" s="44"/>
      <c r="J52" s="44"/>
      <c r="K52" s="44"/>
      <c r="L52" s="44"/>
      <c r="M52" s="44"/>
      <c r="N52" s="44"/>
      <c r="O52" s="44"/>
      <c r="P52" s="44"/>
      <c r="Q52" s="44"/>
      <c r="R52" s="44"/>
      <c r="S52" s="44"/>
      <c r="T52" s="44"/>
      <c r="U52" s="44"/>
      <c r="V52" s="44"/>
      <c r="W52" s="44"/>
      <c r="X52" s="44"/>
      <c r="Y52" s="44"/>
      <c r="Z52" s="44"/>
      <c r="AA52" s="44"/>
      <c r="AB52" s="44"/>
      <c r="AC52" s="44"/>
    </row>
    <row r="53" spans="1:29" x14ac:dyDescent="0.25">
      <c r="A53" s="41">
        <v>63</v>
      </c>
      <c r="B53" s="44">
        <v>1.12E-2</v>
      </c>
      <c r="C53" s="44">
        <v>5.5999999999999999E-3</v>
      </c>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row>
    <row r="54" spans="1:29" x14ac:dyDescent="0.25">
      <c r="A54" s="41">
        <v>64</v>
      </c>
      <c r="B54" s="44">
        <v>1.0800000000000001E-2</v>
      </c>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row>
  </sheetData>
  <sheetProtection algorithmName="SHA-512" hashValue="JlaoIB60YHerNO/BXqjciJbDubSFXcLdxNE6JbzcZTUwz88vJH2P02r664s5dt0Efuv5oyG3QDbFrOqJgRYwyQ==" saltValue="ve4jNAJujjw6zVsx1A0PsQ==" spinCount="100000" sheet="1" objects="1" scenarios="1"/>
  <conditionalFormatting sqref="A6:A21">
    <cfRule type="expression" dxfId="65" priority="13" stopIfTrue="1">
      <formula>MOD(ROW(),2)=0</formula>
    </cfRule>
    <cfRule type="expression" dxfId="64" priority="14" stopIfTrue="1">
      <formula>MOD(ROW(),2)&lt;&gt;0</formula>
    </cfRule>
  </conditionalFormatting>
  <conditionalFormatting sqref="A26:A54">
    <cfRule type="expression" dxfId="63" priority="9" stopIfTrue="1">
      <formula>MOD(ROW(),2)=0</formula>
    </cfRule>
    <cfRule type="expression" dxfId="62" priority="10" stopIfTrue="1">
      <formula>MOD(ROW(),2)&lt;&gt;0</formula>
    </cfRule>
  </conditionalFormatting>
  <conditionalFormatting sqref="B6:B21">
    <cfRule type="expression" dxfId="61" priority="15" stopIfTrue="1">
      <formula>MOD(ROW(),2)=0</formula>
    </cfRule>
    <cfRule type="expression" dxfId="60" priority="16" stopIfTrue="1">
      <formula>MOD(ROW(),2)&lt;&gt;0</formula>
    </cfRule>
  </conditionalFormatting>
  <conditionalFormatting sqref="B26:B54">
    <cfRule type="expression" dxfId="59" priority="11" stopIfTrue="1">
      <formula>MOD(ROW(),2)=0</formula>
    </cfRule>
    <cfRule type="expression" dxfId="58" priority="12" stopIfTrue="1">
      <formula>MOD(ROW(),2)&lt;&gt;0</formula>
    </cfRule>
  </conditionalFormatting>
  <conditionalFormatting sqref="C6:M21">
    <cfRule type="expression" dxfId="57" priority="3" stopIfTrue="1">
      <formula>MOD(ROW(),2)=0</formula>
    </cfRule>
    <cfRule type="expression" dxfId="56" priority="4" stopIfTrue="1">
      <formula>MOD(ROW(),2)&lt;&gt;0</formula>
    </cfRule>
  </conditionalFormatting>
  <conditionalFormatting sqref="C26:AC54">
    <cfRule type="expression" dxfId="55" priority="7" stopIfTrue="1">
      <formula>MOD(ROW(),2)=0</formula>
    </cfRule>
    <cfRule type="expression" dxfId="54" priority="8" stopIfTrue="1">
      <formula>MOD(ROW(),2)&lt;&gt;0</formula>
    </cfRule>
  </conditionalFormatting>
  <pageMargins left="0.7" right="0.7" top="0.75" bottom="0.75" header="0.3" footer="0.3"/>
  <tableParts count="1">
    <tablePart r:id="rId1"/>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1549F-59A4-43C9-98B4-A37BE5F853A4}">
  <sheetPr codeName="Sheet74"/>
  <dimension ref="A1:AC54"/>
  <sheetViews>
    <sheetView showGridLines="0" workbookViewId="0">
      <selection activeCell="A6" sqref="A6"/>
    </sheetView>
  </sheetViews>
  <sheetFormatPr defaultRowHeight="12.5" x14ac:dyDescent="0.25"/>
  <cols>
    <col min="1" max="1" width="31.54296875" customWidth="1"/>
    <col min="2" max="2" width="40.81640625" customWidth="1"/>
    <col min="3" max="29" width="22.54296875" customWidth="1"/>
  </cols>
  <sheetData>
    <row r="1" spans="1:13" s="1" customFormat="1" ht="20" x14ac:dyDescent="0.4">
      <c r="A1" s="2" t="s">
        <v>0</v>
      </c>
    </row>
    <row r="2" spans="1:13" s="1" customFormat="1" ht="15.5" x14ac:dyDescent="0.35">
      <c r="A2" s="29" t="s">
        <v>1</v>
      </c>
      <c r="B2" s="3" t="str">
        <f>wb_title</f>
        <v>LGPS_S - Consolidated Factor Spreadsheet</v>
      </c>
    </row>
    <row r="3" spans="1:13" s="1" customFormat="1" ht="15.5" x14ac:dyDescent="0.35">
      <c r="A3" s="29" t="s">
        <v>2</v>
      </c>
      <c r="B3" s="3" t="str">
        <f>TABLE_FACTOR_TYPE_1 &amp; " - x-" &amp; TABLE_SERIES_NUMBER_1</f>
        <v>Additional survivor benefits - x-803</v>
      </c>
    </row>
    <row r="6" spans="1:13" ht="13" x14ac:dyDescent="0.3">
      <c r="A6" s="39" t="s">
        <v>378</v>
      </c>
      <c r="B6" s="45" t="s">
        <v>379</v>
      </c>
      <c r="C6" s="45"/>
      <c r="D6" s="45"/>
      <c r="E6" s="45"/>
      <c r="F6" s="45"/>
      <c r="G6" s="45"/>
      <c r="H6" s="45"/>
      <c r="I6" s="45"/>
      <c r="J6" s="45"/>
      <c r="K6" s="45"/>
      <c r="L6" s="45"/>
      <c r="M6" s="45"/>
    </row>
    <row r="7" spans="1:13" x14ac:dyDescent="0.25">
      <c r="A7" s="39" t="s">
        <v>380</v>
      </c>
      <c r="B7" s="69" t="s">
        <v>29</v>
      </c>
      <c r="C7" s="45"/>
      <c r="D7" s="45"/>
      <c r="E7" s="45"/>
      <c r="F7" s="45"/>
      <c r="G7" s="45"/>
      <c r="H7" s="45"/>
      <c r="I7" s="45"/>
      <c r="J7" s="45"/>
      <c r="K7" s="45"/>
      <c r="L7" s="45"/>
      <c r="M7" s="45"/>
    </row>
    <row r="8" spans="1:13" x14ac:dyDescent="0.25">
      <c r="A8" s="39" t="s">
        <v>152</v>
      </c>
      <c r="B8" s="69" t="s">
        <v>165</v>
      </c>
      <c r="C8" s="45"/>
      <c r="D8" s="45"/>
      <c r="E8" s="45"/>
      <c r="F8" s="45"/>
      <c r="G8" s="45"/>
      <c r="H8" s="45"/>
      <c r="I8" s="45"/>
      <c r="J8" s="45"/>
      <c r="K8" s="45"/>
      <c r="L8" s="45"/>
      <c r="M8" s="45"/>
    </row>
    <row r="9" spans="1:13" x14ac:dyDescent="0.25">
      <c r="A9" s="39" t="s">
        <v>153</v>
      </c>
      <c r="B9" s="69" t="s">
        <v>360</v>
      </c>
      <c r="C9" s="45"/>
      <c r="D9" s="45"/>
      <c r="E9" s="45"/>
      <c r="F9" s="45"/>
      <c r="G9" s="45"/>
      <c r="H9" s="45"/>
      <c r="I9" s="45"/>
      <c r="J9" s="45"/>
      <c r="K9" s="45"/>
      <c r="L9" s="45"/>
      <c r="M9" s="45"/>
    </row>
    <row r="10" spans="1:13" x14ac:dyDescent="0.25">
      <c r="A10" s="39" t="s">
        <v>6</v>
      </c>
      <c r="B10" s="69" t="s">
        <v>366</v>
      </c>
      <c r="C10" s="45"/>
      <c r="D10" s="45"/>
      <c r="E10" s="45"/>
      <c r="F10" s="45"/>
      <c r="G10" s="45"/>
      <c r="H10" s="45"/>
      <c r="I10" s="45"/>
      <c r="J10" s="45"/>
      <c r="K10" s="45"/>
      <c r="L10" s="45"/>
      <c r="M10" s="45"/>
    </row>
    <row r="11" spans="1:13" x14ac:dyDescent="0.25">
      <c r="A11" s="39" t="s">
        <v>154</v>
      </c>
      <c r="B11" s="69" t="s">
        <v>168</v>
      </c>
      <c r="C11" s="45"/>
      <c r="D11" s="45"/>
      <c r="E11" s="45"/>
      <c r="F11" s="45"/>
      <c r="G11" s="45"/>
      <c r="H11" s="45"/>
      <c r="I11" s="45"/>
      <c r="J11" s="45"/>
      <c r="K11" s="45"/>
      <c r="L11" s="45"/>
      <c r="M11" s="45"/>
    </row>
    <row r="12" spans="1:13" x14ac:dyDescent="0.25">
      <c r="A12" s="39" t="s">
        <v>155</v>
      </c>
      <c r="B12" s="69" t="s">
        <v>314</v>
      </c>
      <c r="C12" s="45"/>
      <c r="D12" s="45"/>
      <c r="E12" s="45"/>
      <c r="F12" s="45"/>
      <c r="G12" s="45"/>
      <c r="H12" s="45"/>
      <c r="I12" s="45"/>
      <c r="J12" s="45"/>
      <c r="K12" s="45"/>
      <c r="L12" s="45"/>
      <c r="M12" s="45"/>
    </row>
    <row r="13" spans="1:13" x14ac:dyDescent="0.25">
      <c r="A13" s="39" t="s">
        <v>381</v>
      </c>
      <c r="B13" s="45">
        <v>0</v>
      </c>
      <c r="C13" s="45"/>
      <c r="D13" s="45"/>
      <c r="E13" s="45"/>
      <c r="F13" s="45"/>
      <c r="G13" s="45"/>
      <c r="H13" s="45"/>
      <c r="I13" s="45"/>
      <c r="J13" s="45"/>
      <c r="K13" s="45"/>
      <c r="L13" s="45"/>
      <c r="M13" s="45"/>
    </row>
    <row r="14" spans="1:13" x14ac:dyDescent="0.25">
      <c r="A14" s="39" t="s">
        <v>157</v>
      </c>
      <c r="B14" s="45">
        <v>803</v>
      </c>
      <c r="C14" s="45"/>
      <c r="D14" s="45"/>
      <c r="E14" s="45"/>
      <c r="F14" s="45"/>
      <c r="G14" s="45"/>
      <c r="H14" s="45"/>
      <c r="I14" s="45"/>
      <c r="J14" s="45"/>
      <c r="K14" s="45"/>
      <c r="L14" s="45"/>
      <c r="M14" s="45"/>
    </row>
    <row r="15" spans="1:13" x14ac:dyDescent="0.25">
      <c r="A15" s="39" t="s">
        <v>382</v>
      </c>
      <c r="B15" s="69" t="s">
        <v>367</v>
      </c>
      <c r="C15" s="45"/>
      <c r="D15" s="45"/>
      <c r="E15" s="45"/>
      <c r="F15" s="45"/>
      <c r="G15" s="45"/>
      <c r="H15" s="45"/>
      <c r="I15" s="45"/>
      <c r="J15" s="45"/>
      <c r="K15" s="45"/>
      <c r="L15" s="45"/>
      <c r="M15" s="45"/>
    </row>
    <row r="16" spans="1:13" x14ac:dyDescent="0.25">
      <c r="A16" s="39" t="s">
        <v>159</v>
      </c>
      <c r="B16" s="69" t="s">
        <v>279</v>
      </c>
      <c r="C16" s="45"/>
      <c r="D16" s="45"/>
      <c r="E16" s="45"/>
      <c r="F16" s="45"/>
      <c r="G16" s="45"/>
      <c r="H16" s="45"/>
      <c r="I16" s="45"/>
      <c r="J16" s="45"/>
      <c r="K16" s="45"/>
      <c r="L16" s="45"/>
      <c r="M16" s="45"/>
    </row>
    <row r="17" spans="1:29" x14ac:dyDescent="0.25">
      <c r="A17" s="40" t="s">
        <v>383</v>
      </c>
      <c r="B17" s="69" t="s">
        <v>363</v>
      </c>
      <c r="C17" s="45"/>
      <c r="D17" s="45"/>
      <c r="E17" s="45"/>
      <c r="F17" s="45"/>
      <c r="G17" s="45"/>
      <c r="H17" s="45"/>
      <c r="I17" s="45"/>
      <c r="J17" s="45"/>
      <c r="K17" s="45"/>
      <c r="L17" s="45"/>
      <c r="M17" s="45"/>
    </row>
    <row r="18" spans="1:29" x14ac:dyDescent="0.25">
      <c r="A18" s="39" t="s">
        <v>161</v>
      </c>
      <c r="B18" s="46">
        <v>46269</v>
      </c>
      <c r="C18" s="46"/>
      <c r="D18" s="46"/>
      <c r="E18" s="46"/>
      <c r="F18" s="46"/>
      <c r="G18" s="46"/>
      <c r="H18" s="46"/>
      <c r="I18" s="46"/>
      <c r="J18" s="46"/>
      <c r="K18" s="46"/>
      <c r="L18" s="46"/>
      <c r="M18" s="46"/>
    </row>
    <row r="19" spans="1:29" x14ac:dyDescent="0.25">
      <c r="A19" s="39" t="s">
        <v>162</v>
      </c>
      <c r="B19" s="46">
        <v>46273</v>
      </c>
      <c r="C19" s="45"/>
      <c r="D19" s="45"/>
      <c r="E19" s="45"/>
      <c r="F19" s="45"/>
      <c r="G19" s="45"/>
      <c r="H19" s="45"/>
      <c r="I19" s="45"/>
      <c r="J19" s="45"/>
      <c r="K19" s="45"/>
      <c r="L19" s="45"/>
      <c r="M19" s="45"/>
    </row>
    <row r="20" spans="1:29" x14ac:dyDescent="0.25">
      <c r="A20" s="39" t="s">
        <v>163</v>
      </c>
      <c r="B20" s="45" t="s">
        <v>172</v>
      </c>
      <c r="C20" s="45"/>
      <c r="D20" s="45"/>
      <c r="E20" s="45"/>
      <c r="F20" s="45"/>
      <c r="G20" s="45"/>
      <c r="H20" s="45"/>
      <c r="I20" s="45"/>
      <c r="J20" s="45"/>
      <c r="K20" s="45"/>
      <c r="L20" s="45"/>
      <c r="M20" s="45"/>
    </row>
    <row r="21" spans="1:29" x14ac:dyDescent="0.25">
      <c r="A21" s="39" t="s">
        <v>384</v>
      </c>
      <c r="B21" s="45" t="s">
        <v>87</v>
      </c>
      <c r="C21" s="45"/>
      <c r="D21" s="45"/>
      <c r="E21" s="45"/>
      <c r="F21" s="45"/>
      <c r="G21" s="45"/>
      <c r="H21" s="45"/>
      <c r="I21" s="45"/>
      <c r="J21" s="45"/>
      <c r="K21" s="45"/>
      <c r="L21" s="45"/>
      <c r="M21" s="45"/>
    </row>
    <row r="23" spans="1:29" x14ac:dyDescent="0.25">
      <c r="A23" s="22" t="str">
        <f>HYPERLINK("#'Factor List'!A1", "Back to Factor List")</f>
        <v>Back to Factor List</v>
      </c>
      <c r="B23" s="22" t="str">
        <f>HYPERLINK("#'Assumptions'!A1", "Assumptions")</f>
        <v>Assumptions</v>
      </c>
    </row>
    <row r="26" spans="1:29" s="53" customFormat="1" ht="26" x14ac:dyDescent="0.25">
      <c r="A26" s="52" t="s">
        <v>385</v>
      </c>
      <c r="B26" s="52" t="s">
        <v>537</v>
      </c>
      <c r="C26" s="52" t="s">
        <v>538</v>
      </c>
      <c r="D26" s="52" t="s">
        <v>539</v>
      </c>
      <c r="E26" s="52" t="s">
        <v>540</v>
      </c>
      <c r="F26" s="52" t="s">
        <v>541</v>
      </c>
      <c r="G26" s="52" t="s">
        <v>542</v>
      </c>
      <c r="H26" s="52" t="s">
        <v>543</v>
      </c>
      <c r="I26" s="52" t="s">
        <v>544</v>
      </c>
      <c r="J26" s="52" t="s">
        <v>545</v>
      </c>
      <c r="K26" s="52" t="s">
        <v>546</v>
      </c>
      <c r="L26" s="52" t="s">
        <v>547</v>
      </c>
      <c r="M26" s="52" t="s">
        <v>548</v>
      </c>
      <c r="N26" s="52" t="s">
        <v>549</v>
      </c>
      <c r="O26" s="52" t="s">
        <v>550</v>
      </c>
      <c r="P26" s="52" t="s">
        <v>551</v>
      </c>
      <c r="Q26" s="52" t="s">
        <v>552</v>
      </c>
      <c r="R26" s="52" t="s">
        <v>553</v>
      </c>
      <c r="S26" s="52" t="s">
        <v>554</v>
      </c>
      <c r="T26" s="52" t="s">
        <v>555</v>
      </c>
      <c r="U26" s="52" t="s">
        <v>556</v>
      </c>
      <c r="V26" s="52" t="s">
        <v>557</v>
      </c>
      <c r="W26" s="52" t="s">
        <v>558</v>
      </c>
      <c r="X26" s="52" t="s">
        <v>559</v>
      </c>
      <c r="Y26" s="52" t="s">
        <v>560</v>
      </c>
      <c r="Z26" s="52" t="s">
        <v>561</v>
      </c>
      <c r="AA26" s="52" t="s">
        <v>562</v>
      </c>
      <c r="AB26" s="52" t="s">
        <v>563</v>
      </c>
      <c r="AC26" s="52" t="s">
        <v>564</v>
      </c>
    </row>
    <row r="27" spans="1:29" x14ac:dyDescent="0.25">
      <c r="A27" s="41">
        <v>37</v>
      </c>
      <c r="B27" s="44">
        <v>2.5000000000000001E-2</v>
      </c>
      <c r="C27" s="44">
        <v>1.2500000000000001E-2</v>
      </c>
      <c r="D27" s="44">
        <v>8.3000000000000001E-3</v>
      </c>
      <c r="E27" s="44">
        <v>6.3E-3</v>
      </c>
      <c r="F27" s="44">
        <v>5.0000000000000001E-3</v>
      </c>
      <c r="G27" s="44">
        <v>4.1999999999999997E-3</v>
      </c>
      <c r="H27" s="44">
        <v>3.5999999999999999E-3</v>
      </c>
      <c r="I27" s="44">
        <v>3.0999999999999999E-3</v>
      </c>
      <c r="J27" s="44">
        <v>2.8000000000000004E-3</v>
      </c>
      <c r="K27" s="44">
        <v>2.5000000000000001E-3</v>
      </c>
      <c r="L27" s="44">
        <v>2.3E-3</v>
      </c>
      <c r="M27" s="44">
        <v>2.0999999999999999E-3</v>
      </c>
      <c r="N27" s="44">
        <v>1.9E-3</v>
      </c>
      <c r="O27" s="44">
        <v>1.8E-3</v>
      </c>
      <c r="P27" s="44">
        <v>1.7000000000000001E-3</v>
      </c>
      <c r="Q27" s="44">
        <v>1.6000000000000001E-3</v>
      </c>
      <c r="R27" s="44">
        <v>1.5E-3</v>
      </c>
      <c r="S27" s="44">
        <v>1.4000000000000002E-3</v>
      </c>
      <c r="T27" s="44">
        <v>1.2999999999999999E-3</v>
      </c>
      <c r="U27" s="44">
        <v>1.2999999999999999E-3</v>
      </c>
      <c r="V27" s="44">
        <v>1.1999999999999999E-3</v>
      </c>
      <c r="W27" s="44">
        <v>1.1999999999999999E-3</v>
      </c>
      <c r="X27" s="44">
        <v>1.1000000000000001E-3</v>
      </c>
      <c r="Y27" s="44">
        <v>1.1000000000000001E-3</v>
      </c>
      <c r="Z27" s="44">
        <v>1E-3</v>
      </c>
      <c r="AA27" s="44">
        <v>1E-3</v>
      </c>
      <c r="AB27" s="44">
        <v>1E-3</v>
      </c>
      <c r="AC27" s="44">
        <v>8.9999999999999998E-4</v>
      </c>
    </row>
    <row r="28" spans="1:29" x14ac:dyDescent="0.25">
      <c r="A28" s="41">
        <v>38</v>
      </c>
      <c r="B28" s="44">
        <v>2.4900000000000002E-2</v>
      </c>
      <c r="C28" s="44">
        <v>1.2500000000000001E-2</v>
      </c>
      <c r="D28" s="44">
        <v>8.3000000000000001E-3</v>
      </c>
      <c r="E28" s="44">
        <v>6.1999999999999998E-3</v>
      </c>
      <c r="F28" s="44">
        <v>5.0000000000000001E-3</v>
      </c>
      <c r="G28" s="44">
        <v>4.1999999999999997E-3</v>
      </c>
      <c r="H28" s="44">
        <v>3.5999999999999999E-3</v>
      </c>
      <c r="I28" s="44">
        <v>3.0999999999999999E-3</v>
      </c>
      <c r="J28" s="44">
        <v>2.8000000000000004E-3</v>
      </c>
      <c r="K28" s="44">
        <v>2.5000000000000001E-3</v>
      </c>
      <c r="L28" s="44">
        <v>2.3E-3</v>
      </c>
      <c r="M28" s="44">
        <v>2.0999999999999999E-3</v>
      </c>
      <c r="N28" s="44">
        <v>1.9E-3</v>
      </c>
      <c r="O28" s="44">
        <v>1.8E-3</v>
      </c>
      <c r="P28" s="44">
        <v>1.7000000000000001E-3</v>
      </c>
      <c r="Q28" s="44">
        <v>1.6000000000000001E-3</v>
      </c>
      <c r="R28" s="44">
        <v>1.5E-3</v>
      </c>
      <c r="S28" s="44">
        <v>1.4000000000000002E-3</v>
      </c>
      <c r="T28" s="44">
        <v>1.2999999999999999E-3</v>
      </c>
      <c r="U28" s="44">
        <v>1.2999999999999999E-3</v>
      </c>
      <c r="V28" s="44">
        <v>1.1999999999999999E-3</v>
      </c>
      <c r="W28" s="44">
        <v>1.1999999999999999E-3</v>
      </c>
      <c r="X28" s="44">
        <v>1.1000000000000001E-3</v>
      </c>
      <c r="Y28" s="44">
        <v>1.1000000000000001E-3</v>
      </c>
      <c r="Z28" s="44">
        <v>1E-3</v>
      </c>
      <c r="AA28" s="44">
        <v>1E-3</v>
      </c>
      <c r="AB28" s="44">
        <v>8.9999999999999998E-4</v>
      </c>
      <c r="AC28" s="44" t="s">
        <v>363</v>
      </c>
    </row>
    <row r="29" spans="1:29" x14ac:dyDescent="0.25">
      <c r="A29" s="41">
        <v>39</v>
      </c>
      <c r="B29" s="44">
        <v>2.4799999999999999E-2</v>
      </c>
      <c r="C29" s="44">
        <v>1.24E-2</v>
      </c>
      <c r="D29" s="44">
        <v>8.3000000000000001E-3</v>
      </c>
      <c r="E29" s="44">
        <v>6.1999999999999998E-3</v>
      </c>
      <c r="F29" s="44">
        <v>5.0000000000000001E-3</v>
      </c>
      <c r="G29" s="44">
        <v>4.0999999999999995E-3</v>
      </c>
      <c r="H29" s="44">
        <v>3.4999999999999996E-3</v>
      </c>
      <c r="I29" s="44">
        <v>3.0999999999999999E-3</v>
      </c>
      <c r="J29" s="44">
        <v>2.8000000000000004E-3</v>
      </c>
      <c r="K29" s="44">
        <v>2.5000000000000001E-3</v>
      </c>
      <c r="L29" s="44">
        <v>2.3E-3</v>
      </c>
      <c r="M29" s="44">
        <v>2.0999999999999999E-3</v>
      </c>
      <c r="N29" s="44">
        <v>1.9E-3</v>
      </c>
      <c r="O29" s="44">
        <v>1.8E-3</v>
      </c>
      <c r="P29" s="44">
        <v>1.7000000000000001E-3</v>
      </c>
      <c r="Q29" s="44">
        <v>1.6000000000000001E-3</v>
      </c>
      <c r="R29" s="44">
        <v>1.5E-3</v>
      </c>
      <c r="S29" s="44">
        <v>1.4000000000000002E-3</v>
      </c>
      <c r="T29" s="44">
        <v>1.2999999999999999E-3</v>
      </c>
      <c r="U29" s="44">
        <v>1.2999999999999999E-3</v>
      </c>
      <c r="V29" s="44">
        <v>1.1999999999999999E-3</v>
      </c>
      <c r="W29" s="44">
        <v>1.1999999999999999E-3</v>
      </c>
      <c r="X29" s="44">
        <v>1.1000000000000001E-3</v>
      </c>
      <c r="Y29" s="44">
        <v>1.1000000000000001E-3</v>
      </c>
      <c r="Z29" s="44">
        <v>1.1000000000000001E-3</v>
      </c>
      <c r="AA29" s="44">
        <v>1E-3</v>
      </c>
      <c r="AB29" s="44" t="s">
        <v>363</v>
      </c>
      <c r="AC29" s="44" t="s">
        <v>363</v>
      </c>
    </row>
    <row r="30" spans="1:29" x14ac:dyDescent="0.25">
      <c r="A30" s="41">
        <v>40</v>
      </c>
      <c r="B30" s="44">
        <v>2.4700000000000003E-2</v>
      </c>
      <c r="C30" s="44">
        <v>1.23E-2</v>
      </c>
      <c r="D30" s="44">
        <v>8.199999999999999E-3</v>
      </c>
      <c r="E30" s="44">
        <v>6.1999999999999998E-3</v>
      </c>
      <c r="F30" s="44">
        <v>4.8999999999999998E-3</v>
      </c>
      <c r="G30" s="44">
        <v>4.0999999999999995E-3</v>
      </c>
      <c r="H30" s="44">
        <v>3.4999999999999996E-3</v>
      </c>
      <c r="I30" s="44">
        <v>3.0999999999999999E-3</v>
      </c>
      <c r="J30" s="44">
        <v>2.8000000000000004E-3</v>
      </c>
      <c r="K30" s="44">
        <v>2.5000000000000001E-3</v>
      </c>
      <c r="L30" s="44">
        <v>2.3E-3</v>
      </c>
      <c r="M30" s="44">
        <v>2.0999999999999999E-3</v>
      </c>
      <c r="N30" s="44">
        <v>1.9E-3</v>
      </c>
      <c r="O30" s="44">
        <v>1.8E-3</v>
      </c>
      <c r="P30" s="44">
        <v>1.7000000000000001E-3</v>
      </c>
      <c r="Q30" s="44">
        <v>1.6000000000000001E-3</v>
      </c>
      <c r="R30" s="44">
        <v>1.5E-3</v>
      </c>
      <c r="S30" s="44">
        <v>1.4000000000000002E-3</v>
      </c>
      <c r="T30" s="44">
        <v>1.2999999999999999E-3</v>
      </c>
      <c r="U30" s="44">
        <v>1.2999999999999999E-3</v>
      </c>
      <c r="V30" s="44">
        <v>1.1999999999999999E-3</v>
      </c>
      <c r="W30" s="44">
        <v>1.1999999999999999E-3</v>
      </c>
      <c r="X30" s="44">
        <v>1.1000000000000001E-3</v>
      </c>
      <c r="Y30" s="44">
        <v>1.1000000000000001E-3</v>
      </c>
      <c r="Z30" s="44">
        <v>1E-3</v>
      </c>
      <c r="AA30" s="44" t="s">
        <v>363</v>
      </c>
      <c r="AB30" s="44" t="s">
        <v>363</v>
      </c>
      <c r="AC30" s="44" t="s">
        <v>363</v>
      </c>
    </row>
    <row r="31" spans="1:29" x14ac:dyDescent="0.25">
      <c r="A31" s="41">
        <v>41</v>
      </c>
      <c r="B31" s="44">
        <v>2.4500000000000001E-2</v>
      </c>
      <c r="C31" s="44">
        <v>1.23E-2</v>
      </c>
      <c r="D31" s="44">
        <v>8.199999999999999E-3</v>
      </c>
      <c r="E31" s="44">
        <v>6.0999999999999995E-3</v>
      </c>
      <c r="F31" s="44">
        <v>4.8999999999999998E-3</v>
      </c>
      <c r="G31" s="44">
        <v>4.0999999999999995E-3</v>
      </c>
      <c r="H31" s="44">
        <v>3.4999999999999996E-3</v>
      </c>
      <c r="I31" s="44">
        <v>3.0999999999999999E-3</v>
      </c>
      <c r="J31" s="44">
        <v>2.7000000000000001E-3</v>
      </c>
      <c r="K31" s="44">
        <v>2.5000000000000001E-3</v>
      </c>
      <c r="L31" s="44">
        <v>2.3E-3</v>
      </c>
      <c r="M31" s="44">
        <v>2.0999999999999999E-3</v>
      </c>
      <c r="N31" s="44">
        <v>1.9E-3</v>
      </c>
      <c r="O31" s="44">
        <v>1.8E-3</v>
      </c>
      <c r="P31" s="44">
        <v>1.7000000000000001E-3</v>
      </c>
      <c r="Q31" s="44">
        <v>1.6000000000000001E-3</v>
      </c>
      <c r="R31" s="44">
        <v>1.5E-3</v>
      </c>
      <c r="S31" s="44">
        <v>1.4000000000000002E-3</v>
      </c>
      <c r="T31" s="44">
        <v>1.2999999999999999E-3</v>
      </c>
      <c r="U31" s="44">
        <v>1.2999999999999999E-3</v>
      </c>
      <c r="V31" s="44">
        <v>1.1999999999999999E-3</v>
      </c>
      <c r="W31" s="44">
        <v>1.1999999999999999E-3</v>
      </c>
      <c r="X31" s="44">
        <v>1.1000000000000001E-3</v>
      </c>
      <c r="Y31" s="44">
        <v>1.1000000000000001E-3</v>
      </c>
      <c r="Z31" s="44" t="s">
        <v>363</v>
      </c>
      <c r="AA31" s="44" t="s">
        <v>363</v>
      </c>
      <c r="AB31" s="44" t="s">
        <v>363</v>
      </c>
      <c r="AC31" s="44" t="s">
        <v>363</v>
      </c>
    </row>
    <row r="32" spans="1:29" x14ac:dyDescent="0.25">
      <c r="A32" s="41">
        <v>42</v>
      </c>
      <c r="B32" s="44">
        <v>2.4399999999999998E-2</v>
      </c>
      <c r="C32" s="44">
        <v>1.2199999999999999E-2</v>
      </c>
      <c r="D32" s="44">
        <v>8.1000000000000013E-3</v>
      </c>
      <c r="E32" s="44">
        <v>6.0999999999999995E-3</v>
      </c>
      <c r="F32" s="44">
        <v>4.8999999999999998E-3</v>
      </c>
      <c r="G32" s="44">
        <v>4.0999999999999995E-3</v>
      </c>
      <c r="H32" s="44">
        <v>3.4999999999999996E-3</v>
      </c>
      <c r="I32" s="44">
        <v>3.0999999999999999E-3</v>
      </c>
      <c r="J32" s="44">
        <v>2.7000000000000001E-3</v>
      </c>
      <c r="K32" s="44">
        <v>2.5000000000000001E-3</v>
      </c>
      <c r="L32" s="44">
        <v>2.2000000000000001E-3</v>
      </c>
      <c r="M32" s="44">
        <v>2.0999999999999999E-3</v>
      </c>
      <c r="N32" s="44">
        <v>1.9E-3</v>
      </c>
      <c r="O32" s="44">
        <v>1.8E-3</v>
      </c>
      <c r="P32" s="44">
        <v>1.7000000000000001E-3</v>
      </c>
      <c r="Q32" s="44">
        <v>1.6000000000000001E-3</v>
      </c>
      <c r="R32" s="44">
        <v>1.5E-3</v>
      </c>
      <c r="S32" s="44">
        <v>1.4000000000000002E-3</v>
      </c>
      <c r="T32" s="44">
        <v>1.2999999999999999E-3</v>
      </c>
      <c r="U32" s="44">
        <v>1.2999999999999999E-3</v>
      </c>
      <c r="V32" s="44">
        <v>1.1999999999999999E-3</v>
      </c>
      <c r="W32" s="44">
        <v>1.1999999999999999E-3</v>
      </c>
      <c r="X32" s="44">
        <v>1.1000000000000001E-3</v>
      </c>
      <c r="Y32" s="44" t="s">
        <v>363</v>
      </c>
      <c r="Z32" s="44" t="s">
        <v>363</v>
      </c>
      <c r="AA32" s="44" t="s">
        <v>363</v>
      </c>
      <c r="AB32" s="44" t="s">
        <v>363</v>
      </c>
      <c r="AC32" s="44" t="s">
        <v>363</v>
      </c>
    </row>
    <row r="33" spans="1:29" x14ac:dyDescent="0.25">
      <c r="A33" s="41">
        <v>43</v>
      </c>
      <c r="B33" s="44">
        <v>2.4199999999999999E-2</v>
      </c>
      <c r="C33" s="44">
        <v>1.21E-2</v>
      </c>
      <c r="D33" s="44">
        <v>8.1000000000000013E-3</v>
      </c>
      <c r="E33" s="44">
        <v>6.0999999999999995E-3</v>
      </c>
      <c r="F33" s="44">
        <v>4.8999999999999998E-3</v>
      </c>
      <c r="G33" s="44">
        <v>4.0999999999999995E-3</v>
      </c>
      <c r="H33" s="44">
        <v>3.4999999999999996E-3</v>
      </c>
      <c r="I33" s="44">
        <v>3.0999999999999999E-3</v>
      </c>
      <c r="J33" s="44">
        <v>2.7000000000000001E-3</v>
      </c>
      <c r="K33" s="44">
        <v>2.5000000000000001E-3</v>
      </c>
      <c r="L33" s="44">
        <v>2.2000000000000001E-3</v>
      </c>
      <c r="M33" s="44">
        <v>2.0999999999999999E-3</v>
      </c>
      <c r="N33" s="44">
        <v>1.9E-3</v>
      </c>
      <c r="O33" s="44">
        <v>1.8E-3</v>
      </c>
      <c r="P33" s="44">
        <v>1.7000000000000001E-3</v>
      </c>
      <c r="Q33" s="44">
        <v>1.6000000000000001E-3</v>
      </c>
      <c r="R33" s="44">
        <v>1.5E-3</v>
      </c>
      <c r="S33" s="44">
        <v>1.4000000000000002E-3</v>
      </c>
      <c r="T33" s="44">
        <v>1.2999999999999999E-3</v>
      </c>
      <c r="U33" s="44">
        <v>1.2999999999999999E-3</v>
      </c>
      <c r="V33" s="44">
        <v>1.1999999999999999E-3</v>
      </c>
      <c r="W33" s="44">
        <v>1.1000000000000001E-3</v>
      </c>
      <c r="X33" s="44" t="s">
        <v>363</v>
      </c>
      <c r="Y33" s="44" t="s">
        <v>363</v>
      </c>
      <c r="Z33" s="44" t="s">
        <v>363</v>
      </c>
      <c r="AA33" s="44" t="s">
        <v>363</v>
      </c>
      <c r="AB33" s="44" t="s">
        <v>363</v>
      </c>
      <c r="AC33" s="44" t="s">
        <v>363</v>
      </c>
    </row>
    <row r="34" spans="1:29" x14ac:dyDescent="0.25">
      <c r="A34" s="41">
        <v>44</v>
      </c>
      <c r="B34" s="44">
        <v>2.41E-2</v>
      </c>
      <c r="C34" s="44">
        <v>1.21E-2</v>
      </c>
      <c r="D34" s="44">
        <v>8.0000000000000002E-3</v>
      </c>
      <c r="E34" s="44">
        <v>6.0000000000000001E-3</v>
      </c>
      <c r="F34" s="44">
        <v>4.7999999999999996E-3</v>
      </c>
      <c r="G34" s="44">
        <v>4.0000000000000001E-3</v>
      </c>
      <c r="H34" s="44">
        <v>3.4999999999999996E-3</v>
      </c>
      <c r="I34" s="44">
        <v>3.0000000000000001E-3</v>
      </c>
      <c r="J34" s="44">
        <v>2.7000000000000001E-3</v>
      </c>
      <c r="K34" s="44">
        <v>2.5000000000000001E-3</v>
      </c>
      <c r="L34" s="44">
        <v>2.2000000000000001E-3</v>
      </c>
      <c r="M34" s="44">
        <v>2.0999999999999999E-3</v>
      </c>
      <c r="N34" s="44">
        <v>1.9E-3</v>
      </c>
      <c r="O34" s="44">
        <v>1.8E-3</v>
      </c>
      <c r="P34" s="44">
        <v>1.7000000000000001E-3</v>
      </c>
      <c r="Q34" s="44">
        <v>1.6000000000000001E-3</v>
      </c>
      <c r="R34" s="44">
        <v>1.5E-3</v>
      </c>
      <c r="S34" s="44">
        <v>1.4000000000000002E-3</v>
      </c>
      <c r="T34" s="44">
        <v>1.2999999999999999E-3</v>
      </c>
      <c r="U34" s="44">
        <v>1.2999999999999999E-3</v>
      </c>
      <c r="V34" s="44">
        <v>1.1999999999999999E-3</v>
      </c>
      <c r="W34" s="44" t="s">
        <v>363</v>
      </c>
      <c r="X34" s="44" t="s">
        <v>363</v>
      </c>
      <c r="Y34" s="44" t="s">
        <v>363</v>
      </c>
      <c r="Z34" s="44" t="s">
        <v>363</v>
      </c>
      <c r="AA34" s="44" t="s">
        <v>363</v>
      </c>
      <c r="AB34" s="44" t="s">
        <v>363</v>
      </c>
      <c r="AC34" s="44" t="s">
        <v>363</v>
      </c>
    </row>
    <row r="35" spans="1:29" x14ac:dyDescent="0.25">
      <c r="A35" s="41">
        <v>45</v>
      </c>
      <c r="B35" s="44">
        <v>2.3900000000000001E-2</v>
      </c>
      <c r="C35" s="44">
        <v>1.2E-2</v>
      </c>
      <c r="D35" s="44">
        <v>8.0000000000000002E-3</v>
      </c>
      <c r="E35" s="44">
        <v>6.0000000000000001E-3</v>
      </c>
      <c r="F35" s="44">
        <v>4.7999999999999996E-3</v>
      </c>
      <c r="G35" s="44">
        <v>4.0000000000000001E-3</v>
      </c>
      <c r="H35" s="44">
        <v>3.4999999999999996E-3</v>
      </c>
      <c r="I35" s="44">
        <v>3.0000000000000001E-3</v>
      </c>
      <c r="J35" s="44">
        <v>2.7000000000000001E-3</v>
      </c>
      <c r="K35" s="44">
        <v>2.3999999999999998E-3</v>
      </c>
      <c r="L35" s="44">
        <v>2.2000000000000001E-3</v>
      </c>
      <c r="M35" s="44">
        <v>2.0999999999999999E-3</v>
      </c>
      <c r="N35" s="44">
        <v>1.9E-3</v>
      </c>
      <c r="O35" s="44">
        <v>1.8E-3</v>
      </c>
      <c r="P35" s="44">
        <v>1.7000000000000001E-3</v>
      </c>
      <c r="Q35" s="44">
        <v>1.6000000000000001E-3</v>
      </c>
      <c r="R35" s="44">
        <v>1.5E-3</v>
      </c>
      <c r="S35" s="44">
        <v>1.4000000000000002E-3</v>
      </c>
      <c r="T35" s="44">
        <v>1.4000000000000002E-3</v>
      </c>
      <c r="U35" s="44">
        <v>1.1999999999999999E-3</v>
      </c>
      <c r="V35" s="44" t="s">
        <v>363</v>
      </c>
      <c r="W35" s="44" t="s">
        <v>363</v>
      </c>
      <c r="X35" s="44" t="s">
        <v>363</v>
      </c>
      <c r="Y35" s="44" t="s">
        <v>363</v>
      </c>
      <c r="Z35" s="44" t="s">
        <v>363</v>
      </c>
      <c r="AA35" s="44" t="s">
        <v>363</v>
      </c>
      <c r="AB35" s="44" t="s">
        <v>363</v>
      </c>
      <c r="AC35" s="44" t="s">
        <v>363</v>
      </c>
    </row>
    <row r="36" spans="1:29" x14ac:dyDescent="0.25">
      <c r="A36" s="41">
        <v>46</v>
      </c>
      <c r="B36" s="44">
        <v>2.3799999999999998E-2</v>
      </c>
      <c r="C36" s="44">
        <v>1.1899999999999999E-2</v>
      </c>
      <c r="D36" s="44">
        <v>7.9000000000000008E-3</v>
      </c>
      <c r="E36" s="44">
        <v>6.0000000000000001E-3</v>
      </c>
      <c r="F36" s="44">
        <v>4.7999999999999996E-3</v>
      </c>
      <c r="G36" s="44">
        <v>4.0000000000000001E-3</v>
      </c>
      <c r="H36" s="44">
        <v>3.4000000000000002E-3</v>
      </c>
      <c r="I36" s="44">
        <v>3.0000000000000001E-3</v>
      </c>
      <c r="J36" s="44">
        <v>2.7000000000000001E-3</v>
      </c>
      <c r="K36" s="44">
        <v>2.3999999999999998E-3</v>
      </c>
      <c r="L36" s="44">
        <v>2.2000000000000001E-3</v>
      </c>
      <c r="M36" s="44">
        <v>2.0999999999999999E-3</v>
      </c>
      <c r="N36" s="44">
        <v>1.9E-3</v>
      </c>
      <c r="O36" s="44">
        <v>1.8E-3</v>
      </c>
      <c r="P36" s="44">
        <v>1.7000000000000001E-3</v>
      </c>
      <c r="Q36" s="44">
        <v>1.6000000000000001E-3</v>
      </c>
      <c r="R36" s="44">
        <v>1.5E-3</v>
      </c>
      <c r="S36" s="44">
        <v>1.4000000000000002E-3</v>
      </c>
      <c r="T36" s="44">
        <v>1.2999999999999999E-3</v>
      </c>
      <c r="U36" s="44" t="s">
        <v>363</v>
      </c>
      <c r="V36" s="44" t="s">
        <v>363</v>
      </c>
      <c r="W36" s="44" t="s">
        <v>363</v>
      </c>
      <c r="X36" s="44" t="s">
        <v>363</v>
      </c>
      <c r="Y36" s="44" t="s">
        <v>363</v>
      </c>
      <c r="Z36" s="44" t="s">
        <v>363</v>
      </c>
      <c r="AA36" s="44" t="s">
        <v>363</v>
      </c>
      <c r="AB36" s="44" t="s">
        <v>363</v>
      </c>
      <c r="AC36" s="44" t="s">
        <v>363</v>
      </c>
    </row>
    <row r="37" spans="1:29" x14ac:dyDescent="0.25">
      <c r="A37" s="41">
        <v>47</v>
      </c>
      <c r="B37" s="44">
        <v>2.3599999999999999E-2</v>
      </c>
      <c r="C37" s="44">
        <v>1.18E-2</v>
      </c>
      <c r="D37" s="44">
        <v>7.9000000000000008E-3</v>
      </c>
      <c r="E37" s="44">
        <v>5.8999999999999999E-3</v>
      </c>
      <c r="F37" s="44">
        <v>4.7999999999999996E-3</v>
      </c>
      <c r="G37" s="44">
        <v>4.0000000000000001E-3</v>
      </c>
      <c r="H37" s="44">
        <v>3.4000000000000002E-3</v>
      </c>
      <c r="I37" s="44">
        <v>3.0000000000000001E-3</v>
      </c>
      <c r="J37" s="44">
        <v>2.7000000000000001E-3</v>
      </c>
      <c r="K37" s="44">
        <v>2.3999999999999998E-3</v>
      </c>
      <c r="L37" s="44">
        <v>2.2000000000000001E-3</v>
      </c>
      <c r="M37" s="44">
        <v>2E-3</v>
      </c>
      <c r="N37" s="44">
        <v>1.9E-3</v>
      </c>
      <c r="O37" s="44">
        <v>1.8E-3</v>
      </c>
      <c r="P37" s="44">
        <v>1.7000000000000001E-3</v>
      </c>
      <c r="Q37" s="44">
        <v>1.6000000000000001E-3</v>
      </c>
      <c r="R37" s="44">
        <v>1.5E-3</v>
      </c>
      <c r="S37" s="44">
        <v>1.4000000000000002E-3</v>
      </c>
      <c r="T37" s="44" t="s">
        <v>363</v>
      </c>
      <c r="U37" s="44" t="s">
        <v>363</v>
      </c>
      <c r="V37" s="44" t="s">
        <v>363</v>
      </c>
      <c r="W37" s="44" t="s">
        <v>363</v>
      </c>
      <c r="X37" s="44" t="s">
        <v>363</v>
      </c>
      <c r="Y37" s="44" t="s">
        <v>363</v>
      </c>
      <c r="Z37" s="44" t="s">
        <v>363</v>
      </c>
      <c r="AA37" s="44" t="s">
        <v>363</v>
      </c>
      <c r="AB37" s="44" t="s">
        <v>363</v>
      </c>
      <c r="AC37" s="44" t="s">
        <v>363</v>
      </c>
    </row>
    <row r="38" spans="1:29" x14ac:dyDescent="0.25">
      <c r="A38" s="41">
        <v>48</v>
      </c>
      <c r="B38" s="44">
        <v>2.3399999999999997E-2</v>
      </c>
      <c r="C38" s="44">
        <v>1.1699999999999999E-2</v>
      </c>
      <c r="D38" s="44">
        <v>7.8000000000000005E-3</v>
      </c>
      <c r="E38" s="44">
        <v>5.8999999999999999E-3</v>
      </c>
      <c r="F38" s="44">
        <v>4.6999999999999993E-3</v>
      </c>
      <c r="G38" s="44">
        <v>4.0000000000000001E-3</v>
      </c>
      <c r="H38" s="44">
        <v>3.4000000000000002E-3</v>
      </c>
      <c r="I38" s="44">
        <v>3.0000000000000001E-3</v>
      </c>
      <c r="J38" s="44">
        <v>2.7000000000000001E-3</v>
      </c>
      <c r="K38" s="44">
        <v>2.3999999999999998E-3</v>
      </c>
      <c r="L38" s="44">
        <v>2.2000000000000001E-3</v>
      </c>
      <c r="M38" s="44">
        <v>2E-3</v>
      </c>
      <c r="N38" s="44">
        <v>1.9E-3</v>
      </c>
      <c r="O38" s="44">
        <v>1.8E-3</v>
      </c>
      <c r="P38" s="44">
        <v>1.7000000000000001E-3</v>
      </c>
      <c r="Q38" s="44">
        <v>1.6000000000000001E-3</v>
      </c>
      <c r="R38" s="44">
        <v>1.4000000000000002E-3</v>
      </c>
      <c r="S38" s="44" t="s">
        <v>363</v>
      </c>
      <c r="T38" s="44" t="s">
        <v>363</v>
      </c>
      <c r="U38" s="44" t="s">
        <v>363</v>
      </c>
      <c r="V38" s="44" t="s">
        <v>363</v>
      </c>
      <c r="W38" s="44" t="s">
        <v>363</v>
      </c>
      <c r="X38" s="44" t="s">
        <v>363</v>
      </c>
      <c r="Y38" s="44" t="s">
        <v>363</v>
      </c>
      <c r="Z38" s="44" t="s">
        <v>363</v>
      </c>
      <c r="AA38" s="44" t="s">
        <v>363</v>
      </c>
      <c r="AB38" s="44" t="s">
        <v>363</v>
      </c>
      <c r="AC38" s="44" t="s">
        <v>363</v>
      </c>
    </row>
    <row r="39" spans="1:29" x14ac:dyDescent="0.25">
      <c r="A39" s="41">
        <v>49</v>
      </c>
      <c r="B39" s="44">
        <v>2.3199999999999998E-2</v>
      </c>
      <c r="C39" s="44">
        <v>1.1599999999999999E-2</v>
      </c>
      <c r="D39" s="44">
        <v>7.8000000000000005E-3</v>
      </c>
      <c r="E39" s="44">
        <v>5.8999999999999999E-3</v>
      </c>
      <c r="F39" s="44">
        <v>4.6999999999999993E-3</v>
      </c>
      <c r="G39" s="44">
        <v>3.9000000000000003E-3</v>
      </c>
      <c r="H39" s="44">
        <v>3.4000000000000002E-3</v>
      </c>
      <c r="I39" s="44">
        <v>3.0000000000000001E-3</v>
      </c>
      <c r="J39" s="44">
        <v>2.7000000000000001E-3</v>
      </c>
      <c r="K39" s="44">
        <v>2.3999999999999998E-3</v>
      </c>
      <c r="L39" s="44">
        <v>2.2000000000000001E-3</v>
      </c>
      <c r="M39" s="44">
        <v>2E-3</v>
      </c>
      <c r="N39" s="44">
        <v>1.9E-3</v>
      </c>
      <c r="O39" s="44">
        <v>1.8E-3</v>
      </c>
      <c r="P39" s="44">
        <v>1.7000000000000001E-3</v>
      </c>
      <c r="Q39" s="44">
        <v>1.5E-3</v>
      </c>
      <c r="R39" s="44" t="s">
        <v>363</v>
      </c>
      <c r="S39" s="44" t="s">
        <v>363</v>
      </c>
      <c r="T39" s="44" t="s">
        <v>363</v>
      </c>
      <c r="U39" s="44" t="s">
        <v>363</v>
      </c>
      <c r="V39" s="44" t="s">
        <v>363</v>
      </c>
      <c r="W39" s="44" t="s">
        <v>363</v>
      </c>
      <c r="X39" s="44" t="s">
        <v>363</v>
      </c>
      <c r="Y39" s="44" t="s">
        <v>363</v>
      </c>
      <c r="Z39" s="44" t="s">
        <v>363</v>
      </c>
      <c r="AA39" s="44" t="s">
        <v>363</v>
      </c>
      <c r="AB39" s="44" t="s">
        <v>363</v>
      </c>
      <c r="AC39" s="44" t="s">
        <v>363</v>
      </c>
    </row>
    <row r="40" spans="1:29" x14ac:dyDescent="0.25">
      <c r="A40" s="41">
        <v>50</v>
      </c>
      <c r="B40" s="44">
        <v>2.3E-2</v>
      </c>
      <c r="C40" s="44">
        <v>1.15E-2</v>
      </c>
      <c r="D40" s="44">
        <v>7.7000000000000002E-3</v>
      </c>
      <c r="E40" s="44">
        <v>5.7999999999999996E-3</v>
      </c>
      <c r="F40" s="44">
        <v>4.6999999999999993E-3</v>
      </c>
      <c r="G40" s="44">
        <v>3.9000000000000003E-3</v>
      </c>
      <c r="H40" s="44">
        <v>3.4000000000000002E-3</v>
      </c>
      <c r="I40" s="44">
        <v>3.0000000000000001E-3</v>
      </c>
      <c r="J40" s="44">
        <v>2.7000000000000001E-3</v>
      </c>
      <c r="K40" s="44">
        <v>2.3999999999999998E-3</v>
      </c>
      <c r="L40" s="44">
        <v>2.2000000000000001E-3</v>
      </c>
      <c r="M40" s="44">
        <v>2E-3</v>
      </c>
      <c r="N40" s="44">
        <v>1.9E-3</v>
      </c>
      <c r="O40" s="44">
        <v>1.8E-3</v>
      </c>
      <c r="P40" s="44">
        <v>1.6000000000000001E-3</v>
      </c>
      <c r="Q40" s="44" t="s">
        <v>363</v>
      </c>
      <c r="R40" s="44" t="s">
        <v>363</v>
      </c>
      <c r="S40" s="44" t="s">
        <v>363</v>
      </c>
      <c r="T40" s="44" t="s">
        <v>363</v>
      </c>
      <c r="U40" s="44" t="s">
        <v>363</v>
      </c>
      <c r="V40" s="44" t="s">
        <v>363</v>
      </c>
      <c r="W40" s="44" t="s">
        <v>363</v>
      </c>
      <c r="X40" s="44" t="s">
        <v>363</v>
      </c>
      <c r="Y40" s="44" t="s">
        <v>363</v>
      </c>
      <c r="Z40" s="44" t="s">
        <v>363</v>
      </c>
      <c r="AA40" s="44" t="s">
        <v>363</v>
      </c>
      <c r="AB40" s="44" t="s">
        <v>363</v>
      </c>
      <c r="AC40" s="44" t="s">
        <v>363</v>
      </c>
    </row>
    <row r="41" spans="1:29" x14ac:dyDescent="0.25">
      <c r="A41" s="41">
        <v>51</v>
      </c>
      <c r="B41" s="44">
        <v>2.2799999999999997E-2</v>
      </c>
      <c r="C41" s="44">
        <v>1.15E-2</v>
      </c>
      <c r="D41" s="44">
        <v>7.7000000000000002E-3</v>
      </c>
      <c r="E41" s="44">
        <v>5.7999999999999996E-3</v>
      </c>
      <c r="F41" s="44">
        <v>4.5999999999999999E-3</v>
      </c>
      <c r="G41" s="44">
        <v>3.9000000000000003E-3</v>
      </c>
      <c r="H41" s="44">
        <v>3.4000000000000002E-3</v>
      </c>
      <c r="I41" s="44">
        <v>3.0000000000000001E-3</v>
      </c>
      <c r="J41" s="44">
        <v>2.5999999999999999E-3</v>
      </c>
      <c r="K41" s="44">
        <v>2.3999999999999998E-3</v>
      </c>
      <c r="L41" s="44">
        <v>2.2000000000000001E-3</v>
      </c>
      <c r="M41" s="44">
        <v>2E-3</v>
      </c>
      <c r="N41" s="44">
        <v>1.9E-3</v>
      </c>
      <c r="O41" s="44">
        <v>1.7000000000000001E-3</v>
      </c>
      <c r="P41" s="44" t="s">
        <v>363</v>
      </c>
      <c r="Q41" s="44" t="s">
        <v>363</v>
      </c>
      <c r="R41" s="44" t="s">
        <v>363</v>
      </c>
      <c r="S41" s="44" t="s">
        <v>363</v>
      </c>
      <c r="T41" s="44" t="s">
        <v>363</v>
      </c>
      <c r="U41" s="44" t="s">
        <v>363</v>
      </c>
      <c r="V41" s="44" t="s">
        <v>363</v>
      </c>
      <c r="W41" s="44" t="s">
        <v>363</v>
      </c>
      <c r="X41" s="44" t="s">
        <v>363</v>
      </c>
      <c r="Y41" s="44" t="s">
        <v>363</v>
      </c>
      <c r="Z41" s="44" t="s">
        <v>363</v>
      </c>
      <c r="AA41" s="44" t="s">
        <v>363</v>
      </c>
      <c r="AB41" s="44" t="s">
        <v>363</v>
      </c>
      <c r="AC41" s="44" t="s">
        <v>363</v>
      </c>
    </row>
    <row r="42" spans="1:29" x14ac:dyDescent="0.25">
      <c r="A42" s="41">
        <v>52</v>
      </c>
      <c r="B42" s="44">
        <v>2.2599999999999999E-2</v>
      </c>
      <c r="C42" s="44">
        <v>1.1399999999999999E-2</v>
      </c>
      <c r="D42" s="44">
        <v>7.6E-3</v>
      </c>
      <c r="E42" s="44">
        <v>5.6999999999999993E-3</v>
      </c>
      <c r="F42" s="44">
        <v>4.5999999999999999E-3</v>
      </c>
      <c r="G42" s="44">
        <v>3.9000000000000003E-3</v>
      </c>
      <c r="H42" s="44">
        <v>3.3E-3</v>
      </c>
      <c r="I42" s="44">
        <v>2.8999999999999998E-3</v>
      </c>
      <c r="J42" s="44">
        <v>2.5999999999999999E-3</v>
      </c>
      <c r="K42" s="44">
        <v>2.3999999999999998E-3</v>
      </c>
      <c r="L42" s="44">
        <v>2.2000000000000001E-3</v>
      </c>
      <c r="M42" s="44">
        <v>2E-3</v>
      </c>
      <c r="N42" s="44">
        <v>1.8E-3</v>
      </c>
      <c r="O42" s="44" t="s">
        <v>363</v>
      </c>
      <c r="P42" s="44" t="s">
        <v>363</v>
      </c>
      <c r="Q42" s="44" t="s">
        <v>363</v>
      </c>
      <c r="R42" s="44" t="s">
        <v>363</v>
      </c>
      <c r="S42" s="44" t="s">
        <v>363</v>
      </c>
      <c r="T42" s="44" t="s">
        <v>363</v>
      </c>
      <c r="U42" s="44" t="s">
        <v>363</v>
      </c>
      <c r="V42" s="44" t="s">
        <v>363</v>
      </c>
      <c r="W42" s="44" t="s">
        <v>363</v>
      </c>
      <c r="X42" s="44" t="s">
        <v>363</v>
      </c>
      <c r="Y42" s="44" t="s">
        <v>363</v>
      </c>
      <c r="Z42" s="44" t="s">
        <v>363</v>
      </c>
      <c r="AA42" s="44" t="s">
        <v>363</v>
      </c>
      <c r="AB42" s="44" t="s">
        <v>363</v>
      </c>
      <c r="AC42" s="44" t="s">
        <v>363</v>
      </c>
    </row>
    <row r="43" spans="1:29" x14ac:dyDescent="0.25">
      <c r="A43" s="41">
        <v>53</v>
      </c>
      <c r="B43" s="44">
        <v>2.2400000000000003E-2</v>
      </c>
      <c r="C43" s="44">
        <v>1.1200000000000002E-2</v>
      </c>
      <c r="D43" s="44">
        <v>7.4999999999999997E-3</v>
      </c>
      <c r="E43" s="44">
        <v>5.6999999999999993E-3</v>
      </c>
      <c r="F43" s="44">
        <v>4.5999999999999999E-3</v>
      </c>
      <c r="G43" s="44">
        <v>3.8E-3</v>
      </c>
      <c r="H43" s="44">
        <v>3.3E-3</v>
      </c>
      <c r="I43" s="44">
        <v>2.8999999999999998E-3</v>
      </c>
      <c r="J43" s="44">
        <v>2.5999999999999999E-3</v>
      </c>
      <c r="K43" s="44">
        <v>2.3999999999999998E-3</v>
      </c>
      <c r="L43" s="44">
        <v>2.2000000000000001E-3</v>
      </c>
      <c r="M43" s="44">
        <v>2E-3</v>
      </c>
      <c r="N43" s="44" t="s">
        <v>363</v>
      </c>
      <c r="O43" s="44" t="s">
        <v>363</v>
      </c>
      <c r="P43" s="44" t="s">
        <v>363</v>
      </c>
      <c r="Q43" s="44" t="s">
        <v>363</v>
      </c>
      <c r="R43" s="44" t="s">
        <v>363</v>
      </c>
      <c r="S43" s="44" t="s">
        <v>363</v>
      </c>
      <c r="T43" s="44" t="s">
        <v>363</v>
      </c>
      <c r="U43" s="44" t="s">
        <v>363</v>
      </c>
      <c r="V43" s="44" t="s">
        <v>363</v>
      </c>
      <c r="W43" s="44" t="s">
        <v>363</v>
      </c>
      <c r="X43" s="44" t="s">
        <v>363</v>
      </c>
      <c r="Y43" s="44" t="s">
        <v>363</v>
      </c>
      <c r="Z43" s="44" t="s">
        <v>363</v>
      </c>
      <c r="AA43" s="44" t="s">
        <v>363</v>
      </c>
      <c r="AB43" s="44" t="s">
        <v>363</v>
      </c>
      <c r="AC43" s="44" t="s">
        <v>363</v>
      </c>
    </row>
    <row r="44" spans="1:29" x14ac:dyDescent="0.25">
      <c r="A44" s="41">
        <v>54</v>
      </c>
      <c r="B44" s="44">
        <v>2.2099999999999998E-2</v>
      </c>
      <c r="C44" s="44">
        <v>1.11E-2</v>
      </c>
      <c r="D44" s="44">
        <v>7.4999999999999997E-3</v>
      </c>
      <c r="E44" s="44">
        <v>5.6000000000000008E-3</v>
      </c>
      <c r="F44" s="44">
        <v>4.5000000000000005E-3</v>
      </c>
      <c r="G44" s="44">
        <v>3.8E-3</v>
      </c>
      <c r="H44" s="44">
        <v>3.3E-3</v>
      </c>
      <c r="I44" s="44">
        <v>2.8999999999999998E-3</v>
      </c>
      <c r="J44" s="44">
        <v>2.5999999999999999E-3</v>
      </c>
      <c r="K44" s="44">
        <v>2.3999999999999998E-3</v>
      </c>
      <c r="L44" s="44">
        <v>2.0999999999999999E-3</v>
      </c>
      <c r="M44" s="44" t="s">
        <v>363</v>
      </c>
      <c r="N44" s="44" t="s">
        <v>363</v>
      </c>
      <c r="O44" s="44" t="s">
        <v>363</v>
      </c>
      <c r="P44" s="44" t="s">
        <v>363</v>
      </c>
      <c r="Q44" s="44" t="s">
        <v>363</v>
      </c>
      <c r="R44" s="44" t="s">
        <v>363</v>
      </c>
      <c r="S44" s="44" t="s">
        <v>363</v>
      </c>
      <c r="T44" s="44" t="s">
        <v>363</v>
      </c>
      <c r="U44" s="44" t="s">
        <v>363</v>
      </c>
      <c r="V44" s="44" t="s">
        <v>363</v>
      </c>
      <c r="W44" s="44" t="s">
        <v>363</v>
      </c>
      <c r="X44" s="44" t="s">
        <v>363</v>
      </c>
      <c r="Y44" s="44" t="s">
        <v>363</v>
      </c>
      <c r="Z44" s="44" t="s">
        <v>363</v>
      </c>
      <c r="AA44" s="44" t="s">
        <v>363</v>
      </c>
      <c r="AB44" s="44" t="s">
        <v>363</v>
      </c>
      <c r="AC44" s="44" t="s">
        <v>363</v>
      </c>
    </row>
    <row r="45" spans="1:29" x14ac:dyDescent="0.25">
      <c r="A45" s="41">
        <v>55</v>
      </c>
      <c r="B45" s="44">
        <v>2.1899999999999999E-2</v>
      </c>
      <c r="C45" s="44">
        <v>1.1000000000000001E-2</v>
      </c>
      <c r="D45" s="44">
        <v>7.4000000000000003E-3</v>
      </c>
      <c r="E45" s="44">
        <v>5.6000000000000008E-3</v>
      </c>
      <c r="F45" s="44">
        <v>4.5000000000000005E-3</v>
      </c>
      <c r="G45" s="44">
        <v>3.8E-3</v>
      </c>
      <c r="H45" s="44">
        <v>3.3E-3</v>
      </c>
      <c r="I45" s="44">
        <v>2.8999999999999998E-3</v>
      </c>
      <c r="J45" s="44">
        <v>2.5999999999999999E-3</v>
      </c>
      <c r="K45" s="44">
        <v>2.3E-3</v>
      </c>
      <c r="L45" s="44" t="s">
        <v>363</v>
      </c>
      <c r="M45" s="44" t="s">
        <v>363</v>
      </c>
      <c r="N45" s="44" t="s">
        <v>363</v>
      </c>
      <c r="O45" s="44" t="s">
        <v>363</v>
      </c>
      <c r="P45" s="44" t="s">
        <v>363</v>
      </c>
      <c r="Q45" s="44" t="s">
        <v>363</v>
      </c>
      <c r="R45" s="44" t="s">
        <v>363</v>
      </c>
      <c r="S45" s="44" t="s">
        <v>363</v>
      </c>
      <c r="T45" s="44" t="s">
        <v>363</v>
      </c>
      <c r="U45" s="44" t="s">
        <v>363</v>
      </c>
      <c r="V45" s="44" t="s">
        <v>363</v>
      </c>
      <c r="W45" s="44" t="s">
        <v>363</v>
      </c>
      <c r="X45" s="44" t="s">
        <v>363</v>
      </c>
      <c r="Y45" s="44" t="s">
        <v>363</v>
      </c>
      <c r="Z45" s="44" t="s">
        <v>363</v>
      </c>
      <c r="AA45" s="44" t="s">
        <v>363</v>
      </c>
      <c r="AB45" s="44" t="s">
        <v>363</v>
      </c>
      <c r="AC45" s="44" t="s">
        <v>363</v>
      </c>
    </row>
    <row r="46" spans="1:29" x14ac:dyDescent="0.25">
      <c r="A46" s="41">
        <v>56</v>
      </c>
      <c r="B46" s="44">
        <v>2.1600000000000001E-2</v>
      </c>
      <c r="C46" s="44">
        <v>1.09E-2</v>
      </c>
      <c r="D46" s="44">
        <v>7.3000000000000001E-3</v>
      </c>
      <c r="E46" s="44">
        <v>5.5000000000000005E-3</v>
      </c>
      <c r="F46" s="44">
        <v>4.4000000000000003E-3</v>
      </c>
      <c r="G46" s="44">
        <v>3.7000000000000002E-3</v>
      </c>
      <c r="H46" s="44">
        <v>3.2000000000000002E-3</v>
      </c>
      <c r="I46" s="44">
        <v>2.8999999999999998E-3</v>
      </c>
      <c r="J46" s="44">
        <v>2.5000000000000001E-3</v>
      </c>
      <c r="K46" s="44" t="s">
        <v>363</v>
      </c>
      <c r="L46" s="44" t="s">
        <v>363</v>
      </c>
      <c r="M46" s="44" t="s">
        <v>363</v>
      </c>
      <c r="N46" s="44" t="s">
        <v>363</v>
      </c>
      <c r="O46" s="44" t="s">
        <v>363</v>
      </c>
      <c r="P46" s="44" t="s">
        <v>363</v>
      </c>
      <c r="Q46" s="44" t="s">
        <v>363</v>
      </c>
      <c r="R46" s="44" t="s">
        <v>363</v>
      </c>
      <c r="S46" s="44" t="s">
        <v>363</v>
      </c>
      <c r="T46" s="44" t="s">
        <v>363</v>
      </c>
      <c r="U46" s="44" t="s">
        <v>363</v>
      </c>
      <c r="V46" s="44" t="s">
        <v>363</v>
      </c>
      <c r="W46" s="44" t="s">
        <v>363</v>
      </c>
      <c r="X46" s="44" t="s">
        <v>363</v>
      </c>
      <c r="Y46" s="44" t="s">
        <v>363</v>
      </c>
      <c r="Z46" s="44" t="s">
        <v>363</v>
      </c>
      <c r="AA46" s="44" t="s">
        <v>363</v>
      </c>
      <c r="AB46" s="44" t="s">
        <v>363</v>
      </c>
      <c r="AC46" s="44" t="s">
        <v>363</v>
      </c>
    </row>
    <row r="47" spans="1:29" x14ac:dyDescent="0.25">
      <c r="A47" s="41">
        <v>57</v>
      </c>
      <c r="B47" s="44">
        <v>2.12E-2</v>
      </c>
      <c r="C47" s="44">
        <v>1.0700000000000001E-2</v>
      </c>
      <c r="D47" s="44">
        <v>7.1999999999999998E-3</v>
      </c>
      <c r="E47" s="44">
        <v>5.4000000000000003E-3</v>
      </c>
      <c r="F47" s="44">
        <v>4.4000000000000003E-3</v>
      </c>
      <c r="G47" s="44">
        <v>3.7000000000000002E-3</v>
      </c>
      <c r="H47" s="44">
        <v>3.2000000000000002E-3</v>
      </c>
      <c r="I47" s="44">
        <v>2.8000000000000004E-3</v>
      </c>
      <c r="J47" s="44" t="s">
        <v>363</v>
      </c>
      <c r="K47" s="44" t="s">
        <v>363</v>
      </c>
      <c r="L47" s="44" t="s">
        <v>363</v>
      </c>
      <c r="M47" s="44" t="s">
        <v>363</v>
      </c>
      <c r="N47" s="44" t="s">
        <v>363</v>
      </c>
      <c r="O47" s="44" t="s">
        <v>363</v>
      </c>
      <c r="P47" s="44" t="s">
        <v>363</v>
      </c>
      <c r="Q47" s="44" t="s">
        <v>363</v>
      </c>
      <c r="R47" s="44" t="s">
        <v>363</v>
      </c>
      <c r="S47" s="44" t="s">
        <v>363</v>
      </c>
      <c r="T47" s="44" t="s">
        <v>363</v>
      </c>
      <c r="U47" s="44" t="s">
        <v>363</v>
      </c>
      <c r="V47" s="44" t="s">
        <v>363</v>
      </c>
      <c r="W47" s="44" t="s">
        <v>363</v>
      </c>
      <c r="X47" s="44" t="s">
        <v>363</v>
      </c>
      <c r="Y47" s="44" t="s">
        <v>363</v>
      </c>
      <c r="Z47" s="44" t="s">
        <v>363</v>
      </c>
      <c r="AA47" s="44" t="s">
        <v>363</v>
      </c>
      <c r="AB47" s="44" t="s">
        <v>363</v>
      </c>
      <c r="AC47" s="44" t="s">
        <v>363</v>
      </c>
    </row>
    <row r="48" spans="1:29" x14ac:dyDescent="0.25">
      <c r="A48" s="41">
        <v>58</v>
      </c>
      <c r="B48" s="44">
        <v>2.0899999999999998E-2</v>
      </c>
      <c r="C48" s="44">
        <v>1.0500000000000001E-2</v>
      </c>
      <c r="D48" s="44">
        <v>7.0999999999999995E-3</v>
      </c>
      <c r="E48" s="44">
        <v>5.4000000000000003E-3</v>
      </c>
      <c r="F48" s="44">
        <v>4.3E-3</v>
      </c>
      <c r="G48" s="44">
        <v>3.7000000000000002E-3</v>
      </c>
      <c r="H48" s="44">
        <v>3.0999999999999999E-3</v>
      </c>
      <c r="I48" s="44" t="s">
        <v>363</v>
      </c>
      <c r="J48" s="44" t="s">
        <v>363</v>
      </c>
      <c r="K48" s="44" t="s">
        <v>363</v>
      </c>
      <c r="L48" s="44" t="s">
        <v>363</v>
      </c>
      <c r="M48" s="44" t="s">
        <v>363</v>
      </c>
      <c r="N48" s="44" t="s">
        <v>363</v>
      </c>
      <c r="O48" s="44" t="s">
        <v>363</v>
      </c>
      <c r="P48" s="44" t="s">
        <v>363</v>
      </c>
      <c r="Q48" s="44" t="s">
        <v>363</v>
      </c>
      <c r="R48" s="44" t="s">
        <v>363</v>
      </c>
      <c r="S48" s="44" t="s">
        <v>363</v>
      </c>
      <c r="T48" s="44" t="s">
        <v>363</v>
      </c>
      <c r="U48" s="44" t="s">
        <v>363</v>
      </c>
      <c r="V48" s="44" t="s">
        <v>363</v>
      </c>
      <c r="W48" s="44" t="s">
        <v>363</v>
      </c>
      <c r="X48" s="44" t="s">
        <v>363</v>
      </c>
      <c r="Y48" s="44" t="s">
        <v>363</v>
      </c>
      <c r="Z48" s="44" t="s">
        <v>363</v>
      </c>
      <c r="AA48" s="44" t="s">
        <v>363</v>
      </c>
      <c r="AB48" s="44" t="s">
        <v>363</v>
      </c>
      <c r="AC48" s="44" t="s">
        <v>363</v>
      </c>
    </row>
    <row r="49" spans="1:29" x14ac:dyDescent="0.25">
      <c r="A49" s="41">
        <v>59</v>
      </c>
      <c r="B49" s="44">
        <v>2.0499999999999997E-2</v>
      </c>
      <c r="C49" s="44">
        <v>1.04E-2</v>
      </c>
      <c r="D49" s="44">
        <v>6.9999999999999993E-3</v>
      </c>
      <c r="E49" s="44">
        <v>5.3E-3</v>
      </c>
      <c r="F49" s="44">
        <v>4.3E-3</v>
      </c>
      <c r="G49" s="44">
        <v>3.4999999999999996E-3</v>
      </c>
      <c r="H49" s="44" t="s">
        <v>363</v>
      </c>
      <c r="I49" s="44" t="s">
        <v>363</v>
      </c>
      <c r="J49" s="44" t="s">
        <v>363</v>
      </c>
      <c r="K49" s="44" t="s">
        <v>363</v>
      </c>
      <c r="L49" s="44" t="s">
        <v>363</v>
      </c>
      <c r="M49" s="44" t="s">
        <v>363</v>
      </c>
      <c r="N49" s="44" t="s">
        <v>363</v>
      </c>
      <c r="O49" s="44" t="s">
        <v>363</v>
      </c>
      <c r="P49" s="44" t="s">
        <v>363</v>
      </c>
      <c r="Q49" s="44" t="s">
        <v>363</v>
      </c>
      <c r="R49" s="44" t="s">
        <v>363</v>
      </c>
      <c r="S49" s="44" t="s">
        <v>363</v>
      </c>
      <c r="T49" s="44" t="s">
        <v>363</v>
      </c>
      <c r="U49" s="44" t="s">
        <v>363</v>
      </c>
      <c r="V49" s="44" t="s">
        <v>363</v>
      </c>
      <c r="W49" s="44" t="s">
        <v>363</v>
      </c>
      <c r="X49" s="44" t="s">
        <v>363</v>
      </c>
      <c r="Y49" s="44" t="s">
        <v>363</v>
      </c>
      <c r="Z49" s="44" t="s">
        <v>363</v>
      </c>
      <c r="AA49" s="44" t="s">
        <v>363</v>
      </c>
      <c r="AB49" s="44" t="s">
        <v>363</v>
      </c>
      <c r="AC49" s="44" t="s">
        <v>363</v>
      </c>
    </row>
    <row r="50" spans="1:29" x14ac:dyDescent="0.25">
      <c r="A50" s="41">
        <v>60</v>
      </c>
      <c r="B50" s="44">
        <v>0.02</v>
      </c>
      <c r="C50" s="44">
        <v>1.01E-2</v>
      </c>
      <c r="D50" s="44">
        <v>6.8000000000000005E-3</v>
      </c>
      <c r="E50" s="44">
        <v>5.1999999999999998E-3</v>
      </c>
      <c r="F50" s="44">
        <v>4.0999999999999995E-3</v>
      </c>
      <c r="G50" s="44" t="s">
        <v>363</v>
      </c>
      <c r="H50" s="44" t="s">
        <v>363</v>
      </c>
      <c r="I50" s="44" t="s">
        <v>363</v>
      </c>
      <c r="J50" s="44" t="s">
        <v>363</v>
      </c>
      <c r="K50" s="44" t="s">
        <v>363</v>
      </c>
      <c r="L50" s="44" t="s">
        <v>363</v>
      </c>
      <c r="M50" s="44" t="s">
        <v>363</v>
      </c>
      <c r="N50" s="44" t="s">
        <v>363</v>
      </c>
      <c r="O50" s="44" t="s">
        <v>363</v>
      </c>
      <c r="P50" s="44" t="s">
        <v>363</v>
      </c>
      <c r="Q50" s="44" t="s">
        <v>363</v>
      </c>
      <c r="R50" s="44" t="s">
        <v>363</v>
      </c>
      <c r="S50" s="44" t="s">
        <v>363</v>
      </c>
      <c r="T50" s="44" t="s">
        <v>363</v>
      </c>
      <c r="U50" s="44" t="s">
        <v>363</v>
      </c>
      <c r="V50" s="44" t="s">
        <v>363</v>
      </c>
      <c r="W50" s="44" t="s">
        <v>363</v>
      </c>
      <c r="X50" s="44" t="s">
        <v>363</v>
      </c>
      <c r="Y50" s="44" t="s">
        <v>363</v>
      </c>
      <c r="Z50" s="44" t="s">
        <v>363</v>
      </c>
      <c r="AA50" s="44" t="s">
        <v>363</v>
      </c>
      <c r="AB50" s="44" t="s">
        <v>363</v>
      </c>
      <c r="AC50" s="44" t="s">
        <v>363</v>
      </c>
    </row>
    <row r="51" spans="1:29" x14ac:dyDescent="0.25">
      <c r="A51" s="41">
        <v>61</v>
      </c>
      <c r="B51" s="44">
        <v>1.95E-2</v>
      </c>
      <c r="C51" s="44">
        <v>9.8999999999999991E-3</v>
      </c>
      <c r="D51" s="44">
        <v>6.7000000000000002E-3</v>
      </c>
      <c r="E51" s="44">
        <v>5.0000000000000001E-3</v>
      </c>
      <c r="F51" s="44" t="s">
        <v>363</v>
      </c>
      <c r="G51" s="44" t="s">
        <v>363</v>
      </c>
      <c r="H51" s="44" t="s">
        <v>363</v>
      </c>
      <c r="I51" s="44" t="s">
        <v>363</v>
      </c>
      <c r="J51" s="44" t="s">
        <v>363</v>
      </c>
      <c r="K51" s="44" t="s">
        <v>363</v>
      </c>
      <c r="L51" s="44" t="s">
        <v>363</v>
      </c>
      <c r="M51" s="44" t="s">
        <v>363</v>
      </c>
      <c r="N51" s="44" t="s">
        <v>363</v>
      </c>
      <c r="O51" s="44" t="s">
        <v>363</v>
      </c>
      <c r="P51" s="44" t="s">
        <v>363</v>
      </c>
      <c r="Q51" s="44" t="s">
        <v>363</v>
      </c>
      <c r="R51" s="44" t="s">
        <v>363</v>
      </c>
      <c r="S51" s="44" t="s">
        <v>363</v>
      </c>
      <c r="T51" s="44" t="s">
        <v>363</v>
      </c>
      <c r="U51" s="44" t="s">
        <v>363</v>
      </c>
      <c r="V51" s="44" t="s">
        <v>363</v>
      </c>
      <c r="W51" s="44" t="s">
        <v>363</v>
      </c>
      <c r="X51" s="44" t="s">
        <v>363</v>
      </c>
      <c r="Y51" s="44" t="s">
        <v>363</v>
      </c>
      <c r="Z51" s="44" t="s">
        <v>363</v>
      </c>
      <c r="AA51" s="44" t="s">
        <v>363</v>
      </c>
      <c r="AB51" s="44" t="s">
        <v>363</v>
      </c>
      <c r="AC51" s="44" t="s">
        <v>363</v>
      </c>
    </row>
    <row r="52" spans="1:29" x14ac:dyDescent="0.25">
      <c r="A52" s="41">
        <v>62</v>
      </c>
      <c r="B52" s="44">
        <v>1.9E-2</v>
      </c>
      <c r="C52" s="44">
        <v>9.5999999999999992E-3</v>
      </c>
      <c r="D52" s="44">
        <v>6.4000000000000003E-3</v>
      </c>
      <c r="E52" s="44" t="s">
        <v>363</v>
      </c>
      <c r="F52" s="44" t="s">
        <v>363</v>
      </c>
      <c r="G52" s="44" t="s">
        <v>363</v>
      </c>
      <c r="H52" s="44" t="s">
        <v>363</v>
      </c>
      <c r="I52" s="44" t="s">
        <v>363</v>
      </c>
      <c r="J52" s="44" t="s">
        <v>363</v>
      </c>
      <c r="K52" s="44" t="s">
        <v>363</v>
      </c>
      <c r="L52" s="44" t="s">
        <v>363</v>
      </c>
      <c r="M52" s="44" t="s">
        <v>363</v>
      </c>
      <c r="N52" s="44" t="s">
        <v>363</v>
      </c>
      <c r="O52" s="44" t="s">
        <v>363</v>
      </c>
      <c r="P52" s="44" t="s">
        <v>363</v>
      </c>
      <c r="Q52" s="44" t="s">
        <v>363</v>
      </c>
      <c r="R52" s="44" t="s">
        <v>363</v>
      </c>
      <c r="S52" s="44" t="s">
        <v>363</v>
      </c>
      <c r="T52" s="44" t="s">
        <v>363</v>
      </c>
      <c r="U52" s="44" t="s">
        <v>363</v>
      </c>
      <c r="V52" s="44" t="s">
        <v>363</v>
      </c>
      <c r="W52" s="44" t="s">
        <v>363</v>
      </c>
      <c r="X52" s="44" t="s">
        <v>363</v>
      </c>
      <c r="Y52" s="44" t="s">
        <v>363</v>
      </c>
      <c r="Z52" s="44" t="s">
        <v>363</v>
      </c>
      <c r="AA52" s="44" t="s">
        <v>363</v>
      </c>
      <c r="AB52" s="44" t="s">
        <v>363</v>
      </c>
      <c r="AC52" s="44" t="s">
        <v>363</v>
      </c>
    </row>
    <row r="53" spans="1:29" x14ac:dyDescent="0.25">
      <c r="A53" s="41">
        <v>63</v>
      </c>
      <c r="B53" s="44">
        <v>1.84E-2</v>
      </c>
      <c r="C53" s="44">
        <v>9.300000000000001E-3</v>
      </c>
      <c r="D53" s="44" t="s">
        <v>363</v>
      </c>
      <c r="E53" s="44" t="s">
        <v>363</v>
      </c>
      <c r="F53" s="44" t="s">
        <v>363</v>
      </c>
      <c r="G53" s="44" t="s">
        <v>363</v>
      </c>
      <c r="H53" s="44" t="s">
        <v>363</v>
      </c>
      <c r="I53" s="44" t="s">
        <v>363</v>
      </c>
      <c r="J53" s="44" t="s">
        <v>363</v>
      </c>
      <c r="K53" s="44" t="s">
        <v>363</v>
      </c>
      <c r="L53" s="44" t="s">
        <v>363</v>
      </c>
      <c r="M53" s="44" t="s">
        <v>363</v>
      </c>
      <c r="N53" s="44" t="s">
        <v>363</v>
      </c>
      <c r="O53" s="44" t="s">
        <v>363</v>
      </c>
      <c r="P53" s="44" t="s">
        <v>363</v>
      </c>
      <c r="Q53" s="44" t="s">
        <v>363</v>
      </c>
      <c r="R53" s="44" t="s">
        <v>363</v>
      </c>
      <c r="S53" s="44" t="s">
        <v>363</v>
      </c>
      <c r="T53" s="44" t="s">
        <v>363</v>
      </c>
      <c r="U53" s="44" t="s">
        <v>363</v>
      </c>
      <c r="V53" s="44" t="s">
        <v>363</v>
      </c>
      <c r="W53" s="44" t="s">
        <v>363</v>
      </c>
      <c r="X53" s="44" t="s">
        <v>363</v>
      </c>
      <c r="Y53" s="44" t="s">
        <v>363</v>
      </c>
      <c r="Z53" s="44" t="s">
        <v>363</v>
      </c>
      <c r="AA53" s="44" t="s">
        <v>363</v>
      </c>
      <c r="AB53" s="44" t="s">
        <v>363</v>
      </c>
      <c r="AC53" s="44" t="s">
        <v>363</v>
      </c>
    </row>
    <row r="54" spans="1:29" x14ac:dyDescent="0.25">
      <c r="A54" s="41">
        <v>64</v>
      </c>
      <c r="B54" s="44">
        <v>1.78E-2</v>
      </c>
      <c r="C54" s="44" t="s">
        <v>363</v>
      </c>
      <c r="D54" s="44" t="s">
        <v>363</v>
      </c>
      <c r="E54" s="44" t="s">
        <v>363</v>
      </c>
      <c r="F54" s="44" t="s">
        <v>363</v>
      </c>
      <c r="G54" s="44" t="s">
        <v>363</v>
      </c>
      <c r="H54" s="44" t="s">
        <v>363</v>
      </c>
      <c r="I54" s="44" t="s">
        <v>363</v>
      </c>
      <c r="J54" s="44" t="s">
        <v>363</v>
      </c>
      <c r="K54" s="44" t="s">
        <v>363</v>
      </c>
      <c r="L54" s="44" t="s">
        <v>363</v>
      </c>
      <c r="M54" s="44" t="s">
        <v>363</v>
      </c>
      <c r="N54" s="44" t="s">
        <v>363</v>
      </c>
      <c r="O54" s="44" t="s">
        <v>363</v>
      </c>
      <c r="P54" s="44" t="s">
        <v>363</v>
      </c>
      <c r="Q54" s="44" t="s">
        <v>363</v>
      </c>
      <c r="R54" s="44" t="s">
        <v>363</v>
      </c>
      <c r="S54" s="44" t="s">
        <v>363</v>
      </c>
      <c r="T54" s="44" t="s">
        <v>363</v>
      </c>
      <c r="U54" s="44" t="s">
        <v>363</v>
      </c>
      <c r="V54" s="44" t="s">
        <v>363</v>
      </c>
      <c r="W54" s="44" t="s">
        <v>363</v>
      </c>
      <c r="X54" s="44" t="s">
        <v>363</v>
      </c>
      <c r="Y54" s="44" t="s">
        <v>363</v>
      </c>
      <c r="Z54" s="44" t="s">
        <v>363</v>
      </c>
      <c r="AA54" s="44" t="s">
        <v>363</v>
      </c>
      <c r="AB54" s="44" t="s">
        <v>363</v>
      </c>
      <c r="AC54" s="44" t="s">
        <v>363</v>
      </c>
    </row>
  </sheetData>
  <sheetProtection algorithmName="SHA-512" hashValue="0fv8T6a2wBYIrUgTZ3JSWl8HsvLWtX1mGT4eajp1mu6F9Jx7DjSmD9av7H7VL0Yu8vFwPXRcUP9wmBqcZ1+uKg==" saltValue="QS5dSqP7gLhPyOLrN0aCHQ==" spinCount="100000" sheet="1" objects="1" scenarios="1"/>
  <conditionalFormatting sqref="A6:A21">
    <cfRule type="expression" dxfId="51" priority="13" stopIfTrue="1">
      <formula>MOD(ROW(),2)=0</formula>
    </cfRule>
    <cfRule type="expression" dxfId="50" priority="14" stopIfTrue="1">
      <formula>MOD(ROW(),2)&lt;&gt;0</formula>
    </cfRule>
  </conditionalFormatting>
  <conditionalFormatting sqref="A26:A54">
    <cfRule type="expression" dxfId="49" priority="9" stopIfTrue="1">
      <formula>MOD(ROW(),2)=0</formula>
    </cfRule>
    <cfRule type="expression" dxfId="48" priority="10" stopIfTrue="1">
      <formula>MOD(ROW(),2)&lt;&gt;0</formula>
    </cfRule>
  </conditionalFormatting>
  <conditionalFormatting sqref="B6:B21">
    <cfRule type="expression" dxfId="47" priority="15" stopIfTrue="1">
      <formula>MOD(ROW(),2)=0</formula>
    </cfRule>
    <cfRule type="expression" dxfId="46" priority="16" stopIfTrue="1">
      <formula>MOD(ROW(),2)&lt;&gt;0</formula>
    </cfRule>
  </conditionalFormatting>
  <conditionalFormatting sqref="B26:B54">
    <cfRule type="expression" dxfId="45" priority="11" stopIfTrue="1">
      <formula>MOD(ROW(),2)=0</formula>
    </cfRule>
    <cfRule type="expression" dxfId="44" priority="12" stopIfTrue="1">
      <formula>MOD(ROW(),2)&lt;&gt;0</formula>
    </cfRule>
  </conditionalFormatting>
  <conditionalFormatting sqref="C6:M21">
    <cfRule type="expression" dxfId="43" priority="3" stopIfTrue="1">
      <formula>MOD(ROW(),2)=0</formula>
    </cfRule>
    <cfRule type="expression" dxfId="42" priority="4" stopIfTrue="1">
      <formula>MOD(ROW(),2)&lt;&gt;0</formula>
    </cfRule>
  </conditionalFormatting>
  <conditionalFormatting sqref="C26:AC54">
    <cfRule type="expression" dxfId="41" priority="7" stopIfTrue="1">
      <formula>MOD(ROW(),2)=0</formula>
    </cfRule>
    <cfRule type="expression" dxfId="40" priority="8" stopIfTrue="1">
      <formula>MOD(ROW(),2)&lt;&gt;0</formula>
    </cfRule>
  </conditionalFormatting>
  <pageMargins left="0.7" right="0.7" top="0.75" bottom="0.75" header="0.3" footer="0.3"/>
  <tableParts count="1">
    <tablePart r:id="rId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3789-224E-42A9-BD83-280DB2D15CBF}">
  <sheetPr codeName="Sheet75"/>
  <dimension ref="A1:AC54"/>
  <sheetViews>
    <sheetView showGridLines="0" workbookViewId="0">
      <selection activeCell="A6" sqref="A6"/>
    </sheetView>
  </sheetViews>
  <sheetFormatPr defaultRowHeight="12.5" x14ac:dyDescent="0.25"/>
  <cols>
    <col min="1" max="1" width="31.54296875" customWidth="1"/>
    <col min="2" max="2" width="40.81640625" customWidth="1"/>
    <col min="3" max="29" width="22.54296875" customWidth="1"/>
  </cols>
  <sheetData>
    <row r="1" spans="1:13" s="1" customFormat="1" ht="20" x14ac:dyDescent="0.4">
      <c r="A1" s="2" t="s">
        <v>0</v>
      </c>
    </row>
    <row r="2" spans="1:13" s="1" customFormat="1" ht="15.5" x14ac:dyDescent="0.35">
      <c r="A2" s="29" t="s">
        <v>1</v>
      </c>
      <c r="B2" s="3" t="str">
        <f>wb_title</f>
        <v>LGPS_S - Consolidated Factor Spreadsheet</v>
      </c>
    </row>
    <row r="3" spans="1:13" s="1" customFormat="1" ht="15.5" x14ac:dyDescent="0.35">
      <c r="A3" s="29" t="s">
        <v>2</v>
      </c>
      <c r="B3" s="3" t="str">
        <f>TABLE_FACTOR_TYPE_1 &amp; " - x-" &amp; TABLE_SERIES_NUMBER_1</f>
        <v>Additional survivor benefits - x-804</v>
      </c>
    </row>
    <row r="6" spans="1:13" ht="13" x14ac:dyDescent="0.3">
      <c r="A6" s="39" t="s">
        <v>378</v>
      </c>
      <c r="B6" s="45" t="s">
        <v>379</v>
      </c>
      <c r="C6" s="45"/>
      <c r="D6" s="45"/>
      <c r="E6" s="45"/>
      <c r="F6" s="45"/>
      <c r="G6" s="45"/>
      <c r="H6" s="45"/>
      <c r="I6" s="45"/>
      <c r="J6" s="45"/>
      <c r="K6" s="45"/>
      <c r="L6" s="45"/>
      <c r="M6" s="45"/>
    </row>
    <row r="7" spans="1:13" x14ac:dyDescent="0.25">
      <c r="A7" s="39" t="s">
        <v>380</v>
      </c>
      <c r="B7" s="69" t="s">
        <v>29</v>
      </c>
      <c r="C7" s="45"/>
      <c r="D7" s="45"/>
      <c r="E7" s="45"/>
      <c r="F7" s="45"/>
      <c r="G7" s="45"/>
      <c r="H7" s="45"/>
      <c r="I7" s="45"/>
      <c r="J7" s="45"/>
      <c r="K7" s="45"/>
      <c r="L7" s="45"/>
      <c r="M7" s="45"/>
    </row>
    <row r="8" spans="1:13" x14ac:dyDescent="0.25">
      <c r="A8" s="39" t="s">
        <v>152</v>
      </c>
      <c r="B8" s="69" t="s">
        <v>165</v>
      </c>
      <c r="C8" s="45"/>
      <c r="D8" s="45"/>
      <c r="E8" s="45"/>
      <c r="F8" s="45"/>
      <c r="G8" s="45"/>
      <c r="H8" s="45"/>
      <c r="I8" s="45"/>
      <c r="J8" s="45"/>
      <c r="K8" s="45"/>
      <c r="L8" s="45"/>
      <c r="M8" s="45"/>
    </row>
    <row r="9" spans="1:13" x14ac:dyDescent="0.25">
      <c r="A9" s="39" t="s">
        <v>153</v>
      </c>
      <c r="B9" s="69" t="s">
        <v>360</v>
      </c>
      <c r="C9" s="45"/>
      <c r="D9" s="45"/>
      <c r="E9" s="45"/>
      <c r="F9" s="45"/>
      <c r="G9" s="45"/>
      <c r="H9" s="45"/>
      <c r="I9" s="45"/>
      <c r="J9" s="45"/>
      <c r="K9" s="45"/>
      <c r="L9" s="45"/>
      <c r="M9" s="45"/>
    </row>
    <row r="10" spans="1:13" x14ac:dyDescent="0.25">
      <c r="A10" s="39" t="s">
        <v>6</v>
      </c>
      <c r="B10" s="69" t="s">
        <v>368</v>
      </c>
      <c r="C10" s="45"/>
      <c r="D10" s="45"/>
      <c r="E10" s="45"/>
      <c r="F10" s="45"/>
      <c r="G10" s="45"/>
      <c r="H10" s="45"/>
      <c r="I10" s="45"/>
      <c r="J10" s="45"/>
      <c r="K10" s="45"/>
      <c r="L10" s="45"/>
      <c r="M10" s="45"/>
    </row>
    <row r="11" spans="1:13" x14ac:dyDescent="0.25">
      <c r="A11" s="39" t="s">
        <v>154</v>
      </c>
      <c r="B11" s="69" t="s">
        <v>173</v>
      </c>
      <c r="C11" s="45"/>
      <c r="D11" s="45"/>
      <c r="E11" s="45"/>
      <c r="F11" s="45"/>
      <c r="G11" s="45"/>
      <c r="H11" s="45"/>
      <c r="I11" s="45"/>
      <c r="J11" s="45"/>
      <c r="K11" s="45"/>
      <c r="L11" s="45"/>
      <c r="M11" s="45"/>
    </row>
    <row r="12" spans="1:13" x14ac:dyDescent="0.25">
      <c r="A12" s="39" t="s">
        <v>155</v>
      </c>
      <c r="B12" s="69" t="s">
        <v>314</v>
      </c>
      <c r="C12" s="45"/>
      <c r="D12" s="45"/>
      <c r="E12" s="45"/>
      <c r="F12" s="45"/>
      <c r="G12" s="45"/>
      <c r="H12" s="45"/>
      <c r="I12" s="45"/>
      <c r="J12" s="45"/>
      <c r="K12" s="45"/>
      <c r="L12" s="45"/>
      <c r="M12" s="45"/>
    </row>
    <row r="13" spans="1:13" x14ac:dyDescent="0.25">
      <c r="A13" s="39" t="s">
        <v>381</v>
      </c>
      <c r="B13" s="45">
        <v>0</v>
      </c>
      <c r="C13" s="45"/>
      <c r="D13" s="45"/>
      <c r="E13" s="45"/>
      <c r="F13" s="45"/>
      <c r="G13" s="45"/>
      <c r="H13" s="45"/>
      <c r="I13" s="45"/>
      <c r="J13" s="45"/>
      <c r="K13" s="45"/>
      <c r="L13" s="45"/>
      <c r="M13" s="45"/>
    </row>
    <row r="14" spans="1:13" x14ac:dyDescent="0.25">
      <c r="A14" s="39" t="s">
        <v>157</v>
      </c>
      <c r="B14" s="45">
        <v>804</v>
      </c>
      <c r="C14" s="45"/>
      <c r="D14" s="45"/>
      <c r="E14" s="45"/>
      <c r="F14" s="45"/>
      <c r="G14" s="45"/>
      <c r="H14" s="45"/>
      <c r="I14" s="45"/>
      <c r="J14" s="45"/>
      <c r="K14" s="45"/>
      <c r="L14" s="45"/>
      <c r="M14" s="45"/>
    </row>
    <row r="15" spans="1:13" x14ac:dyDescent="0.25">
      <c r="A15" s="39" t="s">
        <v>382</v>
      </c>
      <c r="B15" s="69" t="s">
        <v>369</v>
      </c>
      <c r="C15" s="45"/>
      <c r="D15" s="45"/>
      <c r="E15" s="45"/>
      <c r="F15" s="45"/>
      <c r="G15" s="45"/>
      <c r="H15" s="45"/>
      <c r="I15" s="45"/>
      <c r="J15" s="45"/>
      <c r="K15" s="45"/>
      <c r="L15" s="45"/>
      <c r="M15" s="45"/>
    </row>
    <row r="16" spans="1:13" x14ac:dyDescent="0.25">
      <c r="A16" s="39" t="s">
        <v>159</v>
      </c>
      <c r="B16" s="69" t="s">
        <v>327</v>
      </c>
      <c r="C16" s="45"/>
      <c r="D16" s="45"/>
      <c r="E16" s="45"/>
      <c r="F16" s="45"/>
      <c r="G16" s="45"/>
      <c r="H16" s="45"/>
      <c r="I16" s="45"/>
      <c r="J16" s="45"/>
      <c r="K16" s="45"/>
      <c r="L16" s="45"/>
      <c r="M16" s="45"/>
    </row>
    <row r="17" spans="1:29" x14ac:dyDescent="0.25">
      <c r="A17" s="40" t="s">
        <v>383</v>
      </c>
      <c r="B17" s="69" t="s">
        <v>363</v>
      </c>
      <c r="C17" s="45"/>
      <c r="D17" s="45"/>
      <c r="E17" s="45"/>
      <c r="F17" s="45"/>
      <c r="G17" s="45"/>
      <c r="H17" s="45"/>
      <c r="I17" s="45"/>
      <c r="J17" s="45"/>
      <c r="K17" s="45"/>
      <c r="L17" s="45"/>
      <c r="M17" s="45"/>
    </row>
    <row r="18" spans="1:29" x14ac:dyDescent="0.25">
      <c r="A18" s="39" t="s">
        <v>161</v>
      </c>
      <c r="B18" s="46">
        <v>46269</v>
      </c>
      <c r="C18" s="46"/>
      <c r="D18" s="46"/>
      <c r="E18" s="46"/>
      <c r="F18" s="46"/>
      <c r="G18" s="46"/>
      <c r="H18" s="46"/>
      <c r="I18" s="46"/>
      <c r="J18" s="46"/>
      <c r="K18" s="46"/>
      <c r="L18" s="46"/>
      <c r="M18" s="46"/>
    </row>
    <row r="19" spans="1:29" x14ac:dyDescent="0.25">
      <c r="A19" s="39" t="s">
        <v>162</v>
      </c>
      <c r="B19" s="46">
        <v>46273</v>
      </c>
      <c r="C19" s="45"/>
      <c r="D19" s="45"/>
      <c r="E19" s="45"/>
      <c r="F19" s="45"/>
      <c r="G19" s="45"/>
      <c r="H19" s="45"/>
      <c r="I19" s="45"/>
      <c r="J19" s="45"/>
      <c r="K19" s="45"/>
      <c r="L19" s="45"/>
      <c r="M19" s="45"/>
    </row>
    <row r="20" spans="1:29" x14ac:dyDescent="0.25">
      <c r="A20" s="39" t="s">
        <v>163</v>
      </c>
      <c r="B20" s="45" t="s">
        <v>172</v>
      </c>
      <c r="C20" s="45"/>
      <c r="D20" s="45"/>
      <c r="E20" s="45"/>
      <c r="F20" s="45"/>
      <c r="G20" s="45"/>
      <c r="H20" s="45"/>
      <c r="I20" s="45"/>
      <c r="J20" s="45"/>
      <c r="K20" s="45"/>
      <c r="L20" s="45"/>
      <c r="M20" s="45"/>
    </row>
    <row r="21" spans="1:29" x14ac:dyDescent="0.25">
      <c r="A21" s="39" t="s">
        <v>384</v>
      </c>
      <c r="B21" s="45" t="s">
        <v>87</v>
      </c>
      <c r="C21" s="45"/>
      <c r="D21" s="45"/>
      <c r="E21" s="45"/>
      <c r="F21" s="45"/>
      <c r="G21" s="45"/>
      <c r="H21" s="45"/>
      <c r="I21" s="45"/>
      <c r="J21" s="45"/>
      <c r="K21" s="45"/>
      <c r="L21" s="45"/>
      <c r="M21" s="45"/>
    </row>
    <row r="23" spans="1:29" x14ac:dyDescent="0.25">
      <c r="A23" s="22" t="str">
        <f>HYPERLINK("#'Factor List'!A1", "Back to Factor List")</f>
        <v>Back to Factor List</v>
      </c>
      <c r="B23" s="22" t="str">
        <f>HYPERLINK("#'Assumptions'!A1", "Assumptions")</f>
        <v>Assumptions</v>
      </c>
    </row>
    <row r="26" spans="1:29" s="53" customFormat="1" ht="26" x14ac:dyDescent="0.25">
      <c r="A26" s="52" t="s">
        <v>385</v>
      </c>
      <c r="B26" s="52" t="s">
        <v>537</v>
      </c>
      <c r="C26" s="52" t="s">
        <v>538</v>
      </c>
      <c r="D26" s="52" t="s">
        <v>539</v>
      </c>
      <c r="E26" s="52" t="s">
        <v>540</v>
      </c>
      <c r="F26" s="52" t="s">
        <v>541</v>
      </c>
      <c r="G26" s="52" t="s">
        <v>542</v>
      </c>
      <c r="H26" s="52" t="s">
        <v>543</v>
      </c>
      <c r="I26" s="52" t="s">
        <v>544</v>
      </c>
      <c r="J26" s="52" t="s">
        <v>545</v>
      </c>
      <c r="K26" s="52" t="s">
        <v>546</v>
      </c>
      <c r="L26" s="52" t="s">
        <v>547</v>
      </c>
      <c r="M26" s="52" t="s">
        <v>548</v>
      </c>
      <c r="N26" s="52" t="s">
        <v>549</v>
      </c>
      <c r="O26" s="52" t="s">
        <v>550</v>
      </c>
      <c r="P26" s="52" t="s">
        <v>551</v>
      </c>
      <c r="Q26" s="52" t="s">
        <v>552</v>
      </c>
      <c r="R26" s="52" t="s">
        <v>553</v>
      </c>
      <c r="S26" s="52" t="s">
        <v>554</v>
      </c>
      <c r="T26" s="52" t="s">
        <v>555</v>
      </c>
      <c r="U26" s="52" t="s">
        <v>556</v>
      </c>
      <c r="V26" s="52" t="s">
        <v>557</v>
      </c>
      <c r="W26" s="52" t="s">
        <v>558</v>
      </c>
      <c r="X26" s="52" t="s">
        <v>559</v>
      </c>
      <c r="Y26" s="52" t="s">
        <v>560</v>
      </c>
      <c r="Z26" s="52" t="s">
        <v>561</v>
      </c>
      <c r="AA26" s="52" t="s">
        <v>562</v>
      </c>
      <c r="AB26" s="52" t="s">
        <v>563</v>
      </c>
      <c r="AC26" s="52" t="s">
        <v>564</v>
      </c>
    </row>
    <row r="27" spans="1:29" x14ac:dyDescent="0.25">
      <c r="A27" s="41">
        <v>37</v>
      </c>
      <c r="B27" s="44">
        <v>2.3E-2</v>
      </c>
      <c r="C27" s="44">
        <v>1.15E-2</v>
      </c>
      <c r="D27" s="44">
        <v>7.7000000000000002E-3</v>
      </c>
      <c r="E27" s="44">
        <v>5.7000000000000002E-3</v>
      </c>
      <c r="F27" s="44">
        <v>4.5999999999999999E-3</v>
      </c>
      <c r="G27" s="44">
        <v>3.8E-3</v>
      </c>
      <c r="H27" s="44">
        <v>3.3E-3</v>
      </c>
      <c r="I27" s="44">
        <v>2.8999999999999998E-3</v>
      </c>
      <c r="J27" s="44">
        <v>2.5999999999999999E-3</v>
      </c>
      <c r="K27" s="44">
        <v>2.3E-3</v>
      </c>
      <c r="L27" s="44">
        <v>2.0999999999999999E-3</v>
      </c>
      <c r="M27" s="44">
        <v>1.9E-3</v>
      </c>
      <c r="N27" s="44">
        <v>1.8E-3</v>
      </c>
      <c r="O27" s="44">
        <v>1.6000000000000001E-3</v>
      </c>
      <c r="P27" s="44">
        <v>1.5E-3</v>
      </c>
      <c r="Q27" s="44">
        <v>1.4E-3</v>
      </c>
      <c r="R27" s="44">
        <v>1.4E-3</v>
      </c>
      <c r="S27" s="44">
        <v>1.2999999999999999E-3</v>
      </c>
      <c r="T27" s="44">
        <v>1.1999999999999999E-3</v>
      </c>
      <c r="U27" s="44">
        <v>1.1999999999999999E-3</v>
      </c>
      <c r="V27" s="44">
        <v>1.1000000000000001E-3</v>
      </c>
      <c r="W27" s="44">
        <v>1.1000000000000001E-3</v>
      </c>
      <c r="X27" s="44">
        <v>1E-3</v>
      </c>
      <c r="Y27" s="44">
        <v>1E-3</v>
      </c>
      <c r="Z27" s="44">
        <v>1E-3</v>
      </c>
      <c r="AA27" s="44">
        <v>8.9999999999999998E-4</v>
      </c>
      <c r="AB27" s="44">
        <v>8.9999999999999998E-4</v>
      </c>
      <c r="AC27" s="44">
        <v>8.9999999999999998E-4</v>
      </c>
    </row>
    <row r="28" spans="1:29" x14ac:dyDescent="0.25">
      <c r="A28" s="41">
        <v>38</v>
      </c>
      <c r="B28" s="44">
        <v>2.29E-2</v>
      </c>
      <c r="C28" s="44">
        <v>1.14E-2</v>
      </c>
      <c r="D28" s="44">
        <v>7.6E-3</v>
      </c>
      <c r="E28" s="44">
        <v>5.7000000000000002E-3</v>
      </c>
      <c r="F28" s="44">
        <v>4.5999999999999999E-3</v>
      </c>
      <c r="G28" s="44">
        <v>3.8E-3</v>
      </c>
      <c r="H28" s="44">
        <v>3.3E-3</v>
      </c>
      <c r="I28" s="44">
        <v>2.8999999999999998E-3</v>
      </c>
      <c r="J28" s="44">
        <v>2.5000000000000001E-3</v>
      </c>
      <c r="K28" s="44">
        <v>2.3E-3</v>
      </c>
      <c r="L28" s="44">
        <v>2.0999999999999999E-3</v>
      </c>
      <c r="M28" s="44">
        <v>1.9E-3</v>
      </c>
      <c r="N28" s="44">
        <v>1.8E-3</v>
      </c>
      <c r="O28" s="44">
        <v>1.6000000000000001E-3</v>
      </c>
      <c r="P28" s="44">
        <v>1.5E-3</v>
      </c>
      <c r="Q28" s="44">
        <v>1.4E-3</v>
      </c>
      <c r="R28" s="44">
        <v>1.4E-3</v>
      </c>
      <c r="S28" s="44">
        <v>1.2999999999999999E-3</v>
      </c>
      <c r="T28" s="44">
        <v>1.1999999999999999E-3</v>
      </c>
      <c r="U28" s="44">
        <v>1.1999999999999999E-3</v>
      </c>
      <c r="V28" s="44">
        <v>1.1000000000000001E-3</v>
      </c>
      <c r="W28" s="44">
        <v>1.1000000000000001E-3</v>
      </c>
      <c r="X28" s="44">
        <v>1E-3</v>
      </c>
      <c r="Y28" s="44">
        <v>1E-3</v>
      </c>
      <c r="Z28" s="44">
        <v>1E-3</v>
      </c>
      <c r="AA28" s="44">
        <v>8.9999999999999998E-4</v>
      </c>
      <c r="AB28" s="44">
        <v>8.9999999999999998E-4</v>
      </c>
      <c r="AC28" s="44"/>
    </row>
    <row r="29" spans="1:29" x14ac:dyDescent="0.25">
      <c r="A29" s="41">
        <v>39</v>
      </c>
      <c r="B29" s="44">
        <v>2.2800000000000001E-2</v>
      </c>
      <c r="C29" s="44">
        <v>1.14E-2</v>
      </c>
      <c r="D29" s="44">
        <v>7.6E-3</v>
      </c>
      <c r="E29" s="44">
        <v>5.7000000000000002E-3</v>
      </c>
      <c r="F29" s="44">
        <v>4.5999999999999999E-3</v>
      </c>
      <c r="G29" s="44">
        <v>3.8E-3</v>
      </c>
      <c r="H29" s="44">
        <v>3.3E-3</v>
      </c>
      <c r="I29" s="44">
        <v>2.8999999999999998E-3</v>
      </c>
      <c r="J29" s="44">
        <v>2.5000000000000001E-3</v>
      </c>
      <c r="K29" s="44">
        <v>2.3E-3</v>
      </c>
      <c r="L29" s="44">
        <v>2.0999999999999999E-3</v>
      </c>
      <c r="M29" s="44">
        <v>1.9E-3</v>
      </c>
      <c r="N29" s="44">
        <v>1.8E-3</v>
      </c>
      <c r="O29" s="44">
        <v>1.6000000000000001E-3</v>
      </c>
      <c r="P29" s="44">
        <v>1.5E-3</v>
      </c>
      <c r="Q29" s="44">
        <v>1.4E-3</v>
      </c>
      <c r="R29" s="44">
        <v>1.4E-3</v>
      </c>
      <c r="S29" s="44">
        <v>1.2999999999999999E-3</v>
      </c>
      <c r="T29" s="44">
        <v>1.1999999999999999E-3</v>
      </c>
      <c r="U29" s="44">
        <v>1.1999999999999999E-3</v>
      </c>
      <c r="V29" s="44">
        <v>1.1000000000000001E-3</v>
      </c>
      <c r="W29" s="44">
        <v>1.1000000000000001E-3</v>
      </c>
      <c r="X29" s="44">
        <v>1E-3</v>
      </c>
      <c r="Y29" s="44">
        <v>1E-3</v>
      </c>
      <c r="Z29" s="44">
        <v>1E-3</v>
      </c>
      <c r="AA29" s="44">
        <v>8.9999999999999998E-4</v>
      </c>
      <c r="AB29" s="44"/>
      <c r="AC29" s="44"/>
    </row>
    <row r="30" spans="1:29" x14ac:dyDescent="0.25">
      <c r="A30" s="41">
        <v>40</v>
      </c>
      <c r="B30" s="44">
        <v>2.2700000000000001E-2</v>
      </c>
      <c r="C30" s="44">
        <v>1.1299999999999999E-2</v>
      </c>
      <c r="D30" s="44">
        <v>7.6E-3</v>
      </c>
      <c r="E30" s="44">
        <v>5.7000000000000002E-3</v>
      </c>
      <c r="F30" s="44">
        <v>4.4999999999999997E-3</v>
      </c>
      <c r="G30" s="44">
        <v>3.8E-3</v>
      </c>
      <c r="H30" s="44">
        <v>3.2000000000000002E-3</v>
      </c>
      <c r="I30" s="44">
        <v>2.8E-3</v>
      </c>
      <c r="J30" s="44">
        <v>2.5000000000000001E-3</v>
      </c>
      <c r="K30" s="44">
        <v>2.3E-3</v>
      </c>
      <c r="L30" s="44">
        <v>2.0999999999999999E-3</v>
      </c>
      <c r="M30" s="44">
        <v>1.9E-3</v>
      </c>
      <c r="N30" s="44">
        <v>1.8E-3</v>
      </c>
      <c r="O30" s="44">
        <v>1.6000000000000001E-3</v>
      </c>
      <c r="P30" s="44">
        <v>1.5E-3</v>
      </c>
      <c r="Q30" s="44">
        <v>1.4E-3</v>
      </c>
      <c r="R30" s="44">
        <v>1.4E-3</v>
      </c>
      <c r="S30" s="44">
        <v>1.2999999999999999E-3</v>
      </c>
      <c r="T30" s="44">
        <v>1.1999999999999999E-3</v>
      </c>
      <c r="U30" s="44">
        <v>1.1999999999999999E-3</v>
      </c>
      <c r="V30" s="44">
        <v>1.1000000000000001E-3</v>
      </c>
      <c r="W30" s="44">
        <v>1.1000000000000001E-3</v>
      </c>
      <c r="X30" s="44">
        <v>1E-3</v>
      </c>
      <c r="Y30" s="44">
        <v>1E-3</v>
      </c>
      <c r="Z30" s="44">
        <v>1E-3</v>
      </c>
      <c r="AA30" s="44"/>
      <c r="AB30" s="44"/>
      <c r="AC30" s="44"/>
    </row>
    <row r="31" spans="1:29" x14ac:dyDescent="0.25">
      <c r="A31" s="41">
        <v>41</v>
      </c>
      <c r="B31" s="44">
        <v>2.2599999999999999E-2</v>
      </c>
      <c r="C31" s="44">
        <v>1.1299999999999999E-2</v>
      </c>
      <c r="D31" s="44">
        <v>7.4999999999999997E-3</v>
      </c>
      <c r="E31" s="44">
        <v>5.7000000000000002E-3</v>
      </c>
      <c r="F31" s="44">
        <v>4.4999999999999997E-3</v>
      </c>
      <c r="G31" s="44">
        <v>3.8E-3</v>
      </c>
      <c r="H31" s="44">
        <v>3.2000000000000002E-3</v>
      </c>
      <c r="I31" s="44">
        <v>2.8E-3</v>
      </c>
      <c r="J31" s="44">
        <v>2.5000000000000001E-3</v>
      </c>
      <c r="K31" s="44">
        <v>2.3E-3</v>
      </c>
      <c r="L31" s="44">
        <v>2.0999999999999999E-3</v>
      </c>
      <c r="M31" s="44">
        <v>1.9E-3</v>
      </c>
      <c r="N31" s="44">
        <v>1.8E-3</v>
      </c>
      <c r="O31" s="44">
        <v>1.6000000000000001E-3</v>
      </c>
      <c r="P31" s="44">
        <v>1.5E-3</v>
      </c>
      <c r="Q31" s="44">
        <v>1.4E-3</v>
      </c>
      <c r="R31" s="44">
        <v>1.4E-3</v>
      </c>
      <c r="S31" s="44">
        <v>1.2999999999999999E-3</v>
      </c>
      <c r="T31" s="44">
        <v>1.1999999999999999E-3</v>
      </c>
      <c r="U31" s="44">
        <v>1.1999999999999999E-3</v>
      </c>
      <c r="V31" s="44">
        <v>1.1000000000000001E-3</v>
      </c>
      <c r="W31" s="44">
        <v>1.1000000000000001E-3</v>
      </c>
      <c r="X31" s="44">
        <v>1E-3</v>
      </c>
      <c r="Y31" s="44">
        <v>1E-3</v>
      </c>
      <c r="Z31" s="44"/>
      <c r="AA31" s="44"/>
      <c r="AB31" s="44"/>
      <c r="AC31" s="44"/>
    </row>
    <row r="32" spans="1:29" x14ac:dyDescent="0.25">
      <c r="A32" s="41">
        <v>42</v>
      </c>
      <c r="B32" s="44">
        <v>2.2499999999999999E-2</v>
      </c>
      <c r="C32" s="44">
        <v>1.1299999999999999E-2</v>
      </c>
      <c r="D32" s="44">
        <v>7.4999999999999997E-3</v>
      </c>
      <c r="E32" s="44">
        <v>5.5999999999999999E-3</v>
      </c>
      <c r="F32" s="44">
        <v>4.4999999999999997E-3</v>
      </c>
      <c r="G32" s="44">
        <v>3.8E-3</v>
      </c>
      <c r="H32" s="44">
        <v>3.2000000000000002E-3</v>
      </c>
      <c r="I32" s="44">
        <v>2.8E-3</v>
      </c>
      <c r="J32" s="44">
        <v>2.5000000000000001E-3</v>
      </c>
      <c r="K32" s="44">
        <v>2.3E-3</v>
      </c>
      <c r="L32" s="44">
        <v>2.0999999999999999E-3</v>
      </c>
      <c r="M32" s="44">
        <v>1.9E-3</v>
      </c>
      <c r="N32" s="44">
        <v>1.8E-3</v>
      </c>
      <c r="O32" s="44">
        <v>1.6000000000000001E-3</v>
      </c>
      <c r="P32" s="44">
        <v>1.5E-3</v>
      </c>
      <c r="Q32" s="44">
        <v>1.4E-3</v>
      </c>
      <c r="R32" s="44">
        <v>1.4E-3</v>
      </c>
      <c r="S32" s="44">
        <v>1.2999999999999999E-3</v>
      </c>
      <c r="T32" s="44">
        <v>1.1999999999999999E-3</v>
      </c>
      <c r="U32" s="44">
        <v>1.1999999999999999E-3</v>
      </c>
      <c r="V32" s="44">
        <v>1.1000000000000001E-3</v>
      </c>
      <c r="W32" s="44">
        <v>1.1000000000000001E-3</v>
      </c>
      <c r="X32" s="44">
        <v>1E-3</v>
      </c>
      <c r="Y32" s="44"/>
      <c r="Z32" s="44"/>
      <c r="AA32" s="44"/>
      <c r="AB32" s="44"/>
      <c r="AC32" s="44"/>
    </row>
    <row r="33" spans="1:29" x14ac:dyDescent="0.25">
      <c r="A33" s="41">
        <v>43</v>
      </c>
      <c r="B33" s="44">
        <v>2.24E-2</v>
      </c>
      <c r="C33" s="44">
        <v>1.12E-2</v>
      </c>
      <c r="D33" s="44">
        <v>7.4999999999999997E-3</v>
      </c>
      <c r="E33" s="44">
        <v>5.5999999999999999E-3</v>
      </c>
      <c r="F33" s="44">
        <v>4.4999999999999997E-3</v>
      </c>
      <c r="G33" s="44">
        <v>3.7000000000000002E-3</v>
      </c>
      <c r="H33" s="44">
        <v>3.2000000000000002E-3</v>
      </c>
      <c r="I33" s="44">
        <v>2.8E-3</v>
      </c>
      <c r="J33" s="44">
        <v>2.5000000000000001E-3</v>
      </c>
      <c r="K33" s="44">
        <v>2.3E-3</v>
      </c>
      <c r="L33" s="44">
        <v>2.0999999999999999E-3</v>
      </c>
      <c r="M33" s="44">
        <v>1.9E-3</v>
      </c>
      <c r="N33" s="44">
        <v>1.8E-3</v>
      </c>
      <c r="O33" s="44">
        <v>1.6000000000000001E-3</v>
      </c>
      <c r="P33" s="44">
        <v>1.5E-3</v>
      </c>
      <c r="Q33" s="44">
        <v>1.4E-3</v>
      </c>
      <c r="R33" s="44">
        <v>1.4E-3</v>
      </c>
      <c r="S33" s="44">
        <v>1.2999999999999999E-3</v>
      </c>
      <c r="T33" s="44">
        <v>1.1999999999999999E-3</v>
      </c>
      <c r="U33" s="44">
        <v>1.1999999999999999E-3</v>
      </c>
      <c r="V33" s="44">
        <v>1.1000000000000001E-3</v>
      </c>
      <c r="W33" s="44">
        <v>1.1000000000000001E-3</v>
      </c>
      <c r="X33" s="44"/>
      <c r="Y33" s="44"/>
      <c r="Z33" s="44"/>
      <c r="AA33" s="44"/>
      <c r="AB33" s="44"/>
      <c r="AC33" s="44"/>
    </row>
    <row r="34" spans="1:29" x14ac:dyDescent="0.25">
      <c r="A34" s="41">
        <v>44</v>
      </c>
      <c r="B34" s="44">
        <v>2.23E-2</v>
      </c>
      <c r="C34" s="44">
        <v>1.12E-2</v>
      </c>
      <c r="D34" s="44">
        <v>7.4000000000000003E-3</v>
      </c>
      <c r="E34" s="44">
        <v>5.5999999999999999E-3</v>
      </c>
      <c r="F34" s="44">
        <v>4.4999999999999997E-3</v>
      </c>
      <c r="G34" s="44">
        <v>3.7000000000000002E-3</v>
      </c>
      <c r="H34" s="44">
        <v>3.2000000000000002E-3</v>
      </c>
      <c r="I34" s="44">
        <v>2.8E-3</v>
      </c>
      <c r="J34" s="44">
        <v>2.5000000000000001E-3</v>
      </c>
      <c r="K34" s="44">
        <v>2.3E-3</v>
      </c>
      <c r="L34" s="44">
        <v>2.0999999999999999E-3</v>
      </c>
      <c r="M34" s="44">
        <v>1.9E-3</v>
      </c>
      <c r="N34" s="44">
        <v>1.8E-3</v>
      </c>
      <c r="O34" s="44">
        <v>1.6000000000000001E-3</v>
      </c>
      <c r="P34" s="44">
        <v>1.5E-3</v>
      </c>
      <c r="Q34" s="44">
        <v>1.4E-3</v>
      </c>
      <c r="R34" s="44">
        <v>1.4E-3</v>
      </c>
      <c r="S34" s="44">
        <v>1.2999999999999999E-3</v>
      </c>
      <c r="T34" s="44">
        <v>1.1999999999999999E-3</v>
      </c>
      <c r="U34" s="44">
        <v>1.1999999999999999E-3</v>
      </c>
      <c r="V34" s="44">
        <v>1.1000000000000001E-3</v>
      </c>
      <c r="W34" s="44"/>
      <c r="X34" s="44"/>
      <c r="Y34" s="44"/>
      <c r="Z34" s="44"/>
      <c r="AA34" s="44"/>
      <c r="AB34" s="44"/>
      <c r="AC34" s="44"/>
    </row>
    <row r="35" spans="1:29" x14ac:dyDescent="0.25">
      <c r="A35" s="41">
        <v>45</v>
      </c>
      <c r="B35" s="44">
        <v>2.2200000000000001E-2</v>
      </c>
      <c r="C35" s="44">
        <v>1.11E-2</v>
      </c>
      <c r="D35" s="44">
        <v>7.4000000000000003E-3</v>
      </c>
      <c r="E35" s="44">
        <v>5.5999999999999999E-3</v>
      </c>
      <c r="F35" s="44">
        <v>4.4999999999999997E-3</v>
      </c>
      <c r="G35" s="44">
        <v>3.7000000000000002E-3</v>
      </c>
      <c r="H35" s="44">
        <v>3.2000000000000002E-3</v>
      </c>
      <c r="I35" s="44">
        <v>2.8E-3</v>
      </c>
      <c r="J35" s="44">
        <v>2.5000000000000001E-3</v>
      </c>
      <c r="K35" s="44">
        <v>2.3E-3</v>
      </c>
      <c r="L35" s="44">
        <v>2.0999999999999999E-3</v>
      </c>
      <c r="M35" s="44">
        <v>1.9E-3</v>
      </c>
      <c r="N35" s="44">
        <v>1.8E-3</v>
      </c>
      <c r="O35" s="44">
        <v>1.6000000000000001E-3</v>
      </c>
      <c r="P35" s="44">
        <v>1.5E-3</v>
      </c>
      <c r="Q35" s="44">
        <v>1.4E-3</v>
      </c>
      <c r="R35" s="44">
        <v>1.4E-3</v>
      </c>
      <c r="S35" s="44">
        <v>1.2999999999999999E-3</v>
      </c>
      <c r="T35" s="44">
        <v>1.1999999999999999E-3</v>
      </c>
      <c r="U35" s="44">
        <v>1.1999999999999999E-3</v>
      </c>
      <c r="V35" s="44"/>
      <c r="W35" s="44"/>
      <c r="X35" s="44"/>
      <c r="Y35" s="44"/>
      <c r="Z35" s="44"/>
      <c r="AA35" s="44"/>
      <c r="AB35" s="44"/>
      <c r="AC35" s="44"/>
    </row>
    <row r="36" spans="1:29" x14ac:dyDescent="0.25">
      <c r="A36" s="41">
        <v>46</v>
      </c>
      <c r="B36" s="44">
        <v>2.2100000000000002E-2</v>
      </c>
      <c r="C36" s="44">
        <v>1.0999999999999999E-2</v>
      </c>
      <c r="D36" s="44">
        <v>7.4000000000000003E-3</v>
      </c>
      <c r="E36" s="44">
        <v>5.4999999999999997E-3</v>
      </c>
      <c r="F36" s="44">
        <v>4.4000000000000003E-3</v>
      </c>
      <c r="G36" s="44">
        <v>3.7000000000000002E-3</v>
      </c>
      <c r="H36" s="44">
        <v>3.2000000000000002E-3</v>
      </c>
      <c r="I36" s="44">
        <v>2.8E-3</v>
      </c>
      <c r="J36" s="44">
        <v>2.5000000000000001E-3</v>
      </c>
      <c r="K36" s="44">
        <v>2.3E-3</v>
      </c>
      <c r="L36" s="44">
        <v>2.0999999999999999E-3</v>
      </c>
      <c r="M36" s="44">
        <v>1.9E-3</v>
      </c>
      <c r="N36" s="44">
        <v>1.8E-3</v>
      </c>
      <c r="O36" s="44">
        <v>1.6000000000000001E-3</v>
      </c>
      <c r="P36" s="44">
        <v>1.5E-3</v>
      </c>
      <c r="Q36" s="44">
        <v>1.4E-3</v>
      </c>
      <c r="R36" s="44">
        <v>1.4E-3</v>
      </c>
      <c r="S36" s="44">
        <v>1.2999999999999999E-3</v>
      </c>
      <c r="T36" s="44">
        <v>1.1999999999999999E-3</v>
      </c>
      <c r="U36" s="44"/>
      <c r="V36" s="44"/>
      <c r="W36" s="44"/>
      <c r="X36" s="44"/>
      <c r="Y36" s="44"/>
      <c r="Z36" s="44"/>
      <c r="AA36" s="44"/>
      <c r="AB36" s="44"/>
      <c r="AC36" s="44"/>
    </row>
    <row r="37" spans="1:29" x14ac:dyDescent="0.25">
      <c r="A37" s="41">
        <v>47</v>
      </c>
      <c r="B37" s="44">
        <v>2.1899999999999999E-2</v>
      </c>
      <c r="C37" s="44">
        <v>1.0999999999999999E-2</v>
      </c>
      <c r="D37" s="44">
        <v>7.3000000000000001E-3</v>
      </c>
      <c r="E37" s="44">
        <v>5.4999999999999997E-3</v>
      </c>
      <c r="F37" s="44">
        <v>4.4000000000000003E-3</v>
      </c>
      <c r="G37" s="44">
        <v>3.7000000000000002E-3</v>
      </c>
      <c r="H37" s="44">
        <v>3.2000000000000002E-3</v>
      </c>
      <c r="I37" s="44">
        <v>2.8E-3</v>
      </c>
      <c r="J37" s="44">
        <v>2.5000000000000001E-3</v>
      </c>
      <c r="K37" s="44">
        <v>2.2000000000000001E-3</v>
      </c>
      <c r="L37" s="44">
        <v>2.0999999999999999E-3</v>
      </c>
      <c r="M37" s="44">
        <v>1.9E-3</v>
      </c>
      <c r="N37" s="44">
        <v>1.8E-3</v>
      </c>
      <c r="O37" s="44">
        <v>1.6000000000000001E-3</v>
      </c>
      <c r="P37" s="44">
        <v>1.5E-3</v>
      </c>
      <c r="Q37" s="44">
        <v>1.5E-3</v>
      </c>
      <c r="R37" s="44">
        <v>1.4E-3</v>
      </c>
      <c r="S37" s="44">
        <v>1.2999999999999999E-3</v>
      </c>
      <c r="T37" s="44"/>
      <c r="U37" s="44"/>
      <c r="V37" s="44"/>
      <c r="W37" s="44"/>
      <c r="X37" s="44"/>
      <c r="Y37" s="44"/>
      <c r="Z37" s="44"/>
      <c r="AA37" s="44"/>
      <c r="AB37" s="44"/>
      <c r="AC37" s="44"/>
    </row>
    <row r="38" spans="1:29" x14ac:dyDescent="0.25">
      <c r="A38" s="41">
        <v>48</v>
      </c>
      <c r="B38" s="44">
        <v>2.18E-2</v>
      </c>
      <c r="C38" s="44">
        <v>1.09E-2</v>
      </c>
      <c r="D38" s="44">
        <v>7.3000000000000001E-3</v>
      </c>
      <c r="E38" s="44">
        <v>5.4999999999999997E-3</v>
      </c>
      <c r="F38" s="44">
        <v>4.4000000000000003E-3</v>
      </c>
      <c r="G38" s="44">
        <v>3.7000000000000002E-3</v>
      </c>
      <c r="H38" s="44">
        <v>3.2000000000000002E-3</v>
      </c>
      <c r="I38" s="44">
        <v>2.8E-3</v>
      </c>
      <c r="J38" s="44">
        <v>2.5000000000000001E-3</v>
      </c>
      <c r="K38" s="44">
        <v>2.2000000000000001E-3</v>
      </c>
      <c r="L38" s="44">
        <v>2.0999999999999999E-3</v>
      </c>
      <c r="M38" s="44">
        <v>1.9E-3</v>
      </c>
      <c r="N38" s="44">
        <v>1.8E-3</v>
      </c>
      <c r="O38" s="44">
        <v>1.6000000000000001E-3</v>
      </c>
      <c r="P38" s="44">
        <v>1.5E-3</v>
      </c>
      <c r="Q38" s="44">
        <v>1.5E-3</v>
      </c>
      <c r="R38" s="44">
        <v>1.4E-3</v>
      </c>
      <c r="S38" s="44"/>
      <c r="T38" s="44"/>
      <c r="U38" s="44"/>
      <c r="V38" s="44"/>
      <c r="W38" s="44"/>
      <c r="X38" s="44"/>
      <c r="Y38" s="44"/>
      <c r="Z38" s="44"/>
      <c r="AA38" s="44"/>
      <c r="AB38" s="44"/>
      <c r="AC38" s="44"/>
    </row>
    <row r="39" spans="1:29" x14ac:dyDescent="0.25">
      <c r="A39" s="41">
        <v>49</v>
      </c>
      <c r="B39" s="44">
        <v>2.1700000000000001E-2</v>
      </c>
      <c r="C39" s="44">
        <v>1.09E-2</v>
      </c>
      <c r="D39" s="44">
        <v>7.3000000000000001E-3</v>
      </c>
      <c r="E39" s="44">
        <v>5.4999999999999997E-3</v>
      </c>
      <c r="F39" s="44">
        <v>4.4000000000000003E-3</v>
      </c>
      <c r="G39" s="44">
        <v>3.7000000000000002E-3</v>
      </c>
      <c r="H39" s="44">
        <v>3.2000000000000002E-3</v>
      </c>
      <c r="I39" s="44">
        <v>2.8E-3</v>
      </c>
      <c r="J39" s="44">
        <v>2.5000000000000001E-3</v>
      </c>
      <c r="K39" s="44">
        <v>2.2000000000000001E-3</v>
      </c>
      <c r="L39" s="44">
        <v>2.0999999999999999E-3</v>
      </c>
      <c r="M39" s="44">
        <v>1.9E-3</v>
      </c>
      <c r="N39" s="44">
        <v>1.8E-3</v>
      </c>
      <c r="O39" s="44">
        <v>1.6000000000000001E-3</v>
      </c>
      <c r="P39" s="44">
        <v>1.5E-3</v>
      </c>
      <c r="Q39" s="44">
        <v>1.5E-3</v>
      </c>
      <c r="R39" s="44"/>
      <c r="S39" s="44"/>
      <c r="T39" s="44"/>
      <c r="U39" s="44"/>
      <c r="V39" s="44"/>
      <c r="W39" s="44"/>
      <c r="X39" s="44"/>
      <c r="Y39" s="44"/>
      <c r="Z39" s="44"/>
      <c r="AA39" s="44"/>
      <c r="AB39" s="44"/>
      <c r="AC39" s="44"/>
    </row>
    <row r="40" spans="1:29" x14ac:dyDescent="0.25">
      <c r="A40" s="41">
        <v>50</v>
      </c>
      <c r="B40" s="44">
        <v>2.1600000000000001E-2</v>
      </c>
      <c r="C40" s="44">
        <v>1.0800000000000001E-2</v>
      </c>
      <c r="D40" s="44">
        <v>7.1999999999999998E-3</v>
      </c>
      <c r="E40" s="44">
        <v>5.4000000000000003E-3</v>
      </c>
      <c r="F40" s="44">
        <v>4.4000000000000003E-3</v>
      </c>
      <c r="G40" s="44">
        <v>3.7000000000000002E-3</v>
      </c>
      <c r="H40" s="44">
        <v>3.2000000000000002E-3</v>
      </c>
      <c r="I40" s="44">
        <v>2.8E-3</v>
      </c>
      <c r="J40" s="44">
        <v>2.5000000000000001E-3</v>
      </c>
      <c r="K40" s="44">
        <v>2.2000000000000001E-3</v>
      </c>
      <c r="L40" s="44">
        <v>2.0999999999999999E-3</v>
      </c>
      <c r="M40" s="44">
        <v>1.9E-3</v>
      </c>
      <c r="N40" s="44">
        <v>1.8E-3</v>
      </c>
      <c r="O40" s="44">
        <v>1.6000000000000001E-3</v>
      </c>
      <c r="P40" s="44">
        <v>1.5E-3</v>
      </c>
      <c r="Q40" s="44"/>
      <c r="R40" s="44"/>
      <c r="S40" s="44"/>
      <c r="T40" s="44"/>
      <c r="U40" s="44"/>
      <c r="V40" s="44"/>
      <c r="W40" s="44"/>
      <c r="X40" s="44"/>
      <c r="Y40" s="44"/>
      <c r="Z40" s="44"/>
      <c r="AA40" s="44"/>
      <c r="AB40" s="44"/>
      <c r="AC40" s="44"/>
    </row>
    <row r="41" spans="1:29" x14ac:dyDescent="0.25">
      <c r="A41" s="41">
        <v>51</v>
      </c>
      <c r="B41" s="44">
        <v>2.1499999999999998E-2</v>
      </c>
      <c r="C41" s="44">
        <v>1.0800000000000001E-2</v>
      </c>
      <c r="D41" s="44">
        <v>7.1999999999999998E-3</v>
      </c>
      <c r="E41" s="44">
        <v>5.4000000000000003E-3</v>
      </c>
      <c r="F41" s="44">
        <v>4.4000000000000003E-3</v>
      </c>
      <c r="G41" s="44">
        <v>3.7000000000000002E-3</v>
      </c>
      <c r="H41" s="44">
        <v>3.0999999999999999E-3</v>
      </c>
      <c r="I41" s="44">
        <v>2.8E-3</v>
      </c>
      <c r="J41" s="44">
        <v>2.5000000000000001E-3</v>
      </c>
      <c r="K41" s="44">
        <v>2.2000000000000001E-3</v>
      </c>
      <c r="L41" s="44">
        <v>2.0999999999999999E-3</v>
      </c>
      <c r="M41" s="44">
        <v>1.9E-3</v>
      </c>
      <c r="N41" s="44">
        <v>1.8E-3</v>
      </c>
      <c r="O41" s="44">
        <v>1.6000000000000001E-3</v>
      </c>
      <c r="P41" s="44"/>
      <c r="Q41" s="44"/>
      <c r="R41" s="44"/>
      <c r="S41" s="44"/>
      <c r="T41" s="44"/>
      <c r="U41" s="44"/>
      <c r="V41" s="44"/>
      <c r="W41" s="44"/>
      <c r="X41" s="44"/>
      <c r="Y41" s="44"/>
      <c r="Z41" s="44"/>
      <c r="AA41" s="44"/>
      <c r="AB41" s="44"/>
      <c r="AC41" s="44"/>
    </row>
    <row r="42" spans="1:29" x14ac:dyDescent="0.25">
      <c r="A42" s="41">
        <v>52</v>
      </c>
      <c r="B42" s="44">
        <v>2.1399999999999999E-2</v>
      </c>
      <c r="C42" s="44">
        <v>1.0699999999999999E-2</v>
      </c>
      <c r="D42" s="44">
        <v>7.1999999999999998E-3</v>
      </c>
      <c r="E42" s="44">
        <v>5.4000000000000003E-3</v>
      </c>
      <c r="F42" s="44">
        <v>4.3E-3</v>
      </c>
      <c r="G42" s="44">
        <v>3.5999999999999999E-3</v>
      </c>
      <c r="H42" s="44">
        <v>3.0999999999999999E-3</v>
      </c>
      <c r="I42" s="44">
        <v>2.8E-3</v>
      </c>
      <c r="J42" s="44">
        <v>2.5000000000000001E-3</v>
      </c>
      <c r="K42" s="44">
        <v>2.2000000000000001E-3</v>
      </c>
      <c r="L42" s="44">
        <v>2.0999999999999999E-3</v>
      </c>
      <c r="M42" s="44">
        <v>1.9E-3</v>
      </c>
      <c r="N42" s="44">
        <v>1.8E-3</v>
      </c>
      <c r="O42" s="44"/>
      <c r="P42" s="44"/>
      <c r="Q42" s="44"/>
      <c r="R42" s="44"/>
      <c r="S42" s="44"/>
      <c r="T42" s="44"/>
      <c r="U42" s="44"/>
      <c r="V42" s="44"/>
      <c r="W42" s="44"/>
      <c r="X42" s="44"/>
      <c r="Y42" s="44"/>
      <c r="Z42" s="44"/>
      <c r="AA42" s="44"/>
      <c r="AB42" s="44"/>
      <c r="AC42" s="44"/>
    </row>
    <row r="43" spans="1:29" x14ac:dyDescent="0.25">
      <c r="A43" s="41">
        <v>53</v>
      </c>
      <c r="B43" s="44">
        <v>2.12E-2</v>
      </c>
      <c r="C43" s="44">
        <v>1.0699999999999999E-2</v>
      </c>
      <c r="D43" s="44">
        <v>7.1000000000000004E-3</v>
      </c>
      <c r="E43" s="44">
        <v>5.4000000000000003E-3</v>
      </c>
      <c r="F43" s="44">
        <v>4.3E-3</v>
      </c>
      <c r="G43" s="44">
        <v>3.5999999999999999E-3</v>
      </c>
      <c r="H43" s="44">
        <v>3.0999999999999999E-3</v>
      </c>
      <c r="I43" s="44">
        <v>2.8E-3</v>
      </c>
      <c r="J43" s="44">
        <v>2.5000000000000001E-3</v>
      </c>
      <c r="K43" s="44">
        <v>2.2000000000000001E-3</v>
      </c>
      <c r="L43" s="44">
        <v>2.0999999999999999E-3</v>
      </c>
      <c r="M43" s="44">
        <v>1.8E-3</v>
      </c>
      <c r="N43" s="44"/>
      <c r="O43" s="44"/>
      <c r="P43" s="44"/>
      <c r="Q43" s="44"/>
      <c r="R43" s="44"/>
      <c r="S43" s="44"/>
      <c r="T43" s="44"/>
      <c r="U43" s="44"/>
      <c r="V43" s="44"/>
      <c r="W43" s="44"/>
      <c r="X43" s="44"/>
      <c r="Y43" s="44"/>
      <c r="Z43" s="44"/>
      <c r="AA43" s="44"/>
      <c r="AB43" s="44"/>
      <c r="AC43" s="44"/>
    </row>
    <row r="44" spans="1:29" x14ac:dyDescent="0.25">
      <c r="A44" s="41">
        <v>54</v>
      </c>
      <c r="B44" s="44">
        <v>2.1100000000000001E-2</v>
      </c>
      <c r="C44" s="44">
        <v>1.06E-2</v>
      </c>
      <c r="D44" s="44">
        <v>7.1000000000000004E-3</v>
      </c>
      <c r="E44" s="44">
        <v>5.4000000000000003E-3</v>
      </c>
      <c r="F44" s="44">
        <v>4.3E-3</v>
      </c>
      <c r="G44" s="44">
        <v>3.5999999999999999E-3</v>
      </c>
      <c r="H44" s="44">
        <v>3.0999999999999999E-3</v>
      </c>
      <c r="I44" s="44">
        <v>2.8E-3</v>
      </c>
      <c r="J44" s="44">
        <v>2.5000000000000001E-3</v>
      </c>
      <c r="K44" s="44">
        <v>2.2000000000000001E-3</v>
      </c>
      <c r="L44" s="44">
        <v>2E-3</v>
      </c>
      <c r="M44" s="44"/>
      <c r="N44" s="44"/>
      <c r="O44" s="44"/>
      <c r="P44" s="44"/>
      <c r="Q44" s="44"/>
      <c r="R44" s="44"/>
      <c r="S44" s="44"/>
      <c r="T44" s="44"/>
      <c r="U44" s="44"/>
      <c r="V44" s="44"/>
      <c r="W44" s="44"/>
      <c r="X44" s="44"/>
      <c r="Y44" s="44"/>
      <c r="Z44" s="44"/>
      <c r="AA44" s="44"/>
      <c r="AB44" s="44"/>
      <c r="AC44" s="44"/>
    </row>
    <row r="45" spans="1:29" x14ac:dyDescent="0.25">
      <c r="A45" s="41">
        <v>55</v>
      </c>
      <c r="B45" s="44">
        <v>2.1000000000000001E-2</v>
      </c>
      <c r="C45" s="44">
        <v>1.0500000000000001E-2</v>
      </c>
      <c r="D45" s="44">
        <v>7.1000000000000004E-3</v>
      </c>
      <c r="E45" s="44">
        <v>5.3E-3</v>
      </c>
      <c r="F45" s="44">
        <v>4.3E-3</v>
      </c>
      <c r="G45" s="44">
        <v>3.5999999999999999E-3</v>
      </c>
      <c r="H45" s="44">
        <v>3.0999999999999999E-3</v>
      </c>
      <c r="I45" s="44">
        <v>2.7000000000000001E-3</v>
      </c>
      <c r="J45" s="44">
        <v>2.5000000000000001E-3</v>
      </c>
      <c r="K45" s="44">
        <v>2.0999999999999999E-3</v>
      </c>
      <c r="L45" s="44"/>
      <c r="M45" s="44"/>
      <c r="N45" s="44"/>
      <c r="O45" s="44"/>
      <c r="P45" s="44"/>
      <c r="Q45" s="44"/>
      <c r="R45" s="44"/>
      <c r="S45" s="44"/>
      <c r="T45" s="44"/>
      <c r="U45" s="44"/>
      <c r="V45" s="44"/>
      <c r="W45" s="44"/>
      <c r="X45" s="44"/>
      <c r="Y45" s="44"/>
      <c r="Z45" s="44"/>
      <c r="AA45" s="44"/>
      <c r="AB45" s="44"/>
      <c r="AC45" s="44"/>
    </row>
    <row r="46" spans="1:29" x14ac:dyDescent="0.25">
      <c r="A46" s="41">
        <v>56</v>
      </c>
      <c r="B46" s="44">
        <v>2.0799999999999999E-2</v>
      </c>
      <c r="C46" s="44">
        <v>1.04E-2</v>
      </c>
      <c r="D46" s="44">
        <v>7.0000000000000001E-3</v>
      </c>
      <c r="E46" s="44">
        <v>5.3E-3</v>
      </c>
      <c r="F46" s="44">
        <v>4.3E-3</v>
      </c>
      <c r="G46" s="44">
        <v>3.5999999999999999E-3</v>
      </c>
      <c r="H46" s="44">
        <v>3.0999999999999999E-3</v>
      </c>
      <c r="I46" s="44">
        <v>2.7000000000000001E-3</v>
      </c>
      <c r="J46" s="44">
        <v>2.3999999999999998E-3</v>
      </c>
      <c r="K46" s="44"/>
      <c r="L46" s="44"/>
      <c r="M46" s="44"/>
      <c r="N46" s="44"/>
      <c r="O46" s="44"/>
      <c r="P46" s="44"/>
      <c r="Q46" s="44"/>
      <c r="R46" s="44"/>
      <c r="S46" s="44"/>
      <c r="T46" s="44"/>
      <c r="U46" s="44"/>
      <c r="V46" s="44"/>
      <c r="W46" s="44"/>
      <c r="X46" s="44"/>
      <c r="Y46" s="44"/>
      <c r="Z46" s="44"/>
      <c r="AA46" s="44"/>
      <c r="AB46" s="44"/>
      <c r="AC46" s="44"/>
    </row>
    <row r="47" spans="1:29" x14ac:dyDescent="0.25">
      <c r="A47" s="41">
        <v>57</v>
      </c>
      <c r="B47" s="44">
        <v>2.0500000000000001E-2</v>
      </c>
      <c r="C47" s="44">
        <v>1.03E-2</v>
      </c>
      <c r="D47" s="44">
        <v>6.8999999999999999E-3</v>
      </c>
      <c r="E47" s="44">
        <v>5.3E-3</v>
      </c>
      <c r="F47" s="44">
        <v>4.1999999999999997E-3</v>
      </c>
      <c r="G47" s="44">
        <v>3.5999999999999999E-3</v>
      </c>
      <c r="H47" s="44">
        <v>3.0999999999999999E-3</v>
      </c>
      <c r="I47" s="44">
        <v>2.5999999999999999E-3</v>
      </c>
      <c r="J47" s="44"/>
      <c r="K47" s="44"/>
      <c r="L47" s="44"/>
      <c r="M47" s="44"/>
      <c r="N47" s="44"/>
      <c r="O47" s="44"/>
      <c r="P47" s="44"/>
      <c r="Q47" s="44"/>
      <c r="R47" s="44"/>
      <c r="S47" s="44"/>
      <c r="T47" s="44"/>
      <c r="U47" s="44"/>
      <c r="V47" s="44"/>
      <c r="W47" s="44"/>
      <c r="X47" s="44"/>
      <c r="Y47" s="44"/>
      <c r="Z47" s="44"/>
      <c r="AA47" s="44"/>
      <c r="AB47" s="44"/>
      <c r="AC47" s="44"/>
    </row>
    <row r="48" spans="1:29" x14ac:dyDescent="0.25">
      <c r="A48" s="41">
        <v>58</v>
      </c>
      <c r="B48" s="44">
        <v>2.0299999999999999E-2</v>
      </c>
      <c r="C48" s="44">
        <v>1.0200000000000001E-2</v>
      </c>
      <c r="D48" s="44">
        <v>6.8999999999999999E-3</v>
      </c>
      <c r="E48" s="44">
        <v>5.1999999999999998E-3</v>
      </c>
      <c r="F48" s="44">
        <v>4.1999999999999997E-3</v>
      </c>
      <c r="G48" s="44">
        <v>3.5000000000000001E-3</v>
      </c>
      <c r="H48" s="44">
        <v>3.0000000000000001E-3</v>
      </c>
      <c r="I48" s="44"/>
      <c r="J48" s="44"/>
      <c r="K48" s="44"/>
      <c r="L48" s="44"/>
      <c r="M48" s="44"/>
      <c r="N48" s="44"/>
      <c r="O48" s="44"/>
      <c r="P48" s="44"/>
      <c r="Q48" s="44"/>
      <c r="R48" s="44"/>
      <c r="S48" s="44"/>
      <c r="T48" s="44"/>
      <c r="U48" s="44"/>
      <c r="V48" s="44"/>
      <c r="W48" s="44"/>
      <c r="X48" s="44"/>
      <c r="Y48" s="44"/>
      <c r="Z48" s="44"/>
      <c r="AA48" s="44"/>
      <c r="AB48" s="44"/>
      <c r="AC48" s="44"/>
    </row>
    <row r="49" spans="1:29" x14ac:dyDescent="0.25">
      <c r="A49" s="41">
        <v>59</v>
      </c>
      <c r="B49" s="44">
        <v>0.02</v>
      </c>
      <c r="C49" s="44">
        <v>1.01E-2</v>
      </c>
      <c r="D49" s="44">
        <v>6.7999999999999996E-3</v>
      </c>
      <c r="E49" s="44">
        <v>5.1000000000000004E-3</v>
      </c>
      <c r="F49" s="44">
        <v>4.1000000000000003E-3</v>
      </c>
      <c r="G49" s="44">
        <v>3.3999999999999998E-3</v>
      </c>
      <c r="H49" s="44"/>
      <c r="I49" s="44"/>
      <c r="J49" s="44"/>
      <c r="K49" s="44"/>
      <c r="L49" s="44"/>
      <c r="M49" s="44"/>
      <c r="N49" s="44"/>
      <c r="O49" s="44"/>
      <c r="P49" s="44"/>
      <c r="Q49" s="44"/>
      <c r="R49" s="44"/>
      <c r="S49" s="44"/>
      <c r="T49" s="44"/>
      <c r="U49" s="44"/>
      <c r="V49" s="44"/>
      <c r="W49" s="44"/>
      <c r="X49" s="44"/>
      <c r="Y49" s="44"/>
      <c r="Z49" s="44"/>
      <c r="AA49" s="44"/>
      <c r="AB49" s="44"/>
      <c r="AC49" s="44"/>
    </row>
    <row r="50" spans="1:29" x14ac:dyDescent="0.25">
      <c r="A50" s="41">
        <v>60</v>
      </c>
      <c r="B50" s="44">
        <v>1.9699999999999999E-2</v>
      </c>
      <c r="C50" s="44">
        <v>9.9000000000000008E-3</v>
      </c>
      <c r="D50" s="44">
        <v>6.7000000000000002E-3</v>
      </c>
      <c r="E50" s="44">
        <v>5.1000000000000004E-3</v>
      </c>
      <c r="F50" s="44">
        <v>4.0000000000000001E-3</v>
      </c>
      <c r="G50" s="44"/>
      <c r="H50" s="44"/>
      <c r="I50" s="44"/>
      <c r="J50" s="44"/>
      <c r="K50" s="44"/>
      <c r="L50" s="44"/>
      <c r="M50" s="44"/>
      <c r="N50" s="44"/>
      <c r="O50" s="44"/>
      <c r="P50" s="44"/>
      <c r="Q50" s="44"/>
      <c r="R50" s="44"/>
      <c r="S50" s="44"/>
      <c r="T50" s="44"/>
      <c r="U50" s="44"/>
      <c r="V50" s="44"/>
      <c r="W50" s="44"/>
      <c r="X50" s="44"/>
      <c r="Y50" s="44"/>
      <c r="Z50" s="44"/>
      <c r="AA50" s="44"/>
      <c r="AB50" s="44"/>
      <c r="AC50" s="44"/>
    </row>
    <row r="51" spans="1:29" x14ac:dyDescent="0.25">
      <c r="A51" s="41">
        <v>61</v>
      </c>
      <c r="B51" s="44">
        <v>1.9300000000000001E-2</v>
      </c>
      <c r="C51" s="44">
        <v>9.7000000000000003E-3</v>
      </c>
      <c r="D51" s="44">
        <v>6.6E-3</v>
      </c>
      <c r="E51" s="44">
        <v>5.0000000000000001E-3</v>
      </c>
      <c r="F51" s="44"/>
      <c r="G51" s="44"/>
      <c r="H51" s="44"/>
      <c r="I51" s="44"/>
      <c r="J51" s="44"/>
      <c r="K51" s="44"/>
      <c r="L51" s="44"/>
      <c r="M51" s="44"/>
      <c r="N51" s="44"/>
      <c r="O51" s="44"/>
      <c r="P51" s="44"/>
      <c r="Q51" s="44"/>
      <c r="R51" s="44"/>
      <c r="S51" s="44"/>
      <c r="T51" s="44"/>
      <c r="U51" s="44"/>
      <c r="V51" s="44"/>
      <c r="W51" s="44"/>
      <c r="X51" s="44"/>
      <c r="Y51" s="44"/>
      <c r="Z51" s="44"/>
      <c r="AA51" s="44"/>
      <c r="AB51" s="44"/>
      <c r="AC51" s="44"/>
    </row>
    <row r="52" spans="1:29" x14ac:dyDescent="0.25">
      <c r="A52" s="41">
        <v>62</v>
      </c>
      <c r="B52" s="44">
        <v>1.89E-2</v>
      </c>
      <c r="C52" s="44">
        <v>9.4999999999999998E-3</v>
      </c>
      <c r="D52" s="44">
        <v>6.4000000000000003E-3</v>
      </c>
      <c r="E52" s="44"/>
      <c r="F52" s="44"/>
      <c r="G52" s="44"/>
      <c r="H52" s="44"/>
      <c r="I52" s="44"/>
      <c r="J52" s="44"/>
      <c r="K52" s="44"/>
      <c r="L52" s="44"/>
      <c r="M52" s="44"/>
      <c r="N52" s="44"/>
      <c r="O52" s="44"/>
      <c r="P52" s="44"/>
      <c r="Q52" s="44"/>
      <c r="R52" s="44"/>
      <c r="S52" s="44"/>
      <c r="T52" s="44"/>
      <c r="U52" s="44"/>
      <c r="V52" s="44"/>
      <c r="W52" s="44"/>
      <c r="X52" s="44"/>
      <c r="Y52" s="44"/>
      <c r="Z52" s="44"/>
      <c r="AA52" s="44"/>
      <c r="AB52" s="44"/>
      <c r="AC52" s="44"/>
    </row>
    <row r="53" spans="1:29" x14ac:dyDescent="0.25">
      <c r="A53" s="41">
        <v>63</v>
      </c>
      <c r="B53" s="44">
        <v>1.84E-2</v>
      </c>
      <c r="C53" s="44">
        <v>9.1999999999999998E-3</v>
      </c>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row>
    <row r="54" spans="1:29" x14ac:dyDescent="0.25">
      <c r="A54" s="41">
        <v>64</v>
      </c>
      <c r="B54" s="44">
        <v>1.7899999999999999E-2</v>
      </c>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row>
  </sheetData>
  <sheetProtection algorithmName="SHA-512" hashValue="1GGajjeQPnX/MFm0aZCYBI0sS9Q3dmbgypsGy4c3yd48iHFuCafaMaiMsrr3+KkUu8R38gMZ3JbZ61+1Z2jfCg==" saltValue="REGqx0uk4o5srzZFY4nvLg==" spinCount="100000" sheet="1" objects="1" scenarios="1"/>
  <conditionalFormatting sqref="A6:A21">
    <cfRule type="expression" dxfId="37" priority="13" stopIfTrue="1">
      <formula>MOD(ROW(),2)=0</formula>
    </cfRule>
    <cfRule type="expression" dxfId="36" priority="14" stopIfTrue="1">
      <formula>MOD(ROW(),2)&lt;&gt;0</formula>
    </cfRule>
  </conditionalFormatting>
  <conditionalFormatting sqref="A26:A54">
    <cfRule type="expression" dxfId="35" priority="9" stopIfTrue="1">
      <formula>MOD(ROW(),2)=0</formula>
    </cfRule>
    <cfRule type="expression" dxfId="34" priority="10" stopIfTrue="1">
      <formula>MOD(ROW(),2)&lt;&gt;0</formula>
    </cfRule>
  </conditionalFormatting>
  <conditionalFormatting sqref="B6:B21">
    <cfRule type="expression" dxfId="33" priority="15" stopIfTrue="1">
      <formula>MOD(ROW(),2)=0</formula>
    </cfRule>
    <cfRule type="expression" dxfId="32" priority="16" stopIfTrue="1">
      <formula>MOD(ROW(),2)&lt;&gt;0</formula>
    </cfRule>
  </conditionalFormatting>
  <conditionalFormatting sqref="B26:B54">
    <cfRule type="expression" dxfId="31" priority="11" stopIfTrue="1">
      <formula>MOD(ROW(),2)=0</formula>
    </cfRule>
    <cfRule type="expression" dxfId="30" priority="12" stopIfTrue="1">
      <formula>MOD(ROW(),2)&lt;&gt;0</formula>
    </cfRule>
  </conditionalFormatting>
  <conditionalFormatting sqref="C6:M21">
    <cfRule type="expression" dxfId="29" priority="3" stopIfTrue="1">
      <formula>MOD(ROW(),2)=0</formula>
    </cfRule>
    <cfRule type="expression" dxfId="28" priority="4" stopIfTrue="1">
      <formula>MOD(ROW(),2)&lt;&gt;0</formula>
    </cfRule>
  </conditionalFormatting>
  <conditionalFormatting sqref="C26:AC54">
    <cfRule type="expression" dxfId="27" priority="7" stopIfTrue="1">
      <formula>MOD(ROW(),2)=0</formula>
    </cfRule>
    <cfRule type="expression" dxfId="26" priority="8" stopIfTrue="1">
      <formula>MOD(ROW(),2)&lt;&gt;0</formula>
    </cfRule>
  </conditionalFormatting>
  <pageMargins left="0.7" right="0.7" top="0.75" bottom="0.75" header="0.3" footer="0.3"/>
  <tableParts count="1">
    <tablePart r:id="rId1"/>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73D2-0273-48AC-AF75-9E49D975E873}">
  <sheetPr codeName="Sheet76"/>
  <dimension ref="A1:C76"/>
  <sheetViews>
    <sheetView showGridLines="0" topLeftCell="A5" workbookViewId="0">
      <selection activeCell="A6" sqref="A6"/>
    </sheetView>
  </sheetViews>
  <sheetFormatPr defaultRowHeight="12.5" x14ac:dyDescent="0.25"/>
  <cols>
    <col min="1" max="1" width="46.1796875" customWidth="1"/>
    <col min="2" max="2" width="40.54296875" customWidth="1"/>
    <col min="3" max="3" width="25.179687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AVC to AP - x-805</v>
      </c>
    </row>
    <row r="6" spans="1:3" ht="13" x14ac:dyDescent="0.3">
      <c r="A6" s="39" t="s">
        <v>378</v>
      </c>
      <c r="B6" s="45" t="s">
        <v>379</v>
      </c>
      <c r="C6" s="45"/>
    </row>
    <row r="7" spans="1:3" x14ac:dyDescent="0.25">
      <c r="A7" s="39" t="s">
        <v>380</v>
      </c>
      <c r="B7" s="45" t="s">
        <v>29</v>
      </c>
      <c r="C7" s="45"/>
    </row>
    <row r="8" spans="1:3" x14ac:dyDescent="0.25">
      <c r="A8" s="39" t="s">
        <v>152</v>
      </c>
      <c r="B8" s="45" t="s">
        <v>165</v>
      </c>
      <c r="C8" s="45"/>
    </row>
    <row r="9" spans="1:3" x14ac:dyDescent="0.25">
      <c r="A9" s="39" t="s">
        <v>153</v>
      </c>
      <c r="B9" s="45" t="s">
        <v>370</v>
      </c>
      <c r="C9" s="45"/>
    </row>
    <row r="10" spans="1:3" ht="37.5" x14ac:dyDescent="0.25">
      <c r="A10" s="39" t="s">
        <v>6</v>
      </c>
      <c r="B10" s="45" t="s">
        <v>371</v>
      </c>
      <c r="C10" s="45"/>
    </row>
    <row r="11" spans="1:3" x14ac:dyDescent="0.25">
      <c r="A11" s="39" t="s">
        <v>154</v>
      </c>
      <c r="B11" s="45" t="s">
        <v>250</v>
      </c>
      <c r="C11" s="45"/>
    </row>
    <row r="12" spans="1:3" ht="50" x14ac:dyDescent="0.25">
      <c r="A12" s="39" t="s">
        <v>155</v>
      </c>
      <c r="B12" s="45" t="s">
        <v>372</v>
      </c>
      <c r="C12" s="45"/>
    </row>
    <row r="13" spans="1:3" x14ac:dyDescent="0.25">
      <c r="A13" s="39" t="s">
        <v>381</v>
      </c>
      <c r="B13" s="45">
        <v>0</v>
      </c>
      <c r="C13" s="45"/>
    </row>
    <row r="14" spans="1:3" x14ac:dyDescent="0.25">
      <c r="A14" s="39" t="s">
        <v>157</v>
      </c>
      <c r="B14" s="45">
        <v>805</v>
      </c>
      <c r="C14" s="45"/>
    </row>
    <row r="15" spans="1:3" x14ac:dyDescent="0.25">
      <c r="A15" s="39" t="s">
        <v>382</v>
      </c>
      <c r="B15" s="45" t="s">
        <v>373</v>
      </c>
      <c r="C15" s="45"/>
    </row>
    <row r="16" spans="1:3" x14ac:dyDescent="0.25">
      <c r="A16" s="39" t="s">
        <v>159</v>
      </c>
      <c r="B16" s="45" t="s">
        <v>374</v>
      </c>
      <c r="C16" s="45"/>
    </row>
    <row r="17" spans="1:3" x14ac:dyDescent="0.25">
      <c r="A17" s="40" t="s">
        <v>383</v>
      </c>
      <c r="B17" s="45"/>
      <c r="C17" s="45"/>
    </row>
    <row r="18" spans="1:3" x14ac:dyDescent="0.25">
      <c r="A18" s="39" t="s">
        <v>161</v>
      </c>
      <c r="B18" s="46">
        <v>46218</v>
      </c>
      <c r="C18" s="46"/>
    </row>
    <row r="19" spans="1:3" x14ac:dyDescent="0.25">
      <c r="A19" s="39" t="s">
        <v>162</v>
      </c>
      <c r="B19" s="46">
        <v>46225</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385</v>
      </c>
      <c r="B26" s="52" t="s">
        <v>565</v>
      </c>
      <c r="C26" s="52" t="s">
        <v>566</v>
      </c>
    </row>
    <row r="27" spans="1:3" x14ac:dyDescent="0.25">
      <c r="A27" s="41" t="s">
        <v>567</v>
      </c>
      <c r="B27" s="42">
        <v>3.75</v>
      </c>
      <c r="C27" s="42">
        <v>3.87</v>
      </c>
    </row>
    <row r="28" spans="1:3" x14ac:dyDescent="0.25">
      <c r="A28" s="41" t="s">
        <v>568</v>
      </c>
      <c r="B28" s="42">
        <v>3.79</v>
      </c>
      <c r="C28" s="42">
        <v>3.91</v>
      </c>
    </row>
    <row r="29" spans="1:3" x14ac:dyDescent="0.25">
      <c r="A29" s="41" t="s">
        <v>569</v>
      </c>
      <c r="B29" s="42">
        <v>3.82</v>
      </c>
      <c r="C29" s="42">
        <v>3.95</v>
      </c>
    </row>
    <row r="30" spans="1:3" x14ac:dyDescent="0.25">
      <c r="A30" s="41" t="s">
        <v>570</v>
      </c>
      <c r="B30" s="42">
        <v>3.86</v>
      </c>
      <c r="C30" s="42">
        <v>3.99</v>
      </c>
    </row>
    <row r="31" spans="1:3" x14ac:dyDescent="0.25">
      <c r="A31" s="41" t="s">
        <v>571</v>
      </c>
      <c r="B31" s="42">
        <v>3.89</v>
      </c>
      <c r="C31" s="42">
        <v>4.03</v>
      </c>
    </row>
    <row r="32" spans="1:3" x14ac:dyDescent="0.25">
      <c r="A32" s="41" t="s">
        <v>572</v>
      </c>
      <c r="B32" s="42">
        <v>3.93</v>
      </c>
      <c r="C32" s="42">
        <v>4.07</v>
      </c>
    </row>
    <row r="33" spans="1:3" x14ac:dyDescent="0.25">
      <c r="A33" s="41" t="s">
        <v>573</v>
      </c>
      <c r="B33" s="42">
        <v>3.97</v>
      </c>
      <c r="C33" s="42">
        <v>4.1100000000000003</v>
      </c>
    </row>
    <row r="34" spans="1:3" x14ac:dyDescent="0.25">
      <c r="A34" s="41" t="s">
        <v>574</v>
      </c>
      <c r="B34" s="42">
        <v>4.01</v>
      </c>
      <c r="C34" s="42">
        <v>4.1500000000000004</v>
      </c>
    </row>
    <row r="35" spans="1:3" x14ac:dyDescent="0.25">
      <c r="A35" s="41" t="s">
        <v>575</v>
      </c>
      <c r="B35" s="42">
        <v>4.05</v>
      </c>
      <c r="C35" s="42">
        <v>4.2</v>
      </c>
    </row>
    <row r="36" spans="1:3" x14ac:dyDescent="0.25">
      <c r="A36" s="41" t="s">
        <v>576</v>
      </c>
      <c r="B36" s="42">
        <v>4.09</v>
      </c>
      <c r="C36" s="42">
        <v>4.24</v>
      </c>
    </row>
    <row r="37" spans="1:3" x14ac:dyDescent="0.25">
      <c r="A37" s="41" t="s">
        <v>577</v>
      </c>
      <c r="B37" s="42">
        <v>4.13</v>
      </c>
      <c r="C37" s="42">
        <v>4.29</v>
      </c>
    </row>
    <row r="38" spans="1:3" x14ac:dyDescent="0.25">
      <c r="A38" s="41" t="s">
        <v>578</v>
      </c>
      <c r="B38" s="42">
        <v>4.18</v>
      </c>
      <c r="C38" s="42">
        <v>4.33</v>
      </c>
    </row>
    <row r="39" spans="1:3" x14ac:dyDescent="0.25">
      <c r="A39" s="41" t="s">
        <v>579</v>
      </c>
      <c r="B39" s="42">
        <v>4.22</v>
      </c>
      <c r="C39" s="42">
        <v>4.38</v>
      </c>
    </row>
    <row r="40" spans="1:3" x14ac:dyDescent="0.25">
      <c r="A40" s="41" t="s">
        <v>580</v>
      </c>
      <c r="B40" s="42">
        <v>4.2699999999999996</v>
      </c>
      <c r="C40" s="42">
        <v>4.43</v>
      </c>
    </row>
    <row r="41" spans="1:3" x14ac:dyDescent="0.25">
      <c r="A41" s="41" t="s">
        <v>581</v>
      </c>
      <c r="B41" s="42">
        <v>4.32</v>
      </c>
      <c r="C41" s="42">
        <v>4.49</v>
      </c>
    </row>
    <row r="42" spans="1:3" x14ac:dyDescent="0.25">
      <c r="A42" s="41" t="s">
        <v>582</v>
      </c>
      <c r="B42" s="42">
        <v>4.37</v>
      </c>
      <c r="C42" s="42">
        <v>4.54</v>
      </c>
    </row>
    <row r="43" spans="1:3" x14ac:dyDescent="0.25">
      <c r="A43" s="41" t="s">
        <v>583</v>
      </c>
      <c r="B43" s="42">
        <v>4.42</v>
      </c>
      <c r="C43" s="42">
        <v>4.59</v>
      </c>
    </row>
    <row r="44" spans="1:3" x14ac:dyDescent="0.25">
      <c r="A44" s="41" t="s">
        <v>584</v>
      </c>
      <c r="B44" s="42">
        <v>4.47</v>
      </c>
      <c r="C44" s="42">
        <v>4.6500000000000004</v>
      </c>
    </row>
    <row r="45" spans="1:3" x14ac:dyDescent="0.25">
      <c r="A45" s="41" t="s">
        <v>585</v>
      </c>
      <c r="B45" s="42">
        <v>4.5199999999999996</v>
      </c>
      <c r="C45" s="42">
        <v>4.71</v>
      </c>
    </row>
    <row r="46" spans="1:3" x14ac:dyDescent="0.25">
      <c r="A46" s="41" t="s">
        <v>586</v>
      </c>
      <c r="B46" s="42">
        <v>4.57</v>
      </c>
      <c r="C46" s="42">
        <v>4.7699999999999996</v>
      </c>
    </row>
    <row r="47" spans="1:3" x14ac:dyDescent="0.25">
      <c r="A47" s="41" t="s">
        <v>587</v>
      </c>
      <c r="B47" s="42">
        <v>4.63</v>
      </c>
      <c r="C47" s="42">
        <v>4.83</v>
      </c>
    </row>
    <row r="48" spans="1:3" x14ac:dyDescent="0.25">
      <c r="A48" s="41" t="s">
        <v>588</v>
      </c>
      <c r="B48" s="42">
        <v>4.6900000000000004</v>
      </c>
      <c r="C48" s="42">
        <v>4.8899999999999997</v>
      </c>
    </row>
    <row r="49" spans="1:3" x14ac:dyDescent="0.25">
      <c r="A49" s="41" t="s">
        <v>589</v>
      </c>
      <c r="B49" s="42">
        <v>4.75</v>
      </c>
      <c r="C49" s="42">
        <v>4.96</v>
      </c>
    </row>
    <row r="50" spans="1:3" x14ac:dyDescent="0.25">
      <c r="A50" s="41" t="s">
        <v>590</v>
      </c>
      <c r="B50" s="42">
        <v>4.8099999999999996</v>
      </c>
      <c r="C50" s="42">
        <v>5.0199999999999996</v>
      </c>
    </row>
    <row r="51" spans="1:3" x14ac:dyDescent="0.25">
      <c r="A51" s="41" t="s">
        <v>591</v>
      </c>
      <c r="B51" s="42">
        <v>4.87</v>
      </c>
      <c r="C51" s="42">
        <v>5.09</v>
      </c>
    </row>
    <row r="52" spans="1:3" x14ac:dyDescent="0.25">
      <c r="A52" s="41" t="s">
        <v>592</v>
      </c>
      <c r="B52" s="42">
        <v>4.9400000000000004</v>
      </c>
      <c r="C52" s="42">
        <v>5.16</v>
      </c>
    </row>
    <row r="53" spans="1:3" x14ac:dyDescent="0.25">
      <c r="A53" s="41" t="s">
        <v>593</v>
      </c>
      <c r="B53" s="42">
        <v>5</v>
      </c>
      <c r="C53" s="42">
        <v>5.24</v>
      </c>
    </row>
    <row r="54" spans="1:3" x14ac:dyDescent="0.25">
      <c r="A54" s="41" t="s">
        <v>594</v>
      </c>
      <c r="B54" s="42">
        <v>5.07</v>
      </c>
      <c r="C54" s="42">
        <v>5.31</v>
      </c>
    </row>
    <row r="55" spans="1:3" x14ac:dyDescent="0.25">
      <c r="A55" s="41" t="s">
        <v>595</v>
      </c>
      <c r="B55" s="42">
        <v>5.14</v>
      </c>
      <c r="C55" s="42">
        <v>5.39</v>
      </c>
    </row>
    <row r="56" spans="1:3" x14ac:dyDescent="0.25">
      <c r="A56" s="41" t="s">
        <v>596</v>
      </c>
      <c r="B56" s="42">
        <v>5.22</v>
      </c>
      <c r="C56" s="42">
        <v>5.47</v>
      </c>
    </row>
    <row r="57" spans="1:3" x14ac:dyDescent="0.25">
      <c r="A57" s="41" t="s">
        <v>597</v>
      </c>
      <c r="B57" s="42">
        <v>5.3</v>
      </c>
      <c r="C57" s="42">
        <v>5.56</v>
      </c>
    </row>
    <row r="58" spans="1:3" x14ac:dyDescent="0.25">
      <c r="A58" s="41" t="s">
        <v>598</v>
      </c>
      <c r="B58" s="42">
        <v>5.39</v>
      </c>
      <c r="C58" s="42">
        <v>5.66</v>
      </c>
    </row>
    <row r="59" spans="1:3" x14ac:dyDescent="0.25">
      <c r="A59" s="41" t="s">
        <v>599</v>
      </c>
      <c r="B59" s="42">
        <v>5.48</v>
      </c>
      <c r="C59" s="42">
        <v>5.76</v>
      </c>
    </row>
    <row r="60" spans="1:3" x14ac:dyDescent="0.25">
      <c r="A60" s="41" t="s">
        <v>600</v>
      </c>
      <c r="B60" s="42">
        <v>5.58</v>
      </c>
      <c r="C60" s="42">
        <v>5.87</v>
      </c>
    </row>
    <row r="61" spans="1:3" x14ac:dyDescent="0.25">
      <c r="A61" s="41" t="s">
        <v>601</v>
      </c>
      <c r="B61" s="42">
        <v>5.68</v>
      </c>
      <c r="C61" s="42">
        <v>5.98</v>
      </c>
    </row>
    <row r="62" spans="1:3" x14ac:dyDescent="0.25">
      <c r="A62" s="41" t="s">
        <v>602</v>
      </c>
      <c r="B62" s="42">
        <v>5.78</v>
      </c>
      <c r="C62" s="42">
        <v>6.09</v>
      </c>
    </row>
    <row r="63" spans="1:3" x14ac:dyDescent="0.25">
      <c r="A63" s="41" t="s">
        <v>603</v>
      </c>
      <c r="B63" s="42">
        <v>5.89</v>
      </c>
      <c r="C63" s="42">
        <v>6.22</v>
      </c>
    </row>
    <row r="64" spans="1:3" x14ac:dyDescent="0.25">
      <c r="A64" s="41" t="s">
        <v>604</v>
      </c>
      <c r="B64" s="42">
        <v>6.01</v>
      </c>
      <c r="C64" s="42">
        <v>6.34</v>
      </c>
    </row>
    <row r="65" spans="1:3" x14ac:dyDescent="0.25">
      <c r="A65" s="41" t="s">
        <v>605</v>
      </c>
      <c r="B65" s="42">
        <v>6.13</v>
      </c>
      <c r="C65" s="42">
        <v>6.47</v>
      </c>
    </row>
    <row r="66" spans="1:3" x14ac:dyDescent="0.25">
      <c r="A66" s="41" t="s">
        <v>606</v>
      </c>
      <c r="B66" s="42">
        <v>6.25</v>
      </c>
      <c r="C66" s="42">
        <v>6.61</v>
      </c>
    </row>
    <row r="67" spans="1:3" x14ac:dyDescent="0.25">
      <c r="A67" s="41" t="s">
        <v>607</v>
      </c>
      <c r="B67" s="42">
        <v>6.38</v>
      </c>
      <c r="C67" s="42">
        <v>6.76</v>
      </c>
    </row>
    <row r="68" spans="1:3" x14ac:dyDescent="0.25">
      <c r="A68" s="41" t="s">
        <v>608</v>
      </c>
      <c r="B68" s="42">
        <v>6.52</v>
      </c>
      <c r="C68" s="42">
        <v>6.91</v>
      </c>
    </row>
    <row r="69" spans="1:3" x14ac:dyDescent="0.25">
      <c r="A69" s="41" t="s">
        <v>609</v>
      </c>
      <c r="B69" s="42">
        <v>6.66</v>
      </c>
      <c r="C69" s="42">
        <v>7.07</v>
      </c>
    </row>
    <row r="70" spans="1:3" x14ac:dyDescent="0.25">
      <c r="A70" s="41" t="s">
        <v>610</v>
      </c>
      <c r="B70" s="42">
        <v>6.81</v>
      </c>
      <c r="C70" s="42">
        <v>7.23</v>
      </c>
    </row>
    <row r="71" spans="1:3" x14ac:dyDescent="0.25">
      <c r="A71" s="41" t="s">
        <v>611</v>
      </c>
      <c r="B71" s="42">
        <v>6.96</v>
      </c>
      <c r="C71" s="42">
        <v>7.4</v>
      </c>
    </row>
    <row r="72" spans="1:3" x14ac:dyDescent="0.25">
      <c r="A72" s="41" t="s">
        <v>612</v>
      </c>
      <c r="B72" s="42">
        <v>7.12</v>
      </c>
      <c r="C72" s="42">
        <v>7.58</v>
      </c>
    </row>
    <row r="73" spans="1:3" x14ac:dyDescent="0.25">
      <c r="A73" s="41" t="s">
        <v>613</v>
      </c>
      <c r="B73" s="42">
        <v>7.29</v>
      </c>
      <c r="C73" s="42">
        <v>7.77</v>
      </c>
    </row>
    <row r="74" spans="1:3" x14ac:dyDescent="0.25">
      <c r="A74" s="41" t="s">
        <v>614</v>
      </c>
      <c r="B74" s="42">
        <v>7.46</v>
      </c>
      <c r="C74" s="42">
        <v>7.96</v>
      </c>
    </row>
    <row r="75" spans="1:3" x14ac:dyDescent="0.25">
      <c r="A75" s="41" t="s">
        <v>615</v>
      </c>
      <c r="B75" s="42">
        <v>7.64</v>
      </c>
      <c r="C75" s="42">
        <v>8.16</v>
      </c>
    </row>
    <row r="76" spans="1:3" x14ac:dyDescent="0.25">
      <c r="A76" s="41" t="s">
        <v>616</v>
      </c>
      <c r="B76" s="42">
        <v>7.83</v>
      </c>
      <c r="C76" s="42">
        <v>8.3699999999999992</v>
      </c>
    </row>
  </sheetData>
  <sheetProtection algorithmName="SHA-512" hashValue="wCgo1/0uvUSbGV4X3SR+dLvhEno96vL9xtDIbdnc8B46d2YLulRRXN9wvDg/aZVXxyZ2zjcAnzmL9+5PW1U8Yw==" saltValue="csV1ZmvPngt8DtnC4oUasA==" spinCount="100000" sheet="1" objects="1" scenarios="1"/>
  <conditionalFormatting sqref="A6:A21">
    <cfRule type="expression" dxfId="23" priority="13" stopIfTrue="1">
      <formula>MOD(ROW(),2)=0</formula>
    </cfRule>
    <cfRule type="expression" dxfId="22" priority="14" stopIfTrue="1">
      <formula>MOD(ROW(),2)&lt;&gt;0</formula>
    </cfRule>
  </conditionalFormatting>
  <conditionalFormatting sqref="A26:A76">
    <cfRule type="expression" dxfId="21" priority="5" stopIfTrue="1">
      <formula>MOD(ROW(),2)=0</formula>
    </cfRule>
    <cfRule type="expression" dxfId="20" priority="6" stopIfTrue="1">
      <formula>MOD(ROW(),2)&lt;&gt;0</formula>
    </cfRule>
  </conditionalFormatting>
  <conditionalFormatting sqref="B6:C21">
    <cfRule type="expression" dxfId="19" priority="15" stopIfTrue="1">
      <formula>MOD(ROW(),2)=0</formula>
    </cfRule>
    <cfRule type="expression" dxfId="18" priority="16" stopIfTrue="1">
      <formula>MOD(ROW(),2)&lt;&gt;0</formula>
    </cfRule>
  </conditionalFormatting>
  <conditionalFormatting sqref="B26:C76">
    <cfRule type="expression" dxfId="17" priority="7" stopIfTrue="1">
      <formula>MOD(ROW(),2)=0</formula>
    </cfRule>
    <cfRule type="expression" dxfId="16" priority="8" stopIfTrue="1">
      <formula>MOD(ROW(),2)&lt;&gt;0</formula>
    </cfRule>
  </conditionalFormatting>
  <conditionalFormatting sqref="C6:C21">
    <cfRule type="expression" dxfId="15" priority="3" stopIfTrue="1">
      <formula>MOD(ROW(),2)=0</formula>
    </cfRule>
    <cfRule type="expression" dxfId="14" priority="4" stopIfTrue="1">
      <formula>MOD(ROW(),2)&lt;&gt;0</formula>
    </cfRule>
  </conditionalFormatting>
  <pageMargins left="0.7" right="0.7" top="0.75" bottom="0.75" header="0.3" footer="0.3"/>
  <tableParts count="1">
    <tablePart r:id="rId1"/>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4B31C-CCD3-4E0C-8E02-76857D3C62E8}">
  <sheetPr codeName="Sheet77"/>
  <dimension ref="A1:C116"/>
  <sheetViews>
    <sheetView showGridLines="0" workbookViewId="0">
      <selection activeCell="A6" sqref="A6"/>
    </sheetView>
  </sheetViews>
  <sheetFormatPr defaultRowHeight="12.5" x14ac:dyDescent="0.25"/>
  <cols>
    <col min="1" max="1" width="43.81640625" customWidth="1"/>
    <col min="2" max="2" width="40.54296875" customWidth="1"/>
    <col min="3" max="3" width="25.453125" customWidth="1"/>
  </cols>
  <sheetData>
    <row r="1" spans="1:3" s="1" customFormat="1" ht="20" x14ac:dyDescent="0.4">
      <c r="A1" s="2" t="s">
        <v>0</v>
      </c>
    </row>
    <row r="2" spans="1:3" s="1" customFormat="1" ht="15.5" x14ac:dyDescent="0.35">
      <c r="A2" s="29" t="s">
        <v>1</v>
      </c>
      <c r="B2" s="3" t="str">
        <f>wb_title</f>
        <v>LGPS_S - Consolidated Factor Spreadsheet</v>
      </c>
    </row>
    <row r="3" spans="1:3" s="1" customFormat="1" ht="15.5" x14ac:dyDescent="0.35">
      <c r="A3" s="29" t="s">
        <v>2</v>
      </c>
      <c r="B3" s="3" t="str">
        <f>TABLE_FACTOR_TYPE_1 &amp; " - x-" &amp; TABLE_SERIES_NUMBER_1</f>
        <v>AVC to AP - x-806</v>
      </c>
    </row>
    <row r="6" spans="1:3" ht="13" x14ac:dyDescent="0.3">
      <c r="A6" s="39" t="s">
        <v>378</v>
      </c>
      <c r="B6" s="45" t="s">
        <v>379</v>
      </c>
      <c r="C6" s="45"/>
    </row>
    <row r="7" spans="1:3" x14ac:dyDescent="0.25">
      <c r="A7" s="39" t="s">
        <v>380</v>
      </c>
      <c r="B7" s="45" t="s">
        <v>29</v>
      </c>
      <c r="C7" s="45"/>
    </row>
    <row r="8" spans="1:3" x14ac:dyDescent="0.25">
      <c r="A8" s="39" t="s">
        <v>152</v>
      </c>
      <c r="B8" s="45" t="s">
        <v>165</v>
      </c>
      <c r="C8" s="45"/>
    </row>
    <row r="9" spans="1:3" x14ac:dyDescent="0.25">
      <c r="A9" s="39" t="s">
        <v>153</v>
      </c>
      <c r="B9" s="45" t="s">
        <v>370</v>
      </c>
      <c r="C9" s="45"/>
    </row>
    <row r="10" spans="1:3" ht="37.5" x14ac:dyDescent="0.25">
      <c r="A10" s="39" t="s">
        <v>6</v>
      </c>
      <c r="B10" s="45" t="s">
        <v>375</v>
      </c>
      <c r="C10" s="45"/>
    </row>
    <row r="11" spans="1:3" x14ac:dyDescent="0.25">
      <c r="A11" s="39" t="s">
        <v>154</v>
      </c>
      <c r="B11" s="45" t="s">
        <v>250</v>
      </c>
      <c r="C11" s="45"/>
    </row>
    <row r="12" spans="1:3" ht="50" x14ac:dyDescent="0.25">
      <c r="A12" s="39" t="s">
        <v>155</v>
      </c>
      <c r="B12" s="45" t="s">
        <v>372</v>
      </c>
      <c r="C12" s="45"/>
    </row>
    <row r="13" spans="1:3" x14ac:dyDescent="0.25">
      <c r="A13" s="39" t="s">
        <v>381</v>
      </c>
      <c r="B13" s="45">
        <v>0</v>
      </c>
      <c r="C13" s="45"/>
    </row>
    <row r="14" spans="1:3" x14ac:dyDescent="0.25">
      <c r="A14" s="39" t="s">
        <v>157</v>
      </c>
      <c r="B14" s="45">
        <v>806</v>
      </c>
      <c r="C14" s="45"/>
    </row>
    <row r="15" spans="1:3" x14ac:dyDescent="0.25">
      <c r="A15" s="39" t="s">
        <v>382</v>
      </c>
      <c r="B15" s="45" t="s">
        <v>376</v>
      </c>
      <c r="C15" s="45"/>
    </row>
    <row r="16" spans="1:3" x14ac:dyDescent="0.25">
      <c r="A16" s="39" t="s">
        <v>159</v>
      </c>
      <c r="B16" s="45" t="s">
        <v>377</v>
      </c>
      <c r="C16" s="45"/>
    </row>
    <row r="17" spans="1:3" x14ac:dyDescent="0.25">
      <c r="A17" s="40" t="s">
        <v>383</v>
      </c>
      <c r="B17" s="45"/>
      <c r="C17" s="45"/>
    </row>
    <row r="18" spans="1:3" x14ac:dyDescent="0.25">
      <c r="A18" s="39" t="s">
        <v>161</v>
      </c>
      <c r="B18" s="46">
        <v>46218</v>
      </c>
      <c r="C18" s="46"/>
    </row>
    <row r="19" spans="1:3" x14ac:dyDescent="0.25">
      <c r="A19" s="39" t="s">
        <v>162</v>
      </c>
      <c r="B19" s="46">
        <v>46225</v>
      </c>
      <c r="C19" s="46"/>
    </row>
    <row r="20" spans="1:3" x14ac:dyDescent="0.25">
      <c r="A20" s="39" t="s">
        <v>163</v>
      </c>
      <c r="B20" s="45" t="s">
        <v>172</v>
      </c>
      <c r="C20" s="45"/>
    </row>
    <row r="21" spans="1:3" x14ac:dyDescent="0.25">
      <c r="A21" s="39" t="s">
        <v>384</v>
      </c>
      <c r="B21" s="45" t="s">
        <v>87</v>
      </c>
      <c r="C21" s="45"/>
    </row>
    <row r="23" spans="1:3" x14ac:dyDescent="0.25">
      <c r="A23" s="22" t="str">
        <f>HYPERLINK("#'Factor List'!A1", "Back to Factor List")</f>
        <v>Back to Factor List</v>
      </c>
      <c r="B23" s="22" t="str">
        <f>HYPERLINK("#'Assumptions'!A1", "Assumptions")</f>
        <v>Assumptions</v>
      </c>
    </row>
    <row r="26" spans="1:3" s="53" customFormat="1" ht="26" x14ac:dyDescent="0.25">
      <c r="A26" s="52" t="s">
        <v>385</v>
      </c>
      <c r="B26" s="52" t="s">
        <v>565</v>
      </c>
      <c r="C26" s="52" t="s">
        <v>566</v>
      </c>
    </row>
    <row r="27" spans="1:3" x14ac:dyDescent="0.25">
      <c r="A27" s="41" t="s">
        <v>617</v>
      </c>
      <c r="B27" s="42">
        <v>3.45</v>
      </c>
      <c r="C27" s="42">
        <v>3.82</v>
      </c>
    </row>
    <row r="28" spans="1:3" x14ac:dyDescent="0.25">
      <c r="A28" s="41" t="s">
        <v>618</v>
      </c>
      <c r="B28" s="42">
        <v>3.47</v>
      </c>
      <c r="C28" s="42">
        <v>3.83</v>
      </c>
    </row>
    <row r="29" spans="1:3" x14ac:dyDescent="0.25">
      <c r="A29" s="41" t="s">
        <v>619</v>
      </c>
      <c r="B29" s="42">
        <v>3.48</v>
      </c>
      <c r="C29" s="42">
        <v>3.85</v>
      </c>
    </row>
    <row r="30" spans="1:3" x14ac:dyDescent="0.25">
      <c r="A30" s="41" t="s">
        <v>620</v>
      </c>
      <c r="B30" s="42">
        <v>3.49</v>
      </c>
      <c r="C30" s="42">
        <v>3.86</v>
      </c>
    </row>
    <row r="31" spans="1:3" x14ac:dyDescent="0.25">
      <c r="A31" s="41" t="s">
        <v>621</v>
      </c>
      <c r="B31" s="42">
        <v>3.51</v>
      </c>
      <c r="C31" s="42">
        <v>3.87</v>
      </c>
    </row>
    <row r="32" spans="1:3" x14ac:dyDescent="0.25">
      <c r="A32" s="41" t="s">
        <v>622</v>
      </c>
      <c r="B32" s="42">
        <v>3.52</v>
      </c>
      <c r="C32" s="42">
        <v>3.89</v>
      </c>
    </row>
    <row r="33" spans="1:3" x14ac:dyDescent="0.25">
      <c r="A33" s="41" t="s">
        <v>623</v>
      </c>
      <c r="B33" s="42">
        <v>3.54</v>
      </c>
      <c r="C33" s="42">
        <v>3.9</v>
      </c>
    </row>
    <row r="34" spans="1:3" x14ac:dyDescent="0.25">
      <c r="A34" s="41" t="s">
        <v>624</v>
      </c>
      <c r="B34" s="42">
        <v>3.55</v>
      </c>
      <c r="C34" s="42">
        <v>3.92</v>
      </c>
    </row>
    <row r="35" spans="1:3" x14ac:dyDescent="0.25">
      <c r="A35" s="41" t="s">
        <v>625</v>
      </c>
      <c r="B35" s="42">
        <v>3.57</v>
      </c>
      <c r="C35" s="42">
        <v>3.94</v>
      </c>
    </row>
    <row r="36" spans="1:3" x14ac:dyDescent="0.25">
      <c r="A36" s="41" t="s">
        <v>626</v>
      </c>
      <c r="B36" s="42">
        <v>3.58</v>
      </c>
      <c r="C36" s="42">
        <v>3.95</v>
      </c>
    </row>
    <row r="37" spans="1:3" x14ac:dyDescent="0.25">
      <c r="A37" s="41" t="s">
        <v>627</v>
      </c>
      <c r="B37" s="42">
        <v>3.6</v>
      </c>
      <c r="C37" s="42">
        <v>3.97</v>
      </c>
    </row>
    <row r="38" spans="1:3" x14ac:dyDescent="0.25">
      <c r="A38" s="41" t="s">
        <v>628</v>
      </c>
      <c r="B38" s="42">
        <v>3.62</v>
      </c>
      <c r="C38" s="42">
        <v>3.99</v>
      </c>
    </row>
    <row r="39" spans="1:3" x14ac:dyDescent="0.25">
      <c r="A39" s="41" t="s">
        <v>629</v>
      </c>
      <c r="B39" s="42">
        <v>3.63</v>
      </c>
      <c r="C39" s="42">
        <v>4</v>
      </c>
    </row>
    <row r="40" spans="1:3" x14ac:dyDescent="0.25">
      <c r="A40" s="41" t="s">
        <v>630</v>
      </c>
      <c r="B40" s="42">
        <v>3.65</v>
      </c>
      <c r="C40" s="42">
        <v>4.0199999999999996</v>
      </c>
    </row>
    <row r="41" spans="1:3" x14ac:dyDescent="0.25">
      <c r="A41" s="41" t="s">
        <v>631</v>
      </c>
      <c r="B41" s="42">
        <v>3.67</v>
      </c>
      <c r="C41" s="42">
        <v>4.04</v>
      </c>
    </row>
    <row r="42" spans="1:3" x14ac:dyDescent="0.25">
      <c r="A42" s="41" t="s">
        <v>632</v>
      </c>
      <c r="B42" s="42">
        <v>3.69</v>
      </c>
      <c r="C42" s="42">
        <v>4.0599999999999996</v>
      </c>
    </row>
    <row r="43" spans="1:3" x14ac:dyDescent="0.25">
      <c r="A43" s="41" t="s">
        <v>633</v>
      </c>
      <c r="B43" s="42">
        <v>3.71</v>
      </c>
      <c r="C43" s="42">
        <v>4.08</v>
      </c>
    </row>
    <row r="44" spans="1:3" x14ac:dyDescent="0.25">
      <c r="A44" s="41" t="s">
        <v>634</v>
      </c>
      <c r="B44" s="42">
        <v>3.73</v>
      </c>
      <c r="C44" s="42">
        <v>4.0999999999999996</v>
      </c>
    </row>
    <row r="45" spans="1:3" x14ac:dyDescent="0.25">
      <c r="A45" s="41" t="s">
        <v>635</v>
      </c>
      <c r="B45" s="42">
        <v>3.75</v>
      </c>
      <c r="C45" s="42">
        <v>4.12</v>
      </c>
    </row>
    <row r="46" spans="1:3" x14ac:dyDescent="0.25">
      <c r="A46" s="41" t="s">
        <v>636</v>
      </c>
      <c r="B46" s="42">
        <v>3.76</v>
      </c>
      <c r="C46" s="42">
        <v>4.1399999999999997</v>
      </c>
    </row>
    <row r="47" spans="1:3" x14ac:dyDescent="0.25">
      <c r="A47" s="41" t="s">
        <v>637</v>
      </c>
      <c r="B47" s="42">
        <v>3.78</v>
      </c>
      <c r="C47" s="42">
        <v>4.16</v>
      </c>
    </row>
    <row r="48" spans="1:3" x14ac:dyDescent="0.25">
      <c r="A48" s="41" t="s">
        <v>638</v>
      </c>
      <c r="B48" s="42">
        <v>3.81</v>
      </c>
      <c r="C48" s="42">
        <v>4.18</v>
      </c>
    </row>
    <row r="49" spans="1:3" x14ac:dyDescent="0.25">
      <c r="A49" s="41" t="s">
        <v>639</v>
      </c>
      <c r="B49" s="42">
        <v>3.83</v>
      </c>
      <c r="C49" s="42">
        <v>4.2</v>
      </c>
    </row>
    <row r="50" spans="1:3" x14ac:dyDescent="0.25">
      <c r="A50" s="41" t="s">
        <v>640</v>
      </c>
      <c r="B50" s="42">
        <v>3.85</v>
      </c>
      <c r="C50" s="42">
        <v>4.22</v>
      </c>
    </row>
    <row r="51" spans="1:3" x14ac:dyDescent="0.25">
      <c r="A51" s="41" t="s">
        <v>641</v>
      </c>
      <c r="B51" s="42">
        <v>3.87</v>
      </c>
      <c r="C51" s="42">
        <v>4.24</v>
      </c>
    </row>
    <row r="52" spans="1:3" x14ac:dyDescent="0.25">
      <c r="A52" s="41" t="s">
        <v>642</v>
      </c>
      <c r="B52" s="42">
        <v>3.89</v>
      </c>
      <c r="C52" s="42">
        <v>4.2699999999999996</v>
      </c>
    </row>
    <row r="53" spans="1:3" x14ac:dyDescent="0.25">
      <c r="A53" s="41" t="s">
        <v>643</v>
      </c>
      <c r="B53" s="42">
        <v>3.91</v>
      </c>
      <c r="C53" s="42">
        <v>4.29</v>
      </c>
    </row>
    <row r="54" spans="1:3" x14ac:dyDescent="0.25">
      <c r="A54" s="41" t="s">
        <v>644</v>
      </c>
      <c r="B54" s="42">
        <v>3.94</v>
      </c>
      <c r="C54" s="42">
        <v>4.3099999999999996</v>
      </c>
    </row>
    <row r="55" spans="1:3" x14ac:dyDescent="0.25">
      <c r="A55" s="41" t="s">
        <v>645</v>
      </c>
      <c r="B55" s="42">
        <v>3.96</v>
      </c>
      <c r="C55" s="42">
        <v>4.34</v>
      </c>
    </row>
    <row r="56" spans="1:3" x14ac:dyDescent="0.25">
      <c r="A56" s="41" t="s">
        <v>646</v>
      </c>
      <c r="B56" s="42">
        <v>3.98</v>
      </c>
      <c r="C56" s="42">
        <v>4.3600000000000003</v>
      </c>
    </row>
    <row r="57" spans="1:3" x14ac:dyDescent="0.25">
      <c r="A57" s="41" t="s">
        <v>647</v>
      </c>
      <c r="B57" s="42">
        <v>4.01</v>
      </c>
      <c r="C57" s="42">
        <v>4.3899999999999997</v>
      </c>
    </row>
    <row r="58" spans="1:3" x14ac:dyDescent="0.25">
      <c r="A58" s="41" t="s">
        <v>648</v>
      </c>
      <c r="B58" s="42">
        <v>4.03</v>
      </c>
      <c r="C58" s="42">
        <v>4.41</v>
      </c>
    </row>
    <row r="59" spans="1:3" x14ac:dyDescent="0.25">
      <c r="A59" s="41" t="s">
        <v>649</v>
      </c>
      <c r="B59" s="42">
        <v>4.0599999999999996</v>
      </c>
      <c r="C59" s="42">
        <v>4.4400000000000004</v>
      </c>
    </row>
    <row r="60" spans="1:3" x14ac:dyDescent="0.25">
      <c r="A60" s="41" t="s">
        <v>650</v>
      </c>
      <c r="B60" s="42">
        <v>4.09</v>
      </c>
      <c r="C60" s="42">
        <v>4.47</v>
      </c>
    </row>
    <row r="61" spans="1:3" x14ac:dyDescent="0.25">
      <c r="A61" s="41" t="s">
        <v>651</v>
      </c>
      <c r="B61" s="42">
        <v>4.1100000000000003</v>
      </c>
      <c r="C61" s="42">
        <v>4.49</v>
      </c>
    </row>
    <row r="62" spans="1:3" x14ac:dyDescent="0.25">
      <c r="A62" s="41" t="s">
        <v>652</v>
      </c>
      <c r="B62" s="42">
        <v>4.1399999999999997</v>
      </c>
      <c r="C62" s="42">
        <v>4.5199999999999996</v>
      </c>
    </row>
    <row r="63" spans="1:3" x14ac:dyDescent="0.25">
      <c r="A63" s="41" t="s">
        <v>653</v>
      </c>
      <c r="B63" s="42">
        <v>4.17</v>
      </c>
      <c r="C63" s="42">
        <v>4.55</v>
      </c>
    </row>
    <row r="64" spans="1:3" x14ac:dyDescent="0.25">
      <c r="A64" s="41" t="s">
        <v>654</v>
      </c>
      <c r="B64" s="42">
        <v>4.1900000000000004</v>
      </c>
      <c r="C64" s="42">
        <v>4.58</v>
      </c>
    </row>
    <row r="65" spans="1:3" x14ac:dyDescent="0.25">
      <c r="A65" s="41" t="s">
        <v>655</v>
      </c>
      <c r="B65" s="42">
        <v>4.22</v>
      </c>
      <c r="C65" s="42">
        <v>4.6100000000000003</v>
      </c>
    </row>
    <row r="66" spans="1:3" x14ac:dyDescent="0.25">
      <c r="A66" s="41" t="s">
        <v>656</v>
      </c>
      <c r="B66" s="42">
        <v>4.25</v>
      </c>
      <c r="C66" s="42">
        <v>4.6399999999999997</v>
      </c>
    </row>
    <row r="67" spans="1:3" x14ac:dyDescent="0.25">
      <c r="A67" s="41" t="s">
        <v>567</v>
      </c>
      <c r="B67" s="42">
        <v>4.29</v>
      </c>
      <c r="C67" s="42">
        <v>4.67</v>
      </c>
    </row>
    <row r="68" spans="1:3" x14ac:dyDescent="0.25">
      <c r="A68" s="41" t="s">
        <v>568</v>
      </c>
      <c r="B68" s="42">
        <v>4.32</v>
      </c>
      <c r="C68" s="42">
        <v>4.7</v>
      </c>
    </row>
    <row r="69" spans="1:3" x14ac:dyDescent="0.25">
      <c r="A69" s="41" t="s">
        <v>569</v>
      </c>
      <c r="B69" s="42">
        <v>4.3499999999999996</v>
      </c>
      <c r="C69" s="42">
        <v>4.74</v>
      </c>
    </row>
    <row r="70" spans="1:3" x14ac:dyDescent="0.25">
      <c r="A70" s="41" t="s">
        <v>570</v>
      </c>
      <c r="B70" s="42">
        <v>4.38</v>
      </c>
      <c r="C70" s="42">
        <v>4.7699999999999996</v>
      </c>
    </row>
    <row r="71" spans="1:3" x14ac:dyDescent="0.25">
      <c r="A71" s="41" t="s">
        <v>571</v>
      </c>
      <c r="B71" s="42">
        <v>4.42</v>
      </c>
      <c r="C71" s="42">
        <v>4.8099999999999996</v>
      </c>
    </row>
    <row r="72" spans="1:3" x14ac:dyDescent="0.25">
      <c r="A72" s="41" t="s">
        <v>572</v>
      </c>
      <c r="B72" s="42">
        <v>4.46</v>
      </c>
      <c r="C72" s="42">
        <v>4.8499999999999996</v>
      </c>
    </row>
    <row r="73" spans="1:3" x14ac:dyDescent="0.25">
      <c r="A73" s="41" t="s">
        <v>573</v>
      </c>
      <c r="B73" s="42">
        <v>4.49</v>
      </c>
      <c r="C73" s="42">
        <v>4.8899999999999997</v>
      </c>
    </row>
    <row r="74" spans="1:3" x14ac:dyDescent="0.25">
      <c r="A74" s="41" t="s">
        <v>574</v>
      </c>
      <c r="B74" s="42">
        <v>4.53</v>
      </c>
      <c r="C74" s="42">
        <v>4.93</v>
      </c>
    </row>
    <row r="75" spans="1:3" x14ac:dyDescent="0.25">
      <c r="A75" s="41" t="s">
        <v>575</v>
      </c>
      <c r="B75" s="42">
        <v>4.57</v>
      </c>
      <c r="C75" s="42">
        <v>4.97</v>
      </c>
    </row>
    <row r="76" spans="1:3" x14ac:dyDescent="0.25">
      <c r="A76" s="41" t="s">
        <v>576</v>
      </c>
      <c r="B76" s="42">
        <v>4.6100000000000003</v>
      </c>
      <c r="C76" s="42">
        <v>5.01</v>
      </c>
    </row>
    <row r="77" spans="1:3" x14ac:dyDescent="0.25">
      <c r="A77" s="41" t="s">
        <v>577</v>
      </c>
      <c r="B77" s="42">
        <v>4.6500000000000004</v>
      </c>
      <c r="C77" s="42">
        <v>5.05</v>
      </c>
    </row>
    <row r="78" spans="1:3" x14ac:dyDescent="0.25">
      <c r="A78" s="41" t="s">
        <v>578</v>
      </c>
      <c r="B78" s="42">
        <v>4.7</v>
      </c>
      <c r="C78" s="42">
        <v>5.0999999999999996</v>
      </c>
    </row>
    <row r="79" spans="1:3" x14ac:dyDescent="0.25">
      <c r="A79" s="41" t="s">
        <v>579</v>
      </c>
      <c r="B79" s="42">
        <v>4.74</v>
      </c>
      <c r="C79" s="42">
        <v>5.14</v>
      </c>
    </row>
    <row r="80" spans="1:3" x14ac:dyDescent="0.25">
      <c r="A80" s="41" t="s">
        <v>580</v>
      </c>
      <c r="B80" s="42">
        <v>4.79</v>
      </c>
      <c r="C80" s="42">
        <v>5.19</v>
      </c>
    </row>
    <row r="81" spans="1:3" x14ac:dyDescent="0.25">
      <c r="A81" s="41" t="s">
        <v>581</v>
      </c>
      <c r="B81" s="42">
        <v>4.83</v>
      </c>
      <c r="C81" s="42">
        <v>5.24</v>
      </c>
    </row>
    <row r="82" spans="1:3" x14ac:dyDescent="0.25">
      <c r="A82" s="41" t="s">
        <v>582</v>
      </c>
      <c r="B82" s="42">
        <v>4.88</v>
      </c>
      <c r="C82" s="42">
        <v>5.3</v>
      </c>
    </row>
    <row r="83" spans="1:3" x14ac:dyDescent="0.25">
      <c r="A83" s="41" t="s">
        <v>583</v>
      </c>
      <c r="B83" s="42">
        <v>4.9400000000000004</v>
      </c>
      <c r="C83" s="42">
        <v>5.35</v>
      </c>
    </row>
    <row r="84" spans="1:3" x14ac:dyDescent="0.25">
      <c r="A84" s="41" t="s">
        <v>584</v>
      </c>
      <c r="B84" s="42">
        <v>4.99</v>
      </c>
      <c r="C84" s="42">
        <v>5.41</v>
      </c>
    </row>
    <row r="85" spans="1:3" x14ac:dyDescent="0.25">
      <c r="A85" s="41" t="s">
        <v>585</v>
      </c>
      <c r="B85" s="42">
        <v>5.04</v>
      </c>
      <c r="C85" s="42">
        <v>5.47</v>
      </c>
    </row>
    <row r="86" spans="1:3" x14ac:dyDescent="0.25">
      <c r="A86" s="41" t="s">
        <v>586</v>
      </c>
      <c r="B86" s="42">
        <v>5.0999999999999996</v>
      </c>
      <c r="C86" s="42">
        <v>5.53</v>
      </c>
    </row>
    <row r="87" spans="1:3" x14ac:dyDescent="0.25">
      <c r="A87" s="41" t="s">
        <v>587</v>
      </c>
      <c r="B87" s="42">
        <v>5.16</v>
      </c>
      <c r="C87" s="42">
        <v>5.59</v>
      </c>
    </row>
    <row r="88" spans="1:3" x14ac:dyDescent="0.25">
      <c r="A88" s="41" t="s">
        <v>588</v>
      </c>
      <c r="B88" s="42">
        <v>5.22</v>
      </c>
      <c r="C88" s="42">
        <v>5.66</v>
      </c>
    </row>
    <row r="89" spans="1:3" x14ac:dyDescent="0.25">
      <c r="A89" s="41" t="s">
        <v>589</v>
      </c>
      <c r="B89" s="42">
        <v>5.28</v>
      </c>
      <c r="C89" s="42">
        <v>5.73</v>
      </c>
    </row>
    <row r="90" spans="1:3" x14ac:dyDescent="0.25">
      <c r="A90" s="41" t="s">
        <v>590</v>
      </c>
      <c r="B90" s="42">
        <v>5.35</v>
      </c>
      <c r="C90" s="42">
        <v>5.8</v>
      </c>
    </row>
    <row r="91" spans="1:3" x14ac:dyDescent="0.25">
      <c r="A91" s="41" t="s">
        <v>591</v>
      </c>
      <c r="B91" s="42">
        <v>5.41</v>
      </c>
      <c r="C91" s="42">
        <v>5.87</v>
      </c>
    </row>
    <row r="92" spans="1:3" x14ac:dyDescent="0.25">
      <c r="A92" s="41" t="s">
        <v>592</v>
      </c>
      <c r="B92" s="42">
        <v>5.48</v>
      </c>
      <c r="C92" s="42">
        <v>5.95</v>
      </c>
    </row>
    <row r="93" spans="1:3" x14ac:dyDescent="0.25">
      <c r="A93" s="41" t="s">
        <v>593</v>
      </c>
      <c r="B93" s="42">
        <v>5.56</v>
      </c>
      <c r="C93" s="42">
        <v>6.03</v>
      </c>
    </row>
    <row r="94" spans="1:3" x14ac:dyDescent="0.25">
      <c r="A94" s="41" t="s">
        <v>594</v>
      </c>
      <c r="B94" s="42">
        <v>5.63</v>
      </c>
      <c r="C94" s="42">
        <v>6.11</v>
      </c>
    </row>
    <row r="95" spans="1:3" x14ac:dyDescent="0.25">
      <c r="A95" s="41" t="s">
        <v>595</v>
      </c>
      <c r="B95" s="42">
        <v>5.71</v>
      </c>
      <c r="C95" s="42">
        <v>6.2</v>
      </c>
    </row>
    <row r="96" spans="1:3" x14ac:dyDescent="0.25">
      <c r="A96" s="41" t="s">
        <v>596</v>
      </c>
      <c r="B96" s="42">
        <v>5.79</v>
      </c>
      <c r="C96" s="42">
        <v>6.29</v>
      </c>
    </row>
    <row r="97" spans="1:3" x14ac:dyDescent="0.25">
      <c r="A97" s="41" t="s">
        <v>597</v>
      </c>
      <c r="B97" s="42">
        <v>5.88</v>
      </c>
      <c r="C97" s="42">
        <v>6.4</v>
      </c>
    </row>
    <row r="98" spans="1:3" x14ac:dyDescent="0.25">
      <c r="A98" s="41" t="s">
        <v>598</v>
      </c>
      <c r="B98" s="42">
        <v>6</v>
      </c>
      <c r="C98" s="42">
        <v>6.53</v>
      </c>
    </row>
    <row r="99" spans="1:3" x14ac:dyDescent="0.25">
      <c r="A99" s="41" t="s">
        <v>599</v>
      </c>
      <c r="B99" s="42">
        <v>6.12</v>
      </c>
      <c r="C99" s="42">
        <v>6.66</v>
      </c>
    </row>
    <row r="100" spans="1:3" x14ac:dyDescent="0.25">
      <c r="A100" s="41" t="s">
        <v>600</v>
      </c>
      <c r="B100" s="42">
        <v>6.24</v>
      </c>
      <c r="C100" s="42">
        <v>6.81</v>
      </c>
    </row>
    <row r="101" spans="1:3" x14ac:dyDescent="0.25">
      <c r="A101" s="41" t="s">
        <v>601</v>
      </c>
      <c r="B101" s="42">
        <v>6.37</v>
      </c>
      <c r="C101" s="42">
        <v>6.96</v>
      </c>
    </row>
    <row r="102" spans="1:3" x14ac:dyDescent="0.25">
      <c r="A102" s="41" t="s">
        <v>602</v>
      </c>
      <c r="B102" s="42">
        <v>6.51</v>
      </c>
      <c r="C102" s="42">
        <v>7.12</v>
      </c>
    </row>
    <row r="103" spans="1:3" x14ac:dyDescent="0.25">
      <c r="A103" s="41" t="s">
        <v>603</v>
      </c>
      <c r="B103" s="42">
        <v>6.65</v>
      </c>
      <c r="C103" s="42">
        <v>7.28</v>
      </c>
    </row>
    <row r="104" spans="1:3" x14ac:dyDescent="0.25">
      <c r="A104" s="41" t="s">
        <v>604</v>
      </c>
      <c r="B104" s="42">
        <v>6.8</v>
      </c>
      <c r="C104" s="42">
        <v>7.46</v>
      </c>
    </row>
    <row r="105" spans="1:3" x14ac:dyDescent="0.25">
      <c r="A105" s="41" t="s">
        <v>605</v>
      </c>
      <c r="B105" s="42">
        <v>6.96</v>
      </c>
      <c r="C105" s="42">
        <v>7.64</v>
      </c>
    </row>
    <row r="106" spans="1:3" x14ac:dyDescent="0.25">
      <c r="A106" s="41" t="s">
        <v>606</v>
      </c>
      <c r="B106" s="42">
        <v>7.12</v>
      </c>
      <c r="C106" s="42">
        <v>7.83</v>
      </c>
    </row>
    <row r="107" spans="1:3" x14ac:dyDescent="0.25">
      <c r="A107" s="41" t="s">
        <v>607</v>
      </c>
      <c r="B107" s="42">
        <v>7.29</v>
      </c>
      <c r="C107" s="42">
        <v>8.0299999999999994</v>
      </c>
    </row>
    <row r="108" spans="1:3" x14ac:dyDescent="0.25">
      <c r="A108" s="41" t="s">
        <v>608</v>
      </c>
      <c r="B108" s="42">
        <v>7.47</v>
      </c>
      <c r="C108" s="42">
        <v>8.24</v>
      </c>
    </row>
    <row r="109" spans="1:3" x14ac:dyDescent="0.25">
      <c r="A109" s="41" t="s">
        <v>609</v>
      </c>
      <c r="B109" s="42">
        <v>7.66</v>
      </c>
      <c r="C109" s="42">
        <v>8.4700000000000006</v>
      </c>
    </row>
    <row r="110" spans="1:3" x14ac:dyDescent="0.25">
      <c r="A110" s="41" t="s">
        <v>610</v>
      </c>
      <c r="B110" s="42">
        <v>7.86</v>
      </c>
      <c r="C110" s="42">
        <v>8.6999999999999993</v>
      </c>
    </row>
    <row r="111" spans="1:3" x14ac:dyDescent="0.25">
      <c r="A111" s="41" t="s">
        <v>611</v>
      </c>
      <c r="B111" s="42">
        <v>8.06</v>
      </c>
      <c r="C111" s="42">
        <v>8.94</v>
      </c>
    </row>
    <row r="112" spans="1:3" x14ac:dyDescent="0.25">
      <c r="A112" s="41" t="s">
        <v>612</v>
      </c>
      <c r="B112" s="42">
        <v>8.2799999999999994</v>
      </c>
      <c r="C112" s="42">
        <v>9.1999999999999993</v>
      </c>
    </row>
    <row r="113" spans="1:3" x14ac:dyDescent="0.25">
      <c r="A113" s="41" t="s">
        <v>613</v>
      </c>
      <c r="B113" s="42">
        <v>8.5</v>
      </c>
      <c r="C113" s="42">
        <v>9.4600000000000009</v>
      </c>
    </row>
    <row r="114" spans="1:3" x14ac:dyDescent="0.25">
      <c r="A114" s="41" t="s">
        <v>614</v>
      </c>
      <c r="B114" s="42">
        <v>8.7200000000000006</v>
      </c>
      <c r="C114" s="42">
        <v>9.73</v>
      </c>
    </row>
    <row r="115" spans="1:3" x14ac:dyDescent="0.25">
      <c r="A115" s="41" t="s">
        <v>615</v>
      </c>
      <c r="B115" s="42">
        <v>8.9600000000000009</v>
      </c>
      <c r="C115" s="42">
        <v>10.01</v>
      </c>
    </row>
    <row r="116" spans="1:3" x14ac:dyDescent="0.25">
      <c r="A116" s="41" t="s">
        <v>616</v>
      </c>
      <c r="B116" s="42">
        <v>9.1999999999999993</v>
      </c>
      <c r="C116" s="42">
        <v>10.3</v>
      </c>
    </row>
  </sheetData>
  <sheetProtection algorithmName="SHA-512" hashValue="xptcCnlaqUfFsBv2qq5KPrHeYlB+IThROiJ0OzUxBCUS+ZHKOaAGVFlY8ShlpKbznoxkAT4wdvHucVCQlr4Crg==" saltValue="NBss8fqpnxLoK6eKBoSx5g==" spinCount="100000" sheet="1" objects="1" scenarios="1"/>
  <conditionalFormatting sqref="A6:A21">
    <cfRule type="expression" dxfId="11" priority="13" stopIfTrue="1">
      <formula>MOD(ROW(),2)=0</formula>
    </cfRule>
    <cfRule type="expression" dxfId="10" priority="14" stopIfTrue="1">
      <formula>MOD(ROW(),2)&lt;&gt;0</formula>
    </cfRule>
  </conditionalFormatting>
  <conditionalFormatting sqref="A26:A116">
    <cfRule type="expression" dxfId="9" priority="5" stopIfTrue="1">
      <formula>MOD(ROW(),2)=0</formula>
    </cfRule>
    <cfRule type="expression" dxfId="8" priority="6" stopIfTrue="1">
      <formula>MOD(ROW(),2)&lt;&gt;0</formula>
    </cfRule>
  </conditionalFormatting>
  <conditionalFormatting sqref="B6:C21">
    <cfRule type="expression" dxfId="7" priority="15" stopIfTrue="1">
      <formula>MOD(ROW(),2)=0</formula>
    </cfRule>
    <cfRule type="expression" dxfId="6" priority="16" stopIfTrue="1">
      <formula>MOD(ROW(),2)&lt;&gt;0</formula>
    </cfRule>
  </conditionalFormatting>
  <conditionalFormatting sqref="B26:C116">
    <cfRule type="expression" dxfId="5" priority="7" stopIfTrue="1">
      <formula>MOD(ROW(),2)=0</formula>
    </cfRule>
    <cfRule type="expression" dxfId="4" priority="8" stopIfTrue="1">
      <formula>MOD(ROW(),2)&lt;&gt;0</formula>
    </cfRule>
  </conditionalFormatting>
  <conditionalFormatting sqref="C6:C21">
    <cfRule type="expression" dxfId="3" priority="3" stopIfTrue="1">
      <formula>MOD(ROW(),2)=0</formula>
    </cfRule>
    <cfRule type="expression" dxfId="2" priority="4" stopIfTrue="1">
      <formula>MOD(ROW(),2)&lt;&gt;0</formula>
    </cfRule>
  </conditionalFormatting>
  <pageMargins left="0.7" right="0.7" top="0.75" bottom="0.75" header="0.3" footer="0.3"/>
  <tableParts count="1">
    <tablePart r:id="rId1"/>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FC199-8A14-4144-B384-935DB8AEDBC3}">
  <sheetPr codeName="Sheet1"/>
  <dimension ref="A1:B23"/>
  <sheetViews>
    <sheetView showGridLines="0" workbookViewId="0">
      <selection activeCell="A6" sqref="A6"/>
    </sheetView>
  </sheetViews>
  <sheetFormatPr defaultRowHeight="12.5" x14ac:dyDescent="0.25"/>
  <cols>
    <col min="1" max="1" width="30.54296875" customWidth="1"/>
    <col min="2" max="2" width="24.54296875" customWidth="1"/>
  </cols>
  <sheetData>
    <row r="1" spans="1:2" s="1" customFormat="1" ht="20" x14ac:dyDescent="0.4">
      <c r="A1" s="2" t="s">
        <v>0</v>
      </c>
    </row>
    <row r="2" spans="1:2" s="1" customFormat="1" ht="15.5" x14ac:dyDescent="0.35">
      <c r="A2" s="29" t="s">
        <v>1</v>
      </c>
      <c r="B2" s="3" t="str">
        <f>wb_title</f>
        <v>LGPS_S - Consolidated Factor Spreadsheet</v>
      </c>
    </row>
    <row r="3" spans="1:2" s="1" customFormat="1" ht="15.5" x14ac:dyDescent="0.35">
      <c r="A3" s="29" t="s">
        <v>2</v>
      </c>
      <c r="B3" s="3" t="str">
        <f>TABLE_FACTOR_TYPE_1 &amp; " - x-" &amp; TABLE_SERIES_NUMBER_1</f>
        <v xml:space="preserve"> - x-</v>
      </c>
    </row>
    <row r="6" spans="1:2" x14ac:dyDescent="0.25">
      <c r="A6" t="s">
        <v>378</v>
      </c>
      <c r="B6" t="s">
        <v>379</v>
      </c>
    </row>
    <row r="7" spans="1:2" x14ac:dyDescent="0.25">
      <c r="A7" t="s">
        <v>380</v>
      </c>
    </row>
    <row r="8" spans="1:2" x14ac:dyDescent="0.25">
      <c r="A8" t="s">
        <v>152</v>
      </c>
    </row>
    <row r="9" spans="1:2" x14ac:dyDescent="0.25">
      <c r="A9" t="s">
        <v>153</v>
      </c>
    </row>
    <row r="10" spans="1:2" x14ac:dyDescent="0.25">
      <c r="A10" t="s">
        <v>6</v>
      </c>
    </row>
    <row r="11" spans="1:2" x14ac:dyDescent="0.25">
      <c r="A11" t="s">
        <v>154</v>
      </c>
    </row>
    <row r="12" spans="1:2" x14ac:dyDescent="0.25">
      <c r="A12" t="s">
        <v>155</v>
      </c>
    </row>
    <row r="13" spans="1:2" x14ac:dyDescent="0.25">
      <c r="A13" t="s">
        <v>381</v>
      </c>
    </row>
    <row r="14" spans="1:2" x14ac:dyDescent="0.25">
      <c r="A14" t="s">
        <v>157</v>
      </c>
    </row>
    <row r="15" spans="1:2" x14ac:dyDescent="0.25">
      <c r="A15" t="s">
        <v>382</v>
      </c>
    </row>
    <row r="16" spans="1:2" x14ac:dyDescent="0.25">
      <c r="A16" t="s">
        <v>159</v>
      </c>
    </row>
    <row r="17" spans="1:2" x14ac:dyDescent="0.25">
      <c r="A17" s="23" t="s">
        <v>383</v>
      </c>
    </row>
    <row r="18" spans="1:2" x14ac:dyDescent="0.25">
      <c r="A18" t="s">
        <v>161</v>
      </c>
    </row>
    <row r="19" spans="1:2" x14ac:dyDescent="0.25">
      <c r="A19" t="s">
        <v>162</v>
      </c>
    </row>
    <row r="20" spans="1:2" x14ac:dyDescent="0.25">
      <c r="A20" t="s">
        <v>163</v>
      </c>
    </row>
    <row r="21" spans="1:2" x14ac:dyDescent="0.25">
      <c r="A21" t="s">
        <v>384</v>
      </c>
    </row>
    <row r="23" spans="1:2" x14ac:dyDescent="0.25">
      <c r="A23" s="22" t="str">
        <f>HYPERLINK("#'Factor List'!A1", "Back to Factor List")</f>
        <v>Back to Factor List</v>
      </c>
      <c r="B23" s="22" t="str">
        <f>HYPERLINK("#'Assumptions'!A1", "Assumptions")</f>
        <v>Assumptions</v>
      </c>
    </row>
  </sheetData>
  <sheetProtection algorithmName="SHA-512" hashValue="KceJRW5fAB24U2vUMmDsA1CNP+Nj5c3a34m0ZlVhTZ9/IzA4DXBTgtpweY/TLIUjW2JPCDcp1IDAdF/cQbFskg==" saltValue="BJNMBqzE7pQaDko23GzoFg==" spinCount="100000" sheet="1" objects="1" scenarios="1"/>
  <pageMargins left="0.7" right="0.7" top="0.75" bottom="0.75" header="0.3" footer="0.3"/>
  <tableParts count="1">
    <tablePart r:id="rId1"/>
  </tableParts>
</worksheet>
</file>

<file path=customUI/customUI.xml><?xml version="1.0" encoding="utf-8"?>
<!--  This is example : Custom tab for your favorite macros part 1    -->
<customUI xmlns="http://schemas.microsoft.com/office/2006/01/customui">
  <!--  Add Custom tab to the ribbon with your favorite buttons -->
  <!--  The example add three groups to the new tab  -->
  <!--  On the last tab there is a menu with five options -->
  <ribbon>
    <tabs>
      <tab idMso="TabAddIns">
        <group id="GroupGAD" label="GAD">
          <button id="customButtonDisplayFormulae" label="Display Formulae" size="normal" onAction="DisplayFormulae" imageMso="FieldList"/>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dlc_EmailReceivedUTC xmlns="http://schemas.microsoft.com/sharepoint/v3" xsi:nil="true"/>
    <dlc_EmailSentUTC xmlns="http://schemas.microsoft.com/sharepoint/v3" xsi:nil="true"/>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HMT_DocumentTypeHTField0 xmlns="f69fd3ce-e1df-49de-b78d-1d800e75d0a3">
      <Terms xmlns="http://schemas.microsoft.com/office/infopath/2007/PartnerControls">
        <TermInfo xmlns="http://schemas.microsoft.com/office/infopath/2007/PartnerControls">
          <TermName xmlns="http://schemas.microsoft.com/office/infopath/2007/PartnerControls">Dataset</TermName>
          <TermId xmlns="http://schemas.microsoft.com/office/infopath/2007/PartnerControls">b9715131-be1e-49ae-850d-e9a23c24056e</TermId>
        </TermInfo>
      </Terms>
    </HMT_DocumentTypeHTField0>
    <TaxCatchAll xmlns="f69fd3ce-e1df-49de-b78d-1d800e75d0a3">
      <Value>39</Value>
    </TaxCatchAll>
    <HMT_ClosedbyOrig xmlns="f69fd3ce-e1df-49de-b78d-1d800e75d0a3">
      <UserInfo>
        <DisplayName/>
        <AccountId xsi:nil="true"/>
        <AccountType/>
      </UserInfo>
    </HMT_ClosedbyOrig>
    <lcf76f155ced4ddcb4097134ff3c332f xmlns="62c7038d-3aec-4dd4-8afa-8b92667eb25d">
      <Terms xmlns="http://schemas.microsoft.com/office/infopath/2007/PartnerControls"/>
    </lcf76f155ced4ddcb4097134ff3c332f>
    <_dlc_DocId xmlns="f69fd3ce-e1df-49de-b78d-1d800e75d0a3">GADWRKGRPACTUA-1580777631-177707</_dlc_DocId>
    <HMT_SubTeamHTField0 xmlns="f69fd3ce-e1df-49de-b78d-1d800e75d0a3">
      <Terms xmlns="http://schemas.microsoft.com/office/infopath/2007/PartnerControls"/>
    </HMT_SubTeamHTField0>
    <HMT_TeamHTField0 xmlns="f69fd3ce-e1df-49de-b78d-1d800e75d0a3">
      <Terms xmlns="http://schemas.microsoft.com/office/infopath/2007/PartnerControls"/>
    </HMT_TeamHTField0>
    <HMT_CategoryHTField0 xmlns="f69fd3ce-e1df-49de-b78d-1d800e75d0a3">
      <Terms xmlns="http://schemas.microsoft.com/office/infopath/2007/PartnerControls"/>
    </HMT_CategoryHTField0>
    <_dlc_DocIdUrl xmlns="f69fd3ce-e1df-49de-b78d-1d800e75d0a3">
      <Url>https://tris42.sharepoint.com/sites/gad_wrkgrp_actuarial/_layouts/15/DocIdRedir.aspx?ID=GADWRKGRPACTUA-1580777631-177707</Url>
      <Description>GADWRKGRPACTUA-1580777631-177707</Description>
    </_dlc_DocIdUrl>
    <HMT_ClosedArchive xmlns="f69fd3ce-e1df-49de-b78d-1d800e75d0a3">false</HMT_ClosedArchive>
    <b9c42a306c8b47fcbaf8a41a71352f3a xmlns="f69fd3ce-e1df-49de-b78d-1d800e75d0a3">
      <Terms xmlns="http://schemas.microsoft.com/office/infopath/2007/PartnerControls"/>
    </b9c42a306c8b47fcbaf8a41a71352f3a>
    <HMT_GroupHTField0 xmlns="f69fd3ce-e1df-49de-b78d-1d800e75d0a3">
      <Terms xmlns="http://schemas.microsoft.com/office/infopath/2007/PartnerControls"/>
    </HMT_GroupHTField0>
    <HMT_LegacyRecord xmlns="f69fd3ce-e1df-49de-b78d-1d800e75d0a3">false</HMT_LegacyRecord>
    <HMT_LegacySensitive xmlns="f69fd3ce-e1df-49de-b78d-1d800e75d0a3">false</HMT_LegacySensitive>
    <HMT_ClosedOn xmlns="f69fd3ce-e1df-49de-b78d-1d800e75d0a3" xsi:nil="true"/>
    <HMT_LegacyModifiedBy xmlns="f69fd3ce-e1df-49de-b78d-1d800e75d0a3" xsi:nil="true"/>
    <HMT_Topic xmlns="f69fd3ce-e1df-49de-b78d-1d800e75d0a3" xsi:nil="true"/>
    <HMT_ArchivedOn xmlns="f69fd3ce-e1df-49de-b78d-1d800e75d0a3" xsi:nil="true"/>
    <HMT_LegacyCreatedBy xmlns="f69fd3ce-e1df-49de-b78d-1d800e75d0a3" xsi:nil="true"/>
    <HMT_Record xmlns="f69fd3ce-e1df-49de-b78d-1d800e75d0a3">false</HMT_Record>
    <HMT_LegacyItemID xmlns="f69fd3ce-e1df-49de-b78d-1d800e75d0a3" xsi:nil="true"/>
    <HMT_ClosedBy xmlns="f69fd3ce-e1df-49de-b78d-1d800e75d0a3">
      <UserInfo>
        <DisplayName/>
        <AccountId xsi:nil="true"/>
        <AccountType/>
      </UserInfo>
    </HMT_ClosedBy>
    <HMT_Theme xmlns="f69fd3ce-e1df-49de-b78d-1d800e75d0a3" xsi:nil="true"/>
    <HMT_SubTopic xmlns="f69fd3ce-e1df-49de-b78d-1d800e75d0a3" xsi:nil="true"/>
    <HMT_LegacyOrigSource xmlns="f69fd3ce-e1df-49de-b78d-1d800e75d0a3" xsi:nil="true"/>
    <HMT_DeletedOn xmlns="f69fd3ce-e1df-49de-b78d-1d800e75d0a3" xsi:nil="true"/>
    <HMT_ArchivedBy xmlns="f69fd3ce-e1df-49de-b78d-1d800e75d0a3">
      <UserInfo>
        <DisplayName/>
        <AccountId xsi:nil="true"/>
        <AccountType/>
      </UserInfo>
    </HMT_ArchivedBy>
    <HMT_ClosedOnOrig xmlns="f69fd3ce-e1df-49de-b78d-1d800e75d0a3" xsi:nil="true"/>
    <HMT_Audit xmlns="f69fd3ce-e1df-49de-b78d-1d800e75d0a3" xsi:nil="true"/>
    <HMT_LegacyExtRef xmlns="f69fd3ce-e1df-49de-b78d-1d800e75d0a3" xsi:nil="true"/>
    <Project_x0020_Sub_x002d_Type xmlns="62c7038d-3aec-4dd4-8afa-8b92667eb25d" xsi:nil="true"/>
    <Client xmlns="62c7038d-3aec-4dd4-8afa-8b92667eb25d" xsi:nil="true"/>
    <Sign_x002d_Off_x0020_Date xmlns="62c7038d-3aec-4dd4-8afa-8b92667eb25d" xsi:nil="true"/>
    <PrimeCorrectedByUser xmlns="f69fd3ce-e1df-49de-b78d-1d800e75d0a3" xsi:nil="true"/>
    <Signatory xmlns="62c7038d-3aec-4dd4-8afa-8b92667eb25d">
      <UserInfo>
        <DisplayName/>
        <AccountId xsi:nil="true"/>
        <AccountType/>
      </UserInfo>
    </Signatory>
    <PrimeClassificationStatus xmlns="f69fd3ce-e1df-49de-b78d-1d800e75d0a3" xsi:nil="true"/>
    <Peer_x0020_Reviewer xmlns="62c7038d-3aec-4dd4-8afa-8b92667eb25d">
      <UserInfo>
        <DisplayName/>
        <AccountId xsi:nil="true"/>
        <AccountType/>
      </UserInfo>
    </Peer_x0020_Reviewer>
    <PrimeClassificationStatusDetails xmlns="f69fd3ce-e1df-49de-b78d-1d800e75d0a3" xsi:nil="true"/>
    <PrimeLastClassified xmlns="f69fd3ce-e1df-49de-b78d-1d800e75d0a3" xsi:nil="true"/>
    <Optional_x0020_Information xmlns="62c7038d-3aec-4dd4-8afa-8b92667eb25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GAD Document" ma:contentTypeID="0x010100F3DA492754083E45834DB37B66A75980002A3B63146CD44B419A2F18985232D5ED" ma:contentTypeVersion="42" ma:contentTypeDescription="Create a GAD Document" ma:contentTypeScope="" ma:versionID="6668bf4b4815f1cb1dc4ebf25e5b40a0">
  <xsd:schema xmlns:xsd="http://www.w3.org/2001/XMLSchema" xmlns:xs="http://www.w3.org/2001/XMLSchema" xmlns:p="http://schemas.microsoft.com/office/2006/metadata/properties" xmlns:ns1="http://schemas.microsoft.com/sharepoint/v3" xmlns:ns2="f69fd3ce-e1df-49de-b78d-1d800e75d0a3" xmlns:ns3="62c7038d-3aec-4dd4-8afa-8b92667eb25d" targetNamespace="http://schemas.microsoft.com/office/2006/metadata/properties" ma:root="true" ma:fieldsID="821363a6b231d31a92d7411216e797f3" ns1:_="" ns2:_="" ns3:_="">
    <xsd:import namespace="http://schemas.microsoft.com/sharepoint/v3"/>
    <xsd:import namespace="f69fd3ce-e1df-49de-b78d-1d800e75d0a3"/>
    <xsd:import namespace="62c7038d-3aec-4dd4-8afa-8b92667eb25d"/>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3:MediaServiceObjectDetectorVersions" minOccurs="0"/>
                <xsd:element ref="ns3:Client" minOccurs="0"/>
                <xsd:element ref="ns3:Signatory" minOccurs="0"/>
                <xsd:element ref="ns3:Peer_x0020_Reviewer" minOccurs="0"/>
                <xsd:element ref="ns3:Project_x0020_Sub_x002d_Type" minOccurs="0"/>
                <xsd:element ref="ns3:Optional_x0020_Information" minOccurs="0"/>
                <xsd:element ref="ns3:Sign_x002d_Off_x0020_Date" minOccurs="0"/>
                <xsd:element ref="ns3:MediaServiceSearchPropertie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element ref="ns3:MediaServiceBillingMetadata" minOccurs="0"/>
                <xsd:element ref="ns3:MediaServiceLocation" minOccurs="0"/>
                <xsd:element ref="ns2:PrimeClassificationStatus" minOccurs="0"/>
                <xsd:element ref="ns2:PrimeClassificationStatusDetails" minOccurs="0"/>
                <xsd:element ref="ns2:PrimeLastClassified" minOccurs="0"/>
                <xsd:element ref="ns2: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69fd3ce-e1df-49de-b78d-1d800e75d0a3"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default="1;#Other|150be646-4ed5-450e-b2aa-5a7d8e5fc7d1" ma:fieldId="{64e205a0-0872-4e26-9aef-64ca7bdb5848}" ma:sspId="9002b6cd-6bc3-456d-8dd0-19fe32dddaf9" ma:termSetId="c36ff786-df0b-46ec-ab35-f424d135f718" ma:anchorId="a9dfee8d-3d21-4231-9459-ba63bfdee388"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readOnly="true" ma:default="" ma:fieldId="{0727aac2-e220-4289-aa2b-5b6dcdadae03}"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readOnly="true" ma:default="" ma:fieldId="{2eefa5c6-211a-4a5e-9a50-7e1c1c1599ef}"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readOnly="true" ma:default="" ma:fieldId="{1b8bc039-1a2e-4089-a24d-47de9e4a6672}"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readOnly="true" ma:default="" ma:fieldId="{03bf77b0-a02d-47ea-8bec-4fb357d1f3ee}" ma:sspId="9002b6cd-6bc3-456d-8dd0-19fe32dddaf9" ma:termSetId="c36ff786-df0b-46ec-ab35-f424d135f718"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7" nillable="true" ma:displayName="Taxonomy Catch All Column1" ma:hidden="true" ma:list="{4d523792-ad08-4863-8ea8-0b87e9b5a2ca}" ma:internalName="TaxCatchAllLabel" ma:readOnly="true" ma:showField="CatchAllDataLabel"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TaxCatchAll" ma:index="48" nillable="true" ma:displayName="Taxonomy Catch All Column" ma:hidden="true" ma:list="{4d523792-ad08-4863-8ea8-0b87e9b5a2ca}" ma:internalName="TaxCatchAll" ma:showField="CatchAllData"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9" nillable="true" ma:taxonomy="true" ma:internalName="b9c42a306c8b47fcbaf8a41a71352f3a" ma:taxonomyFieldName="HMT_Classification" ma:displayName="Classification" ma:readOnly="true" ma:default="" ma:fieldId="{b9c42a30-6c8b-47fc-baf8-a41a71352f3a}" ma:sspId="9002b6cd-6bc3-456d-8dd0-19fe32dddaf9" ma:termSetId="e667a8b6-8305-4bdd-87c6-980707ac166d" ma:anchorId="00000000-0000-0000-0000-000000000000" ma:open="false" ma:isKeyword="false">
      <xsd:complexType>
        <xsd:sequence>
          <xsd:element ref="pc:Terms" minOccurs="0" maxOccurs="1"/>
        </xsd:sequence>
      </xsd:complexType>
    </xsd:element>
    <xsd:element name="_dlc_DocId" ma:index="50" nillable="true" ma:displayName="Document ID Value" ma:description="The value of the document ID assigned to this item." ma:indexed="true" ma:internalName="_dlc_DocId" ma:readOnly="true">
      <xsd:simpleType>
        <xsd:restriction base="dms:Text"/>
      </xsd:simpleType>
    </xsd:element>
    <xsd:element name="_dlc_DocIdPersistId" ma:index="51" nillable="true" ma:displayName="Persist ID" ma:description="Keep ID on add." ma:hidden="true" ma:internalName="_dlc_DocIdPersistId" ma:readOnly="true">
      <xsd:simpleType>
        <xsd:restriction base="dms:Boolean"/>
      </xsd:simpleType>
    </xsd:element>
    <xsd:element name="SharedWithUsers" ma:index="6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7" nillable="true" ma:displayName="Shared With Details" ma:internalName="SharedWithDetails" ma:readOnly="true">
      <xsd:simpleType>
        <xsd:restriction base="dms:Note">
          <xsd:maxLength value="255"/>
        </xsd:restriction>
      </xsd:simpleType>
    </xsd:element>
    <xsd:element name="PrimeClassificationStatus" ma:index="77" nillable="true" ma:displayName="Processing status" ma:internalName="PrimeClassificationStatus">
      <xsd:simpleType>
        <xsd:restriction base="dms:Text"/>
      </xsd:simpleType>
    </xsd:element>
    <xsd:element name="PrimeClassificationStatusDetails" ma:index="78" nillable="true" ma:displayName="Processing details" ma:internalName="PrimeClassificationStatusDetails">
      <xsd:simpleType>
        <xsd:restriction base="dms:Note">
          <xsd:maxLength value="255"/>
        </xsd:restriction>
      </xsd:simpleType>
    </xsd:element>
    <xsd:element name="PrimeLastClassified" ma:index="79" nillable="true" ma:displayName="Processed" ma:internalName="PrimeLastClassified">
      <xsd:simpleType>
        <xsd:restriction base="dms:DateTime"/>
      </xsd:simpleType>
    </xsd:element>
    <xsd:element name="PrimeCorrectedByUser" ma:index="80" nillable="true" ma:displayName="Corrected" ma:internalName="PrimeCorrectedByUs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2c7038d-3aec-4dd4-8afa-8b92667eb25d" elementFormDefault="qualified">
    <xsd:import namespace="http://schemas.microsoft.com/office/2006/documentManagement/types"/>
    <xsd:import namespace="http://schemas.microsoft.com/office/infopath/2007/PartnerControls"/>
    <xsd:element name="MediaServiceMetadata" ma:index="54" nillable="true" ma:displayName="MediaServiceMetadata" ma:hidden="true" ma:internalName="MediaServiceMetadata" ma:readOnly="true">
      <xsd:simpleType>
        <xsd:restriction base="dms:Note"/>
      </xsd:simpleType>
    </xsd:element>
    <xsd:element name="MediaServiceFastMetadata" ma:index="55" nillable="true" ma:displayName="MediaServiceFastMetadata" ma:hidden="true" ma:internalName="MediaServiceFastMetadata" ma:readOnly="true">
      <xsd:simpleType>
        <xsd:restriction base="dms:Note"/>
      </xsd:simpleType>
    </xsd:element>
    <xsd:element name="MediaServiceObjectDetectorVersions" ma:index="56" nillable="true" ma:displayName="MediaServiceObjectDetectorVersions" ma:hidden="true" ma:indexed="true" ma:internalName="MediaServiceObjectDetectorVersions" ma:readOnly="true">
      <xsd:simpleType>
        <xsd:restriction base="dms:Text"/>
      </xsd:simpleType>
    </xsd:element>
    <xsd:element name="Client" ma:index="57" nillable="true" ma:displayName="Client" ma:format="Dropdown" ma:internalName="Client">
      <xsd:complexType>
        <xsd:complexContent>
          <xsd:extension base="dms:MultiChoiceFillIn">
            <xsd:sequence>
              <xsd:element name="Value" maxOccurs="unbounded" minOccurs="0" nillable="true">
                <xsd:simpleType>
                  <xsd:union memberTypes="dms:Text">
                    <xsd:simpleType>
                      <xsd:restriction base="dms:Choice">
                        <xsd:enumeration value="NHS EW"/>
                        <xsd:enumeration value="NHS S"/>
                        <xsd:enumeration value="NHS NI"/>
                        <xsd:enumeration value="TPS EW"/>
                        <xsd:enumeration value="TPS S"/>
                        <xsd:enumeration value="TPS NI"/>
                        <xsd:enumeration value="LGPS EW"/>
                        <xsd:enumeration value="LGPS S"/>
                        <xsd:enumeration value="LGPS NI"/>
                        <xsd:enumeration value="Fire E"/>
                        <xsd:enumeration value="Fire W"/>
                        <xsd:enumeration value="Fire S"/>
                        <xsd:enumeration value="Fire NI"/>
                        <xsd:enumeration value="Central"/>
                        <xsd:enumeration value="AFPS"/>
                        <xsd:enumeration value="CS GB"/>
                        <xsd:enumeration value="CS NI"/>
                        <xsd:enumeration value="Pol_EW"/>
                        <xsd:enumeration value="Pol S"/>
                        <xsd:enumeration value="Pol NI"/>
                      </xsd:restriction>
                    </xsd:simpleType>
                  </xsd:union>
                </xsd:simpleType>
              </xsd:element>
            </xsd:sequence>
          </xsd:extension>
        </xsd:complexContent>
      </xsd:complexType>
    </xsd:element>
    <xsd:element name="Signatory" ma:index="58" nillable="true" ma:displayName="Signatory" ma:list="UserInfo" ma:SharePointGroup="5" ma:internalName="Signator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er_x0020_Reviewer" ma:index="59" nillable="true" ma:displayName="Peer Reviewer" ma:list="UserInfo" ma:SharePointGroup="5" ma:internalName="Peer_x0020_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Sub_x002d_Type" ma:index="60" nillable="true" ma:displayName="Project Sub-Type" ma:internalName="Project_x0020_Sub_x002d_Type">
      <xsd:simpleType>
        <xsd:restriction base="dms:Text">
          <xsd:maxLength value="255"/>
        </xsd:restriction>
      </xsd:simpleType>
    </xsd:element>
    <xsd:element name="Optional_x0020_Information" ma:index="61" nillable="true" ma:displayName="Optional Information" ma:internalName="Optional_x0020_Information">
      <xsd:simpleType>
        <xsd:restriction base="dms:Text">
          <xsd:maxLength value="255"/>
        </xsd:restriction>
      </xsd:simpleType>
    </xsd:element>
    <xsd:element name="Sign_x002d_Off_x0020_Date" ma:index="62" nillable="true" ma:displayName="Sign-Off Date" ma:format="DateOnly" ma:internalName="Sign_x002d_Off_x0020_Date">
      <xsd:simpleType>
        <xsd:restriction base="dms:DateTime"/>
      </xsd:simpleType>
    </xsd:element>
    <xsd:element name="MediaServiceSearchProperties" ma:index="64" nillable="true" ma:displayName="MediaServiceSearchProperties" ma:hidden="true" ma:internalName="MediaServiceSearchProperties" ma:readOnly="true">
      <xsd:simpleType>
        <xsd:restriction base="dms:Note"/>
      </xsd:simpleType>
    </xsd:element>
    <xsd:element name="lcf76f155ced4ddcb4097134ff3c332f" ma:index="69"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70" nillable="true" ma:displayName="MediaServiceDateTaken" ma:hidden="true" ma:indexed="true" ma:internalName="MediaServiceDateTaken" ma:readOnly="true">
      <xsd:simpleType>
        <xsd:restriction base="dms:Text"/>
      </xsd:simpleType>
    </xsd:element>
    <xsd:element name="MediaServiceGenerationTime" ma:index="71" nillable="true" ma:displayName="MediaServiceGenerationTime" ma:hidden="true" ma:internalName="MediaServiceGenerationTime" ma:readOnly="true">
      <xsd:simpleType>
        <xsd:restriction base="dms:Text"/>
      </xsd:simpleType>
    </xsd:element>
    <xsd:element name="MediaServiceEventHashCode" ma:index="72" nillable="true" ma:displayName="MediaServiceEventHashCode" ma:hidden="true" ma:internalName="MediaServiceEventHashCode" ma:readOnly="true">
      <xsd:simpleType>
        <xsd:restriction base="dms:Text"/>
      </xsd:simpleType>
    </xsd:element>
    <xsd:element name="MediaServiceOCR" ma:index="73" nillable="true" ma:displayName="Extracted Text" ma:internalName="MediaServiceOCR" ma:readOnly="true">
      <xsd:simpleType>
        <xsd:restriction base="dms:Note">
          <xsd:maxLength value="255"/>
        </xsd:restriction>
      </xsd:simpleType>
    </xsd:element>
    <xsd:element name="MediaLengthInSeconds" ma:index="74" nillable="true" ma:displayName="MediaLengthInSeconds" ma:hidden="true" ma:internalName="MediaLengthInSeconds" ma:readOnly="true">
      <xsd:simpleType>
        <xsd:restriction base="dms:Unknown"/>
      </xsd:simpleType>
    </xsd:element>
    <xsd:element name="MediaServiceBillingMetadata" ma:index="75" nillable="true" ma:displayName="MediaServiceBillingMetadata" ma:hidden="true" ma:internalName="MediaServiceBillingMetadata" ma:readOnly="true">
      <xsd:simpleType>
        <xsd:restriction base="dms:Note"/>
      </xsd:simpleType>
    </xsd:element>
    <xsd:element name="MediaServiceLocation" ma:index="76"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0FAA2A5-E045-458E-A7A9-69F57C5B7409}">
  <ds:schemaRefs>
    <ds:schemaRef ds:uri="http://schemas.microsoft.com/sharepoint/v3/contenttype/forms"/>
  </ds:schemaRefs>
</ds:datastoreItem>
</file>

<file path=customXml/itemProps2.xml><?xml version="1.0" encoding="utf-8"?>
<ds:datastoreItem xmlns:ds="http://schemas.openxmlformats.org/officeDocument/2006/customXml" ds:itemID="{F32A91F8-47F2-4E1B-9942-1F23C02D827D}">
  <ds:schemaRefs>
    <ds:schemaRef ds:uri="http://purl.org/dc/elements/1.1/"/>
    <ds:schemaRef ds:uri="http://schemas.microsoft.com/office/2006/documentManagement/types"/>
    <ds:schemaRef ds:uri="62c7038d-3aec-4dd4-8afa-8b92667eb25d"/>
    <ds:schemaRef ds:uri="f69fd3ce-e1df-49de-b78d-1d800e75d0a3"/>
    <ds:schemaRef ds:uri="http://purl.org/dc/terms/"/>
    <ds:schemaRef ds:uri="http://purl.org/dc/dcmitype/"/>
    <ds:schemaRef ds:uri="http://www.w3.org/XML/1998/namespace"/>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38246AC-AA8F-4E1D-A488-A9AEF20A65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69fd3ce-e1df-49de-b78d-1d800e75d0a3"/>
    <ds:schemaRef ds:uri="62c7038d-3aec-4dd4-8afa-8b92667eb2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EF46BC2-CD3C-4240-A76C-9095DD37B3C1}">
  <ds:schemaRefs>
    <ds:schemaRef ds:uri="http://schemas.microsoft.com/sharepoint/events"/>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76</vt:i4>
      </vt:variant>
      <vt:variant>
        <vt:lpstr>Named Ranges</vt:lpstr>
      </vt:variant>
      <vt:variant>
        <vt:i4>1239</vt:i4>
      </vt:variant>
    </vt:vector>
  </HeadingPairs>
  <TitlesOfParts>
    <vt:vector size="1315" baseType="lpstr">
      <vt:lpstr>Cover</vt:lpstr>
      <vt:lpstr>Purpose of spreadsheet</vt:lpstr>
      <vt:lpstr>Version control</vt:lpstr>
      <vt:lpstr>Assumptions</vt:lpstr>
      <vt:lpstr>Factor List</vt:lpstr>
      <vt:lpstr>x-201</vt:lpstr>
      <vt:lpstr>x-202</vt:lpstr>
      <vt:lpstr>x-203</vt:lpstr>
      <vt:lpstr>x-204</vt:lpstr>
      <vt:lpstr>x-205</vt:lpstr>
      <vt:lpstr>x-206</vt:lpstr>
      <vt:lpstr>x-207</vt:lpstr>
      <vt:lpstr>x-208</vt:lpstr>
      <vt:lpstr>x-209</vt:lpstr>
      <vt:lpstr>x-210</vt:lpstr>
      <vt:lpstr>x-211</vt:lpstr>
      <vt:lpstr>x-212</vt:lpstr>
      <vt:lpstr>x-213</vt:lpstr>
      <vt:lpstr>x-214</vt:lpstr>
      <vt:lpstr>x-215</vt:lpstr>
      <vt:lpstr>x-216</vt:lpstr>
      <vt:lpstr>x-217</vt:lpstr>
      <vt:lpstr>x-218</vt:lpstr>
      <vt:lpstr>x-219</vt:lpstr>
      <vt:lpstr>x-301</vt:lpstr>
      <vt:lpstr>x-302</vt:lpstr>
      <vt:lpstr>x-303</vt:lpstr>
      <vt:lpstr>x-304</vt:lpstr>
      <vt:lpstr>x-306</vt:lpstr>
      <vt:lpstr>x-307</vt:lpstr>
      <vt:lpstr>x-308</vt:lpstr>
      <vt:lpstr>x-309</vt:lpstr>
      <vt:lpstr>x-310</vt:lpstr>
      <vt:lpstr>x-316</vt:lpstr>
      <vt:lpstr>x-317</vt:lpstr>
      <vt:lpstr>x-318</vt:lpstr>
      <vt:lpstr>x-319</vt:lpstr>
      <vt:lpstr>x-401</vt:lpstr>
      <vt:lpstr>x-402</vt:lpstr>
      <vt:lpstr>x-501</vt:lpstr>
      <vt:lpstr>x-502</vt:lpstr>
      <vt:lpstr>x-503</vt:lpstr>
      <vt:lpstr>x-605</vt:lpstr>
      <vt:lpstr>x-607</vt:lpstr>
      <vt:lpstr>x-608</vt:lpstr>
      <vt:lpstr>x-609</vt:lpstr>
      <vt:lpstr>x-610</vt:lpstr>
      <vt:lpstr>x-611</vt:lpstr>
      <vt:lpstr>x-612</vt:lpstr>
      <vt:lpstr>x-613</vt:lpstr>
      <vt:lpstr>x-614</vt:lpstr>
      <vt:lpstr>x-701</vt:lpstr>
      <vt:lpstr>x-702</vt:lpstr>
      <vt:lpstr>x-703</vt:lpstr>
      <vt:lpstr>x-704</vt:lpstr>
      <vt:lpstr>x-705</vt:lpstr>
      <vt:lpstr>x-706</vt:lpstr>
      <vt:lpstr>x-707</vt:lpstr>
      <vt:lpstr>x-708</vt:lpstr>
      <vt:lpstr>x-711</vt:lpstr>
      <vt:lpstr>x-712</vt:lpstr>
      <vt:lpstr>x-713</vt:lpstr>
      <vt:lpstr>x-714</vt:lpstr>
      <vt:lpstr>x-715</vt:lpstr>
      <vt:lpstr>x-716</vt:lpstr>
      <vt:lpstr>x-717</vt:lpstr>
      <vt:lpstr>x-718</vt:lpstr>
      <vt:lpstr>x-719</vt:lpstr>
      <vt:lpstr>x-720</vt:lpstr>
      <vt:lpstr>x-801</vt:lpstr>
      <vt:lpstr>x-802</vt:lpstr>
      <vt:lpstr>x-803</vt:lpstr>
      <vt:lpstr>x-804</vt:lpstr>
      <vt:lpstr>x-805</vt:lpstr>
      <vt:lpstr>x-806</vt:lpstr>
      <vt:lpstr>x-template</vt:lpstr>
      <vt:lpstr>FACTOR_LIST_AGE_DEF</vt:lpstr>
      <vt:lpstr>FACTOR_LIST_ASSUMPTION_SET</vt:lpstr>
      <vt:lpstr>FACTOR_LIST_CLIENT</vt:lpstr>
      <vt:lpstr>FACTOR_LIST_DATE_IMPLEMENTED</vt:lpstr>
      <vt:lpstr>FACTOR_LIST_DATE_ISSUED</vt:lpstr>
      <vt:lpstr>FACTOR_LIST_DESCRIPTION</vt:lpstr>
      <vt:lpstr>FACTOR_LIST_FACTOR_STATUS</vt:lpstr>
      <vt:lpstr>FACTOR_LIST_FACTOR_TYPE</vt:lpstr>
      <vt:lpstr>FACTOR_LIST_GENDER</vt:lpstr>
      <vt:lpstr>FACTOR_LIST_REFERENCE</vt:lpstr>
      <vt:lpstr>FACTOR_LIST_REFERENCE_GUIDANCE</vt:lpstr>
      <vt:lpstr>FACTOR_LIST_RELATED</vt:lpstr>
      <vt:lpstr>FACTOR_LIST_SECTION</vt:lpstr>
      <vt:lpstr>FACTOR_LIST_SECTION_NUMBER</vt:lpstr>
      <vt:lpstr>FACTOR_LIST_SERIES_NUMBER</vt:lpstr>
      <vt:lpstr>'x-201'!TABLE_AGE_DEF_1</vt:lpstr>
      <vt:lpstr>'x-202'!TABLE_AGE_DEF_1</vt:lpstr>
      <vt:lpstr>'x-203'!TABLE_AGE_DEF_1</vt:lpstr>
      <vt:lpstr>'x-204'!TABLE_AGE_DEF_1</vt:lpstr>
      <vt:lpstr>'x-205'!TABLE_AGE_DEF_1</vt:lpstr>
      <vt:lpstr>'x-206'!TABLE_AGE_DEF_1</vt:lpstr>
      <vt:lpstr>'x-207'!TABLE_AGE_DEF_1</vt:lpstr>
      <vt:lpstr>'x-208'!TABLE_AGE_DEF_1</vt:lpstr>
      <vt:lpstr>'x-209'!TABLE_AGE_DEF_1</vt:lpstr>
      <vt:lpstr>'x-210'!TABLE_AGE_DEF_1</vt:lpstr>
      <vt:lpstr>'x-211'!TABLE_AGE_DEF_1</vt:lpstr>
      <vt:lpstr>'x-212'!TABLE_AGE_DEF_1</vt:lpstr>
      <vt:lpstr>'x-213'!TABLE_AGE_DEF_1</vt:lpstr>
      <vt:lpstr>'x-214'!TABLE_AGE_DEF_1</vt:lpstr>
      <vt:lpstr>'x-215'!TABLE_AGE_DEF_1</vt:lpstr>
      <vt:lpstr>'x-216'!TABLE_AGE_DEF_1</vt:lpstr>
      <vt:lpstr>'x-217'!TABLE_AGE_DEF_1</vt:lpstr>
      <vt:lpstr>'x-218'!TABLE_AGE_DEF_1</vt:lpstr>
      <vt:lpstr>'x-219'!TABLE_AGE_DEF_1</vt:lpstr>
      <vt:lpstr>'x-301'!TABLE_AGE_DEF_1</vt:lpstr>
      <vt:lpstr>'x-302'!TABLE_AGE_DEF_1</vt:lpstr>
      <vt:lpstr>'x-303'!TABLE_AGE_DEF_1</vt:lpstr>
      <vt:lpstr>'x-304'!TABLE_AGE_DEF_1</vt:lpstr>
      <vt:lpstr>'x-306'!TABLE_AGE_DEF_1</vt:lpstr>
      <vt:lpstr>'x-307'!TABLE_AGE_DEF_1</vt:lpstr>
      <vt:lpstr>'x-308'!TABLE_AGE_DEF_1</vt:lpstr>
      <vt:lpstr>'x-309'!TABLE_AGE_DEF_1</vt:lpstr>
      <vt:lpstr>'x-310'!TABLE_AGE_DEF_1</vt:lpstr>
      <vt:lpstr>'x-316'!TABLE_AGE_DEF_1</vt:lpstr>
      <vt:lpstr>'x-317'!TABLE_AGE_DEF_1</vt:lpstr>
      <vt:lpstr>'x-318'!TABLE_AGE_DEF_1</vt:lpstr>
      <vt:lpstr>'x-319'!TABLE_AGE_DEF_1</vt:lpstr>
      <vt:lpstr>'x-401'!TABLE_AGE_DEF_1</vt:lpstr>
      <vt:lpstr>'x-402'!TABLE_AGE_DEF_1</vt:lpstr>
      <vt:lpstr>'x-501'!TABLE_AGE_DEF_1</vt:lpstr>
      <vt:lpstr>'x-502'!TABLE_AGE_DEF_1</vt:lpstr>
      <vt:lpstr>'x-503'!TABLE_AGE_DEF_1</vt:lpstr>
      <vt:lpstr>'x-605'!TABLE_AGE_DEF_1</vt:lpstr>
      <vt:lpstr>'x-607'!TABLE_AGE_DEF_1</vt:lpstr>
      <vt:lpstr>'x-608'!TABLE_AGE_DEF_1</vt:lpstr>
      <vt:lpstr>'x-609'!TABLE_AGE_DEF_1</vt:lpstr>
      <vt:lpstr>'x-610'!TABLE_AGE_DEF_1</vt:lpstr>
      <vt:lpstr>'x-611'!TABLE_AGE_DEF_1</vt:lpstr>
      <vt:lpstr>'x-612'!TABLE_AGE_DEF_1</vt:lpstr>
      <vt:lpstr>'x-613'!TABLE_AGE_DEF_1</vt:lpstr>
      <vt:lpstr>'x-614'!TABLE_AGE_DEF_1</vt:lpstr>
      <vt:lpstr>'x-701'!TABLE_AGE_DEF_1</vt:lpstr>
      <vt:lpstr>'x-702'!TABLE_AGE_DEF_1</vt:lpstr>
      <vt:lpstr>'x-703'!TABLE_AGE_DEF_1</vt:lpstr>
      <vt:lpstr>'x-704'!TABLE_AGE_DEF_1</vt:lpstr>
      <vt:lpstr>'x-705'!TABLE_AGE_DEF_1</vt:lpstr>
      <vt:lpstr>'x-706'!TABLE_AGE_DEF_1</vt:lpstr>
      <vt:lpstr>'x-707'!TABLE_AGE_DEF_1</vt:lpstr>
      <vt:lpstr>'x-708'!TABLE_AGE_DEF_1</vt:lpstr>
      <vt:lpstr>'x-711'!TABLE_AGE_DEF_1</vt:lpstr>
      <vt:lpstr>'x-712'!TABLE_AGE_DEF_1</vt:lpstr>
      <vt:lpstr>'x-713'!TABLE_AGE_DEF_1</vt:lpstr>
      <vt:lpstr>'x-714'!TABLE_AGE_DEF_1</vt:lpstr>
      <vt:lpstr>'x-715'!TABLE_AGE_DEF_1</vt:lpstr>
      <vt:lpstr>'x-716'!TABLE_AGE_DEF_1</vt:lpstr>
      <vt:lpstr>'x-717'!TABLE_AGE_DEF_1</vt:lpstr>
      <vt:lpstr>'x-718'!TABLE_AGE_DEF_1</vt:lpstr>
      <vt:lpstr>'x-719'!TABLE_AGE_DEF_1</vt:lpstr>
      <vt:lpstr>'x-720'!TABLE_AGE_DEF_1</vt:lpstr>
      <vt:lpstr>'x-801'!TABLE_AGE_DEF_1</vt:lpstr>
      <vt:lpstr>'x-802'!TABLE_AGE_DEF_1</vt:lpstr>
      <vt:lpstr>'x-803'!TABLE_AGE_DEF_1</vt:lpstr>
      <vt:lpstr>'x-804'!TABLE_AGE_DEF_1</vt:lpstr>
      <vt:lpstr>'x-805'!TABLE_AGE_DEF_1</vt:lpstr>
      <vt:lpstr>'x-806'!TABLE_AGE_DEF_1</vt:lpstr>
      <vt:lpstr>'x-template'!TABLE_AGE_DEF_1</vt:lpstr>
      <vt:lpstr>'x-503'!TABLE_AGE_DEF_2</vt:lpstr>
      <vt:lpstr>'x-201'!TABLE_AREA_1</vt:lpstr>
      <vt:lpstr>'x-202'!TABLE_AREA_1</vt:lpstr>
      <vt:lpstr>'x-203'!TABLE_AREA_1</vt:lpstr>
      <vt:lpstr>'x-204'!TABLE_AREA_1</vt:lpstr>
      <vt:lpstr>'x-205'!TABLE_AREA_1</vt:lpstr>
      <vt:lpstr>'x-206'!TABLE_AREA_1</vt:lpstr>
      <vt:lpstr>'x-207'!TABLE_AREA_1</vt:lpstr>
      <vt:lpstr>'x-208'!TABLE_AREA_1</vt:lpstr>
      <vt:lpstr>'x-209'!TABLE_AREA_1</vt:lpstr>
      <vt:lpstr>'x-210'!TABLE_AREA_1</vt:lpstr>
      <vt:lpstr>'x-211'!TABLE_AREA_1</vt:lpstr>
      <vt:lpstr>'x-212'!TABLE_AREA_1</vt:lpstr>
      <vt:lpstr>'x-213'!TABLE_AREA_1</vt:lpstr>
      <vt:lpstr>'x-214'!TABLE_AREA_1</vt:lpstr>
      <vt:lpstr>'x-215'!TABLE_AREA_1</vt:lpstr>
      <vt:lpstr>'x-216'!TABLE_AREA_1</vt:lpstr>
      <vt:lpstr>'x-217'!TABLE_AREA_1</vt:lpstr>
      <vt:lpstr>'x-218'!TABLE_AREA_1</vt:lpstr>
      <vt:lpstr>'x-219'!TABLE_AREA_1</vt:lpstr>
      <vt:lpstr>'x-301'!TABLE_AREA_1</vt:lpstr>
      <vt:lpstr>'x-302'!TABLE_AREA_1</vt:lpstr>
      <vt:lpstr>'x-303'!TABLE_AREA_1</vt:lpstr>
      <vt:lpstr>'x-304'!TABLE_AREA_1</vt:lpstr>
      <vt:lpstr>'x-306'!TABLE_AREA_1</vt:lpstr>
      <vt:lpstr>'x-307'!TABLE_AREA_1</vt:lpstr>
      <vt:lpstr>'x-308'!TABLE_AREA_1</vt:lpstr>
      <vt:lpstr>'x-309'!TABLE_AREA_1</vt:lpstr>
      <vt:lpstr>'x-310'!TABLE_AREA_1</vt:lpstr>
      <vt:lpstr>'x-316'!TABLE_AREA_1</vt:lpstr>
      <vt:lpstr>'x-317'!TABLE_AREA_1</vt:lpstr>
      <vt:lpstr>'x-318'!TABLE_AREA_1</vt:lpstr>
      <vt:lpstr>'x-319'!TABLE_AREA_1</vt:lpstr>
      <vt:lpstr>'x-401'!TABLE_AREA_1</vt:lpstr>
      <vt:lpstr>'x-402'!TABLE_AREA_1</vt:lpstr>
      <vt:lpstr>'x-501'!TABLE_AREA_1</vt:lpstr>
      <vt:lpstr>'x-502'!TABLE_AREA_1</vt:lpstr>
      <vt:lpstr>'x-503'!TABLE_AREA_1</vt:lpstr>
      <vt:lpstr>'x-605'!TABLE_AREA_1</vt:lpstr>
      <vt:lpstr>'x-607'!TABLE_AREA_1</vt:lpstr>
      <vt:lpstr>'x-608'!TABLE_AREA_1</vt:lpstr>
      <vt:lpstr>'x-609'!TABLE_AREA_1</vt:lpstr>
      <vt:lpstr>'x-610'!TABLE_AREA_1</vt:lpstr>
      <vt:lpstr>'x-611'!TABLE_AREA_1</vt:lpstr>
      <vt:lpstr>'x-612'!TABLE_AREA_1</vt:lpstr>
      <vt:lpstr>'x-613'!TABLE_AREA_1</vt:lpstr>
      <vt:lpstr>'x-614'!TABLE_AREA_1</vt:lpstr>
      <vt:lpstr>'x-701'!TABLE_AREA_1</vt:lpstr>
      <vt:lpstr>'x-702'!TABLE_AREA_1</vt:lpstr>
      <vt:lpstr>'x-703'!TABLE_AREA_1</vt:lpstr>
      <vt:lpstr>'x-704'!TABLE_AREA_1</vt:lpstr>
      <vt:lpstr>'x-705'!TABLE_AREA_1</vt:lpstr>
      <vt:lpstr>'x-706'!TABLE_AREA_1</vt:lpstr>
      <vt:lpstr>'x-707'!TABLE_AREA_1</vt:lpstr>
      <vt:lpstr>'x-708'!TABLE_AREA_1</vt:lpstr>
      <vt:lpstr>'x-711'!TABLE_AREA_1</vt:lpstr>
      <vt:lpstr>'x-712'!TABLE_AREA_1</vt:lpstr>
      <vt:lpstr>'x-713'!TABLE_AREA_1</vt:lpstr>
      <vt:lpstr>'x-714'!TABLE_AREA_1</vt:lpstr>
      <vt:lpstr>'x-715'!TABLE_AREA_1</vt:lpstr>
      <vt:lpstr>'x-716'!TABLE_AREA_1</vt:lpstr>
      <vt:lpstr>'x-717'!TABLE_AREA_1</vt:lpstr>
      <vt:lpstr>'x-718'!TABLE_AREA_1</vt:lpstr>
      <vt:lpstr>'x-719'!TABLE_AREA_1</vt:lpstr>
      <vt:lpstr>'x-720'!TABLE_AREA_1</vt:lpstr>
      <vt:lpstr>'x-801'!TABLE_AREA_1</vt:lpstr>
      <vt:lpstr>'x-802'!TABLE_AREA_1</vt:lpstr>
      <vt:lpstr>'x-803'!TABLE_AREA_1</vt:lpstr>
      <vt:lpstr>'x-804'!TABLE_AREA_1</vt:lpstr>
      <vt:lpstr>'x-805'!TABLE_AREA_1</vt:lpstr>
      <vt:lpstr>'x-806'!TABLE_AREA_1</vt:lpstr>
      <vt:lpstr>'x-503'!TABLE_AREA_2</vt:lpstr>
      <vt:lpstr>'x-201'!TABLE_ASSUMPTION_SET_1</vt:lpstr>
      <vt:lpstr>'x-202'!TABLE_ASSUMPTION_SET_1</vt:lpstr>
      <vt:lpstr>'x-203'!TABLE_ASSUMPTION_SET_1</vt:lpstr>
      <vt:lpstr>'x-204'!TABLE_ASSUMPTION_SET_1</vt:lpstr>
      <vt:lpstr>'x-205'!TABLE_ASSUMPTION_SET_1</vt:lpstr>
      <vt:lpstr>'x-206'!TABLE_ASSUMPTION_SET_1</vt:lpstr>
      <vt:lpstr>'x-207'!TABLE_ASSUMPTION_SET_1</vt:lpstr>
      <vt:lpstr>'x-208'!TABLE_ASSUMPTION_SET_1</vt:lpstr>
      <vt:lpstr>'x-209'!TABLE_ASSUMPTION_SET_1</vt:lpstr>
      <vt:lpstr>'x-210'!TABLE_ASSUMPTION_SET_1</vt:lpstr>
      <vt:lpstr>'x-211'!TABLE_ASSUMPTION_SET_1</vt:lpstr>
      <vt:lpstr>'x-212'!TABLE_ASSUMPTION_SET_1</vt:lpstr>
      <vt:lpstr>'x-213'!TABLE_ASSUMPTION_SET_1</vt:lpstr>
      <vt:lpstr>'x-214'!TABLE_ASSUMPTION_SET_1</vt:lpstr>
      <vt:lpstr>'x-215'!TABLE_ASSUMPTION_SET_1</vt:lpstr>
      <vt:lpstr>'x-216'!TABLE_ASSUMPTION_SET_1</vt:lpstr>
      <vt:lpstr>'x-217'!TABLE_ASSUMPTION_SET_1</vt:lpstr>
      <vt:lpstr>'x-218'!TABLE_ASSUMPTION_SET_1</vt:lpstr>
      <vt:lpstr>'x-219'!TABLE_ASSUMPTION_SET_1</vt:lpstr>
      <vt:lpstr>'x-301'!TABLE_ASSUMPTION_SET_1</vt:lpstr>
      <vt:lpstr>'x-302'!TABLE_ASSUMPTION_SET_1</vt:lpstr>
      <vt:lpstr>'x-303'!TABLE_ASSUMPTION_SET_1</vt:lpstr>
      <vt:lpstr>'x-304'!TABLE_ASSUMPTION_SET_1</vt:lpstr>
      <vt:lpstr>'x-306'!TABLE_ASSUMPTION_SET_1</vt:lpstr>
      <vt:lpstr>'x-307'!TABLE_ASSUMPTION_SET_1</vt:lpstr>
      <vt:lpstr>'x-308'!TABLE_ASSUMPTION_SET_1</vt:lpstr>
      <vt:lpstr>'x-309'!TABLE_ASSUMPTION_SET_1</vt:lpstr>
      <vt:lpstr>'x-310'!TABLE_ASSUMPTION_SET_1</vt:lpstr>
      <vt:lpstr>'x-316'!TABLE_ASSUMPTION_SET_1</vt:lpstr>
      <vt:lpstr>'x-317'!TABLE_ASSUMPTION_SET_1</vt:lpstr>
      <vt:lpstr>'x-318'!TABLE_ASSUMPTION_SET_1</vt:lpstr>
      <vt:lpstr>'x-319'!TABLE_ASSUMPTION_SET_1</vt:lpstr>
      <vt:lpstr>'x-401'!TABLE_ASSUMPTION_SET_1</vt:lpstr>
      <vt:lpstr>'x-402'!TABLE_ASSUMPTION_SET_1</vt:lpstr>
      <vt:lpstr>'x-501'!TABLE_ASSUMPTION_SET_1</vt:lpstr>
      <vt:lpstr>'x-502'!TABLE_ASSUMPTION_SET_1</vt:lpstr>
      <vt:lpstr>'x-503'!TABLE_ASSUMPTION_SET_1</vt:lpstr>
      <vt:lpstr>'x-605'!TABLE_ASSUMPTION_SET_1</vt:lpstr>
      <vt:lpstr>'x-607'!TABLE_ASSUMPTION_SET_1</vt:lpstr>
      <vt:lpstr>'x-608'!TABLE_ASSUMPTION_SET_1</vt:lpstr>
      <vt:lpstr>'x-609'!TABLE_ASSUMPTION_SET_1</vt:lpstr>
      <vt:lpstr>'x-610'!TABLE_ASSUMPTION_SET_1</vt:lpstr>
      <vt:lpstr>'x-611'!TABLE_ASSUMPTION_SET_1</vt:lpstr>
      <vt:lpstr>'x-612'!TABLE_ASSUMPTION_SET_1</vt:lpstr>
      <vt:lpstr>'x-613'!TABLE_ASSUMPTION_SET_1</vt:lpstr>
      <vt:lpstr>'x-614'!TABLE_ASSUMPTION_SET_1</vt:lpstr>
      <vt:lpstr>'x-701'!TABLE_ASSUMPTION_SET_1</vt:lpstr>
      <vt:lpstr>'x-702'!TABLE_ASSUMPTION_SET_1</vt:lpstr>
      <vt:lpstr>'x-703'!TABLE_ASSUMPTION_SET_1</vt:lpstr>
      <vt:lpstr>'x-704'!TABLE_ASSUMPTION_SET_1</vt:lpstr>
      <vt:lpstr>'x-705'!TABLE_ASSUMPTION_SET_1</vt:lpstr>
      <vt:lpstr>'x-706'!TABLE_ASSUMPTION_SET_1</vt:lpstr>
      <vt:lpstr>'x-707'!TABLE_ASSUMPTION_SET_1</vt:lpstr>
      <vt:lpstr>'x-708'!TABLE_ASSUMPTION_SET_1</vt:lpstr>
      <vt:lpstr>'x-711'!TABLE_ASSUMPTION_SET_1</vt:lpstr>
      <vt:lpstr>'x-712'!TABLE_ASSUMPTION_SET_1</vt:lpstr>
      <vt:lpstr>'x-713'!TABLE_ASSUMPTION_SET_1</vt:lpstr>
      <vt:lpstr>'x-714'!TABLE_ASSUMPTION_SET_1</vt:lpstr>
      <vt:lpstr>'x-715'!TABLE_ASSUMPTION_SET_1</vt:lpstr>
      <vt:lpstr>'x-716'!TABLE_ASSUMPTION_SET_1</vt:lpstr>
      <vt:lpstr>'x-717'!TABLE_ASSUMPTION_SET_1</vt:lpstr>
      <vt:lpstr>'x-718'!TABLE_ASSUMPTION_SET_1</vt:lpstr>
      <vt:lpstr>'x-719'!TABLE_ASSUMPTION_SET_1</vt:lpstr>
      <vt:lpstr>'x-720'!TABLE_ASSUMPTION_SET_1</vt:lpstr>
      <vt:lpstr>'x-801'!TABLE_ASSUMPTION_SET_1</vt:lpstr>
      <vt:lpstr>'x-802'!TABLE_ASSUMPTION_SET_1</vt:lpstr>
      <vt:lpstr>'x-803'!TABLE_ASSUMPTION_SET_1</vt:lpstr>
      <vt:lpstr>'x-804'!TABLE_ASSUMPTION_SET_1</vt:lpstr>
      <vt:lpstr>'x-805'!TABLE_ASSUMPTION_SET_1</vt:lpstr>
      <vt:lpstr>'x-806'!TABLE_ASSUMPTION_SET_1</vt:lpstr>
      <vt:lpstr>'x-template'!TABLE_ASSUMPTION_SET_1</vt:lpstr>
      <vt:lpstr>'x-503'!TABLE_ASSUMPTION_SET_2</vt:lpstr>
      <vt:lpstr>'x-201'!TABLE_CLIENT_1</vt:lpstr>
      <vt:lpstr>'x-202'!TABLE_CLIENT_1</vt:lpstr>
      <vt:lpstr>'x-203'!TABLE_CLIENT_1</vt:lpstr>
      <vt:lpstr>'x-204'!TABLE_CLIENT_1</vt:lpstr>
      <vt:lpstr>'x-205'!TABLE_CLIENT_1</vt:lpstr>
      <vt:lpstr>'x-206'!TABLE_CLIENT_1</vt:lpstr>
      <vt:lpstr>'x-207'!TABLE_CLIENT_1</vt:lpstr>
      <vt:lpstr>'x-208'!TABLE_CLIENT_1</vt:lpstr>
      <vt:lpstr>'x-209'!TABLE_CLIENT_1</vt:lpstr>
      <vt:lpstr>'x-210'!TABLE_CLIENT_1</vt:lpstr>
      <vt:lpstr>'x-211'!TABLE_CLIENT_1</vt:lpstr>
      <vt:lpstr>'x-212'!TABLE_CLIENT_1</vt:lpstr>
      <vt:lpstr>'x-213'!TABLE_CLIENT_1</vt:lpstr>
      <vt:lpstr>'x-214'!TABLE_CLIENT_1</vt:lpstr>
      <vt:lpstr>'x-215'!TABLE_CLIENT_1</vt:lpstr>
      <vt:lpstr>'x-216'!TABLE_CLIENT_1</vt:lpstr>
      <vt:lpstr>'x-217'!TABLE_CLIENT_1</vt:lpstr>
      <vt:lpstr>'x-218'!TABLE_CLIENT_1</vt:lpstr>
      <vt:lpstr>'x-219'!TABLE_CLIENT_1</vt:lpstr>
      <vt:lpstr>'x-301'!TABLE_CLIENT_1</vt:lpstr>
      <vt:lpstr>'x-302'!TABLE_CLIENT_1</vt:lpstr>
      <vt:lpstr>'x-303'!TABLE_CLIENT_1</vt:lpstr>
      <vt:lpstr>'x-304'!TABLE_CLIENT_1</vt:lpstr>
      <vt:lpstr>'x-306'!TABLE_CLIENT_1</vt:lpstr>
      <vt:lpstr>'x-307'!TABLE_CLIENT_1</vt:lpstr>
      <vt:lpstr>'x-308'!TABLE_CLIENT_1</vt:lpstr>
      <vt:lpstr>'x-309'!TABLE_CLIENT_1</vt:lpstr>
      <vt:lpstr>'x-310'!TABLE_CLIENT_1</vt:lpstr>
      <vt:lpstr>'x-316'!TABLE_CLIENT_1</vt:lpstr>
      <vt:lpstr>'x-317'!TABLE_CLIENT_1</vt:lpstr>
      <vt:lpstr>'x-318'!TABLE_CLIENT_1</vt:lpstr>
      <vt:lpstr>'x-319'!TABLE_CLIENT_1</vt:lpstr>
      <vt:lpstr>'x-401'!TABLE_CLIENT_1</vt:lpstr>
      <vt:lpstr>'x-402'!TABLE_CLIENT_1</vt:lpstr>
      <vt:lpstr>'x-501'!TABLE_CLIENT_1</vt:lpstr>
      <vt:lpstr>'x-502'!TABLE_CLIENT_1</vt:lpstr>
      <vt:lpstr>'x-503'!TABLE_CLIENT_1</vt:lpstr>
      <vt:lpstr>'x-605'!TABLE_CLIENT_1</vt:lpstr>
      <vt:lpstr>'x-607'!TABLE_CLIENT_1</vt:lpstr>
      <vt:lpstr>'x-608'!TABLE_CLIENT_1</vt:lpstr>
      <vt:lpstr>'x-609'!TABLE_CLIENT_1</vt:lpstr>
      <vt:lpstr>'x-610'!TABLE_CLIENT_1</vt:lpstr>
      <vt:lpstr>'x-611'!TABLE_CLIENT_1</vt:lpstr>
      <vt:lpstr>'x-612'!TABLE_CLIENT_1</vt:lpstr>
      <vt:lpstr>'x-613'!TABLE_CLIENT_1</vt:lpstr>
      <vt:lpstr>'x-614'!TABLE_CLIENT_1</vt:lpstr>
      <vt:lpstr>'x-701'!TABLE_CLIENT_1</vt:lpstr>
      <vt:lpstr>'x-702'!TABLE_CLIENT_1</vt:lpstr>
      <vt:lpstr>'x-703'!TABLE_CLIENT_1</vt:lpstr>
      <vt:lpstr>'x-704'!TABLE_CLIENT_1</vt:lpstr>
      <vt:lpstr>'x-705'!TABLE_CLIENT_1</vt:lpstr>
      <vt:lpstr>'x-706'!TABLE_CLIENT_1</vt:lpstr>
      <vt:lpstr>'x-707'!TABLE_CLIENT_1</vt:lpstr>
      <vt:lpstr>'x-708'!TABLE_CLIENT_1</vt:lpstr>
      <vt:lpstr>'x-711'!TABLE_CLIENT_1</vt:lpstr>
      <vt:lpstr>'x-712'!TABLE_CLIENT_1</vt:lpstr>
      <vt:lpstr>'x-713'!TABLE_CLIENT_1</vt:lpstr>
      <vt:lpstr>'x-714'!TABLE_CLIENT_1</vt:lpstr>
      <vt:lpstr>'x-715'!TABLE_CLIENT_1</vt:lpstr>
      <vt:lpstr>'x-716'!TABLE_CLIENT_1</vt:lpstr>
      <vt:lpstr>'x-717'!TABLE_CLIENT_1</vt:lpstr>
      <vt:lpstr>'x-718'!TABLE_CLIENT_1</vt:lpstr>
      <vt:lpstr>'x-719'!TABLE_CLIENT_1</vt:lpstr>
      <vt:lpstr>'x-720'!TABLE_CLIENT_1</vt:lpstr>
      <vt:lpstr>'x-801'!TABLE_CLIENT_1</vt:lpstr>
      <vt:lpstr>'x-802'!TABLE_CLIENT_1</vt:lpstr>
      <vt:lpstr>'x-803'!TABLE_CLIENT_1</vt:lpstr>
      <vt:lpstr>'x-804'!TABLE_CLIENT_1</vt:lpstr>
      <vt:lpstr>'x-805'!TABLE_CLIENT_1</vt:lpstr>
      <vt:lpstr>'x-806'!TABLE_CLIENT_1</vt:lpstr>
      <vt:lpstr>'x-template'!TABLE_CLIENT_1</vt:lpstr>
      <vt:lpstr>'x-503'!TABLE_CLIENT_2</vt:lpstr>
      <vt:lpstr>'x-201'!TABLE_DATE_IMPLEMENTED_1</vt:lpstr>
      <vt:lpstr>'x-202'!TABLE_DATE_IMPLEMENTED_1</vt:lpstr>
      <vt:lpstr>'x-203'!TABLE_DATE_IMPLEMENTED_1</vt:lpstr>
      <vt:lpstr>'x-204'!TABLE_DATE_IMPLEMENTED_1</vt:lpstr>
      <vt:lpstr>'x-205'!TABLE_DATE_IMPLEMENTED_1</vt:lpstr>
      <vt:lpstr>'x-206'!TABLE_DATE_IMPLEMENTED_1</vt:lpstr>
      <vt:lpstr>'x-207'!TABLE_DATE_IMPLEMENTED_1</vt:lpstr>
      <vt:lpstr>'x-208'!TABLE_DATE_IMPLEMENTED_1</vt:lpstr>
      <vt:lpstr>'x-209'!TABLE_DATE_IMPLEMENTED_1</vt:lpstr>
      <vt:lpstr>'x-210'!TABLE_DATE_IMPLEMENTED_1</vt:lpstr>
      <vt:lpstr>'x-211'!TABLE_DATE_IMPLEMENTED_1</vt:lpstr>
      <vt:lpstr>'x-212'!TABLE_DATE_IMPLEMENTED_1</vt:lpstr>
      <vt:lpstr>'x-213'!TABLE_DATE_IMPLEMENTED_1</vt:lpstr>
      <vt:lpstr>'x-214'!TABLE_DATE_IMPLEMENTED_1</vt:lpstr>
      <vt:lpstr>'x-215'!TABLE_DATE_IMPLEMENTED_1</vt:lpstr>
      <vt:lpstr>'x-216'!TABLE_DATE_IMPLEMENTED_1</vt:lpstr>
      <vt:lpstr>'x-217'!TABLE_DATE_IMPLEMENTED_1</vt:lpstr>
      <vt:lpstr>'x-218'!TABLE_DATE_IMPLEMENTED_1</vt:lpstr>
      <vt:lpstr>'x-219'!TABLE_DATE_IMPLEMENTED_1</vt:lpstr>
      <vt:lpstr>'x-301'!TABLE_DATE_IMPLEMENTED_1</vt:lpstr>
      <vt:lpstr>'x-302'!TABLE_DATE_IMPLEMENTED_1</vt:lpstr>
      <vt:lpstr>'x-303'!TABLE_DATE_IMPLEMENTED_1</vt:lpstr>
      <vt:lpstr>'x-304'!TABLE_DATE_IMPLEMENTED_1</vt:lpstr>
      <vt:lpstr>'x-306'!TABLE_DATE_IMPLEMENTED_1</vt:lpstr>
      <vt:lpstr>'x-307'!TABLE_DATE_IMPLEMENTED_1</vt:lpstr>
      <vt:lpstr>'x-308'!TABLE_DATE_IMPLEMENTED_1</vt:lpstr>
      <vt:lpstr>'x-309'!TABLE_DATE_IMPLEMENTED_1</vt:lpstr>
      <vt:lpstr>'x-310'!TABLE_DATE_IMPLEMENTED_1</vt:lpstr>
      <vt:lpstr>'x-316'!TABLE_DATE_IMPLEMENTED_1</vt:lpstr>
      <vt:lpstr>'x-317'!TABLE_DATE_IMPLEMENTED_1</vt:lpstr>
      <vt:lpstr>'x-318'!TABLE_DATE_IMPLEMENTED_1</vt:lpstr>
      <vt:lpstr>'x-319'!TABLE_DATE_IMPLEMENTED_1</vt:lpstr>
      <vt:lpstr>'x-401'!TABLE_DATE_IMPLEMENTED_1</vt:lpstr>
      <vt:lpstr>'x-402'!TABLE_DATE_IMPLEMENTED_1</vt:lpstr>
      <vt:lpstr>'x-501'!TABLE_DATE_IMPLEMENTED_1</vt:lpstr>
      <vt:lpstr>'x-502'!TABLE_DATE_IMPLEMENTED_1</vt:lpstr>
      <vt:lpstr>'x-503'!TABLE_DATE_IMPLEMENTED_1</vt:lpstr>
      <vt:lpstr>'x-605'!TABLE_DATE_IMPLEMENTED_1</vt:lpstr>
      <vt:lpstr>'x-607'!TABLE_DATE_IMPLEMENTED_1</vt:lpstr>
      <vt:lpstr>'x-608'!TABLE_DATE_IMPLEMENTED_1</vt:lpstr>
      <vt:lpstr>'x-609'!TABLE_DATE_IMPLEMENTED_1</vt:lpstr>
      <vt:lpstr>'x-610'!TABLE_DATE_IMPLEMENTED_1</vt:lpstr>
      <vt:lpstr>'x-611'!TABLE_DATE_IMPLEMENTED_1</vt:lpstr>
      <vt:lpstr>'x-612'!TABLE_DATE_IMPLEMENTED_1</vt:lpstr>
      <vt:lpstr>'x-613'!TABLE_DATE_IMPLEMENTED_1</vt:lpstr>
      <vt:lpstr>'x-614'!TABLE_DATE_IMPLEMENTED_1</vt:lpstr>
      <vt:lpstr>'x-701'!TABLE_DATE_IMPLEMENTED_1</vt:lpstr>
      <vt:lpstr>'x-702'!TABLE_DATE_IMPLEMENTED_1</vt:lpstr>
      <vt:lpstr>'x-703'!TABLE_DATE_IMPLEMENTED_1</vt:lpstr>
      <vt:lpstr>'x-704'!TABLE_DATE_IMPLEMENTED_1</vt:lpstr>
      <vt:lpstr>'x-705'!TABLE_DATE_IMPLEMENTED_1</vt:lpstr>
      <vt:lpstr>'x-706'!TABLE_DATE_IMPLEMENTED_1</vt:lpstr>
      <vt:lpstr>'x-707'!TABLE_DATE_IMPLEMENTED_1</vt:lpstr>
      <vt:lpstr>'x-708'!TABLE_DATE_IMPLEMENTED_1</vt:lpstr>
      <vt:lpstr>'x-711'!TABLE_DATE_IMPLEMENTED_1</vt:lpstr>
      <vt:lpstr>'x-712'!TABLE_DATE_IMPLEMENTED_1</vt:lpstr>
      <vt:lpstr>'x-713'!TABLE_DATE_IMPLEMENTED_1</vt:lpstr>
      <vt:lpstr>'x-714'!TABLE_DATE_IMPLEMENTED_1</vt:lpstr>
      <vt:lpstr>'x-715'!TABLE_DATE_IMPLEMENTED_1</vt:lpstr>
      <vt:lpstr>'x-716'!TABLE_DATE_IMPLEMENTED_1</vt:lpstr>
      <vt:lpstr>'x-717'!TABLE_DATE_IMPLEMENTED_1</vt:lpstr>
      <vt:lpstr>'x-718'!TABLE_DATE_IMPLEMENTED_1</vt:lpstr>
      <vt:lpstr>'x-719'!TABLE_DATE_IMPLEMENTED_1</vt:lpstr>
      <vt:lpstr>'x-720'!TABLE_DATE_IMPLEMENTED_1</vt:lpstr>
      <vt:lpstr>'x-801'!TABLE_DATE_IMPLEMENTED_1</vt:lpstr>
      <vt:lpstr>'x-802'!TABLE_DATE_IMPLEMENTED_1</vt:lpstr>
      <vt:lpstr>'x-803'!TABLE_DATE_IMPLEMENTED_1</vt:lpstr>
      <vt:lpstr>'x-804'!TABLE_DATE_IMPLEMENTED_1</vt:lpstr>
      <vt:lpstr>'x-805'!TABLE_DATE_IMPLEMENTED_1</vt:lpstr>
      <vt:lpstr>'x-806'!TABLE_DATE_IMPLEMENTED_1</vt:lpstr>
      <vt:lpstr>'x-template'!TABLE_DATE_IMPLEMENTED_1</vt:lpstr>
      <vt:lpstr>'x-503'!TABLE_DATE_IMPLEMENTED_2</vt:lpstr>
      <vt:lpstr>'x-201'!TABLE_DATE_ISSUED_1</vt:lpstr>
      <vt:lpstr>'x-202'!TABLE_DATE_ISSUED_1</vt:lpstr>
      <vt:lpstr>'x-203'!TABLE_DATE_ISSUED_1</vt:lpstr>
      <vt:lpstr>'x-204'!TABLE_DATE_ISSUED_1</vt:lpstr>
      <vt:lpstr>'x-205'!TABLE_DATE_ISSUED_1</vt:lpstr>
      <vt:lpstr>'x-206'!TABLE_DATE_ISSUED_1</vt:lpstr>
      <vt:lpstr>'x-207'!TABLE_DATE_ISSUED_1</vt:lpstr>
      <vt:lpstr>'x-208'!TABLE_DATE_ISSUED_1</vt:lpstr>
      <vt:lpstr>'x-209'!TABLE_DATE_ISSUED_1</vt:lpstr>
      <vt:lpstr>'x-210'!TABLE_DATE_ISSUED_1</vt:lpstr>
      <vt:lpstr>'x-211'!TABLE_DATE_ISSUED_1</vt:lpstr>
      <vt:lpstr>'x-212'!TABLE_DATE_ISSUED_1</vt:lpstr>
      <vt:lpstr>'x-213'!TABLE_DATE_ISSUED_1</vt:lpstr>
      <vt:lpstr>'x-214'!TABLE_DATE_ISSUED_1</vt:lpstr>
      <vt:lpstr>'x-215'!TABLE_DATE_ISSUED_1</vt:lpstr>
      <vt:lpstr>'x-216'!TABLE_DATE_ISSUED_1</vt:lpstr>
      <vt:lpstr>'x-217'!TABLE_DATE_ISSUED_1</vt:lpstr>
      <vt:lpstr>'x-218'!TABLE_DATE_ISSUED_1</vt:lpstr>
      <vt:lpstr>'x-219'!TABLE_DATE_ISSUED_1</vt:lpstr>
      <vt:lpstr>'x-301'!TABLE_DATE_ISSUED_1</vt:lpstr>
      <vt:lpstr>'x-302'!TABLE_DATE_ISSUED_1</vt:lpstr>
      <vt:lpstr>'x-303'!TABLE_DATE_ISSUED_1</vt:lpstr>
      <vt:lpstr>'x-304'!TABLE_DATE_ISSUED_1</vt:lpstr>
      <vt:lpstr>'x-306'!TABLE_DATE_ISSUED_1</vt:lpstr>
      <vt:lpstr>'x-307'!TABLE_DATE_ISSUED_1</vt:lpstr>
      <vt:lpstr>'x-308'!TABLE_DATE_ISSUED_1</vt:lpstr>
      <vt:lpstr>'x-309'!TABLE_DATE_ISSUED_1</vt:lpstr>
      <vt:lpstr>'x-310'!TABLE_DATE_ISSUED_1</vt:lpstr>
      <vt:lpstr>'x-316'!TABLE_DATE_ISSUED_1</vt:lpstr>
      <vt:lpstr>'x-317'!TABLE_DATE_ISSUED_1</vt:lpstr>
      <vt:lpstr>'x-318'!TABLE_DATE_ISSUED_1</vt:lpstr>
      <vt:lpstr>'x-319'!TABLE_DATE_ISSUED_1</vt:lpstr>
      <vt:lpstr>'x-401'!TABLE_DATE_ISSUED_1</vt:lpstr>
      <vt:lpstr>'x-402'!TABLE_DATE_ISSUED_1</vt:lpstr>
      <vt:lpstr>'x-501'!TABLE_DATE_ISSUED_1</vt:lpstr>
      <vt:lpstr>'x-502'!TABLE_DATE_ISSUED_1</vt:lpstr>
      <vt:lpstr>'x-503'!TABLE_DATE_ISSUED_1</vt:lpstr>
      <vt:lpstr>'x-605'!TABLE_DATE_ISSUED_1</vt:lpstr>
      <vt:lpstr>'x-607'!TABLE_DATE_ISSUED_1</vt:lpstr>
      <vt:lpstr>'x-608'!TABLE_DATE_ISSUED_1</vt:lpstr>
      <vt:lpstr>'x-609'!TABLE_DATE_ISSUED_1</vt:lpstr>
      <vt:lpstr>'x-610'!TABLE_DATE_ISSUED_1</vt:lpstr>
      <vt:lpstr>'x-611'!TABLE_DATE_ISSUED_1</vt:lpstr>
      <vt:lpstr>'x-612'!TABLE_DATE_ISSUED_1</vt:lpstr>
      <vt:lpstr>'x-613'!TABLE_DATE_ISSUED_1</vt:lpstr>
      <vt:lpstr>'x-614'!TABLE_DATE_ISSUED_1</vt:lpstr>
      <vt:lpstr>'x-701'!TABLE_DATE_ISSUED_1</vt:lpstr>
      <vt:lpstr>'x-702'!TABLE_DATE_ISSUED_1</vt:lpstr>
      <vt:lpstr>'x-703'!TABLE_DATE_ISSUED_1</vt:lpstr>
      <vt:lpstr>'x-704'!TABLE_DATE_ISSUED_1</vt:lpstr>
      <vt:lpstr>'x-705'!TABLE_DATE_ISSUED_1</vt:lpstr>
      <vt:lpstr>'x-706'!TABLE_DATE_ISSUED_1</vt:lpstr>
      <vt:lpstr>'x-707'!TABLE_DATE_ISSUED_1</vt:lpstr>
      <vt:lpstr>'x-708'!TABLE_DATE_ISSUED_1</vt:lpstr>
      <vt:lpstr>'x-711'!TABLE_DATE_ISSUED_1</vt:lpstr>
      <vt:lpstr>'x-712'!TABLE_DATE_ISSUED_1</vt:lpstr>
      <vt:lpstr>'x-713'!TABLE_DATE_ISSUED_1</vt:lpstr>
      <vt:lpstr>'x-714'!TABLE_DATE_ISSUED_1</vt:lpstr>
      <vt:lpstr>'x-715'!TABLE_DATE_ISSUED_1</vt:lpstr>
      <vt:lpstr>'x-716'!TABLE_DATE_ISSUED_1</vt:lpstr>
      <vt:lpstr>'x-717'!TABLE_DATE_ISSUED_1</vt:lpstr>
      <vt:lpstr>'x-718'!TABLE_DATE_ISSUED_1</vt:lpstr>
      <vt:lpstr>'x-719'!TABLE_DATE_ISSUED_1</vt:lpstr>
      <vt:lpstr>'x-720'!TABLE_DATE_ISSUED_1</vt:lpstr>
      <vt:lpstr>'x-801'!TABLE_DATE_ISSUED_1</vt:lpstr>
      <vt:lpstr>'x-802'!TABLE_DATE_ISSUED_1</vt:lpstr>
      <vt:lpstr>'x-803'!TABLE_DATE_ISSUED_1</vt:lpstr>
      <vt:lpstr>'x-804'!TABLE_DATE_ISSUED_1</vt:lpstr>
      <vt:lpstr>'x-805'!TABLE_DATE_ISSUED_1</vt:lpstr>
      <vt:lpstr>'x-806'!TABLE_DATE_ISSUED_1</vt:lpstr>
      <vt:lpstr>'x-template'!TABLE_DATE_ISSUED_1</vt:lpstr>
      <vt:lpstr>'x-503'!TABLE_DATE_ISSUED_2</vt:lpstr>
      <vt:lpstr>'x-201'!TABLE_DESCRIPTION_1</vt:lpstr>
      <vt:lpstr>'x-202'!TABLE_DESCRIPTION_1</vt:lpstr>
      <vt:lpstr>'x-203'!TABLE_DESCRIPTION_1</vt:lpstr>
      <vt:lpstr>'x-204'!TABLE_DESCRIPTION_1</vt:lpstr>
      <vt:lpstr>'x-205'!TABLE_DESCRIPTION_1</vt:lpstr>
      <vt:lpstr>'x-206'!TABLE_DESCRIPTION_1</vt:lpstr>
      <vt:lpstr>'x-207'!TABLE_DESCRIPTION_1</vt:lpstr>
      <vt:lpstr>'x-208'!TABLE_DESCRIPTION_1</vt:lpstr>
      <vt:lpstr>'x-209'!TABLE_DESCRIPTION_1</vt:lpstr>
      <vt:lpstr>'x-210'!TABLE_DESCRIPTION_1</vt:lpstr>
      <vt:lpstr>'x-211'!TABLE_DESCRIPTION_1</vt:lpstr>
      <vt:lpstr>'x-212'!TABLE_DESCRIPTION_1</vt:lpstr>
      <vt:lpstr>'x-213'!TABLE_DESCRIPTION_1</vt:lpstr>
      <vt:lpstr>'x-214'!TABLE_DESCRIPTION_1</vt:lpstr>
      <vt:lpstr>'x-215'!TABLE_DESCRIPTION_1</vt:lpstr>
      <vt:lpstr>'x-216'!TABLE_DESCRIPTION_1</vt:lpstr>
      <vt:lpstr>'x-217'!TABLE_DESCRIPTION_1</vt:lpstr>
      <vt:lpstr>'x-218'!TABLE_DESCRIPTION_1</vt:lpstr>
      <vt:lpstr>'x-219'!TABLE_DESCRIPTION_1</vt:lpstr>
      <vt:lpstr>'x-301'!TABLE_DESCRIPTION_1</vt:lpstr>
      <vt:lpstr>'x-302'!TABLE_DESCRIPTION_1</vt:lpstr>
      <vt:lpstr>'x-303'!TABLE_DESCRIPTION_1</vt:lpstr>
      <vt:lpstr>'x-304'!TABLE_DESCRIPTION_1</vt:lpstr>
      <vt:lpstr>'x-306'!TABLE_DESCRIPTION_1</vt:lpstr>
      <vt:lpstr>'x-307'!TABLE_DESCRIPTION_1</vt:lpstr>
      <vt:lpstr>'x-308'!TABLE_DESCRIPTION_1</vt:lpstr>
      <vt:lpstr>'x-309'!TABLE_DESCRIPTION_1</vt:lpstr>
      <vt:lpstr>'x-310'!TABLE_DESCRIPTION_1</vt:lpstr>
      <vt:lpstr>'x-316'!TABLE_DESCRIPTION_1</vt:lpstr>
      <vt:lpstr>'x-317'!TABLE_DESCRIPTION_1</vt:lpstr>
      <vt:lpstr>'x-318'!TABLE_DESCRIPTION_1</vt:lpstr>
      <vt:lpstr>'x-319'!TABLE_DESCRIPTION_1</vt:lpstr>
      <vt:lpstr>'x-401'!TABLE_DESCRIPTION_1</vt:lpstr>
      <vt:lpstr>'x-402'!TABLE_DESCRIPTION_1</vt:lpstr>
      <vt:lpstr>'x-501'!TABLE_DESCRIPTION_1</vt:lpstr>
      <vt:lpstr>'x-502'!TABLE_DESCRIPTION_1</vt:lpstr>
      <vt:lpstr>'x-503'!TABLE_DESCRIPTION_1</vt:lpstr>
      <vt:lpstr>'x-605'!TABLE_DESCRIPTION_1</vt:lpstr>
      <vt:lpstr>'x-607'!TABLE_DESCRIPTION_1</vt:lpstr>
      <vt:lpstr>'x-608'!TABLE_DESCRIPTION_1</vt:lpstr>
      <vt:lpstr>'x-609'!TABLE_DESCRIPTION_1</vt:lpstr>
      <vt:lpstr>'x-610'!TABLE_DESCRIPTION_1</vt:lpstr>
      <vt:lpstr>'x-611'!TABLE_DESCRIPTION_1</vt:lpstr>
      <vt:lpstr>'x-612'!TABLE_DESCRIPTION_1</vt:lpstr>
      <vt:lpstr>'x-613'!TABLE_DESCRIPTION_1</vt:lpstr>
      <vt:lpstr>'x-614'!TABLE_DESCRIPTION_1</vt:lpstr>
      <vt:lpstr>'x-701'!TABLE_DESCRIPTION_1</vt:lpstr>
      <vt:lpstr>'x-702'!TABLE_DESCRIPTION_1</vt:lpstr>
      <vt:lpstr>'x-703'!TABLE_DESCRIPTION_1</vt:lpstr>
      <vt:lpstr>'x-704'!TABLE_DESCRIPTION_1</vt:lpstr>
      <vt:lpstr>'x-705'!TABLE_DESCRIPTION_1</vt:lpstr>
      <vt:lpstr>'x-706'!TABLE_DESCRIPTION_1</vt:lpstr>
      <vt:lpstr>'x-707'!TABLE_DESCRIPTION_1</vt:lpstr>
      <vt:lpstr>'x-708'!TABLE_DESCRIPTION_1</vt:lpstr>
      <vt:lpstr>'x-711'!TABLE_DESCRIPTION_1</vt:lpstr>
      <vt:lpstr>'x-712'!TABLE_DESCRIPTION_1</vt:lpstr>
      <vt:lpstr>'x-713'!TABLE_DESCRIPTION_1</vt:lpstr>
      <vt:lpstr>'x-714'!TABLE_DESCRIPTION_1</vt:lpstr>
      <vt:lpstr>'x-715'!TABLE_DESCRIPTION_1</vt:lpstr>
      <vt:lpstr>'x-716'!TABLE_DESCRIPTION_1</vt:lpstr>
      <vt:lpstr>'x-717'!TABLE_DESCRIPTION_1</vt:lpstr>
      <vt:lpstr>'x-718'!TABLE_DESCRIPTION_1</vt:lpstr>
      <vt:lpstr>'x-719'!TABLE_DESCRIPTION_1</vt:lpstr>
      <vt:lpstr>'x-720'!TABLE_DESCRIPTION_1</vt:lpstr>
      <vt:lpstr>'x-801'!TABLE_DESCRIPTION_1</vt:lpstr>
      <vt:lpstr>'x-802'!TABLE_DESCRIPTION_1</vt:lpstr>
      <vt:lpstr>'x-803'!TABLE_DESCRIPTION_1</vt:lpstr>
      <vt:lpstr>'x-804'!TABLE_DESCRIPTION_1</vt:lpstr>
      <vt:lpstr>'x-805'!TABLE_DESCRIPTION_1</vt:lpstr>
      <vt:lpstr>'x-806'!TABLE_DESCRIPTION_1</vt:lpstr>
      <vt:lpstr>'x-template'!TABLE_DESCRIPTION_1</vt:lpstr>
      <vt:lpstr>'x-503'!TABLE_DESCRIPTION_2</vt:lpstr>
      <vt:lpstr>'x-201'!TABLE_FACTOR_STATUS_1</vt:lpstr>
      <vt:lpstr>'x-202'!TABLE_FACTOR_STATUS_1</vt:lpstr>
      <vt:lpstr>'x-203'!TABLE_FACTOR_STATUS_1</vt:lpstr>
      <vt:lpstr>'x-204'!TABLE_FACTOR_STATUS_1</vt:lpstr>
      <vt:lpstr>'x-205'!TABLE_FACTOR_STATUS_1</vt:lpstr>
      <vt:lpstr>'x-206'!TABLE_FACTOR_STATUS_1</vt:lpstr>
      <vt:lpstr>'x-207'!TABLE_FACTOR_STATUS_1</vt:lpstr>
      <vt:lpstr>'x-208'!TABLE_FACTOR_STATUS_1</vt:lpstr>
      <vt:lpstr>'x-209'!TABLE_FACTOR_STATUS_1</vt:lpstr>
      <vt:lpstr>'x-210'!TABLE_FACTOR_STATUS_1</vt:lpstr>
      <vt:lpstr>'x-211'!TABLE_FACTOR_STATUS_1</vt:lpstr>
      <vt:lpstr>'x-212'!TABLE_FACTOR_STATUS_1</vt:lpstr>
      <vt:lpstr>'x-213'!TABLE_FACTOR_STATUS_1</vt:lpstr>
      <vt:lpstr>'x-214'!TABLE_FACTOR_STATUS_1</vt:lpstr>
      <vt:lpstr>'x-215'!TABLE_FACTOR_STATUS_1</vt:lpstr>
      <vt:lpstr>'x-216'!TABLE_FACTOR_STATUS_1</vt:lpstr>
      <vt:lpstr>'x-217'!TABLE_FACTOR_STATUS_1</vt:lpstr>
      <vt:lpstr>'x-218'!TABLE_FACTOR_STATUS_1</vt:lpstr>
      <vt:lpstr>'x-219'!TABLE_FACTOR_STATUS_1</vt:lpstr>
      <vt:lpstr>'x-301'!TABLE_FACTOR_STATUS_1</vt:lpstr>
      <vt:lpstr>'x-302'!TABLE_FACTOR_STATUS_1</vt:lpstr>
      <vt:lpstr>'x-303'!TABLE_FACTOR_STATUS_1</vt:lpstr>
      <vt:lpstr>'x-304'!TABLE_FACTOR_STATUS_1</vt:lpstr>
      <vt:lpstr>'x-306'!TABLE_FACTOR_STATUS_1</vt:lpstr>
      <vt:lpstr>'x-307'!TABLE_FACTOR_STATUS_1</vt:lpstr>
      <vt:lpstr>'x-308'!TABLE_FACTOR_STATUS_1</vt:lpstr>
      <vt:lpstr>'x-309'!TABLE_FACTOR_STATUS_1</vt:lpstr>
      <vt:lpstr>'x-310'!TABLE_FACTOR_STATUS_1</vt:lpstr>
      <vt:lpstr>'x-316'!TABLE_FACTOR_STATUS_1</vt:lpstr>
      <vt:lpstr>'x-317'!TABLE_FACTOR_STATUS_1</vt:lpstr>
      <vt:lpstr>'x-318'!TABLE_FACTOR_STATUS_1</vt:lpstr>
      <vt:lpstr>'x-319'!TABLE_FACTOR_STATUS_1</vt:lpstr>
      <vt:lpstr>'x-401'!TABLE_FACTOR_STATUS_1</vt:lpstr>
      <vt:lpstr>'x-402'!TABLE_FACTOR_STATUS_1</vt:lpstr>
      <vt:lpstr>'x-501'!TABLE_FACTOR_STATUS_1</vt:lpstr>
      <vt:lpstr>'x-502'!TABLE_FACTOR_STATUS_1</vt:lpstr>
      <vt:lpstr>'x-503'!TABLE_FACTOR_STATUS_1</vt:lpstr>
      <vt:lpstr>'x-605'!TABLE_FACTOR_STATUS_1</vt:lpstr>
      <vt:lpstr>'x-607'!TABLE_FACTOR_STATUS_1</vt:lpstr>
      <vt:lpstr>'x-608'!TABLE_FACTOR_STATUS_1</vt:lpstr>
      <vt:lpstr>'x-609'!TABLE_FACTOR_STATUS_1</vt:lpstr>
      <vt:lpstr>'x-610'!TABLE_FACTOR_STATUS_1</vt:lpstr>
      <vt:lpstr>'x-611'!TABLE_FACTOR_STATUS_1</vt:lpstr>
      <vt:lpstr>'x-612'!TABLE_FACTOR_STATUS_1</vt:lpstr>
      <vt:lpstr>'x-613'!TABLE_FACTOR_STATUS_1</vt:lpstr>
      <vt:lpstr>'x-614'!TABLE_FACTOR_STATUS_1</vt:lpstr>
      <vt:lpstr>'x-701'!TABLE_FACTOR_STATUS_1</vt:lpstr>
      <vt:lpstr>'x-702'!TABLE_FACTOR_STATUS_1</vt:lpstr>
      <vt:lpstr>'x-703'!TABLE_FACTOR_STATUS_1</vt:lpstr>
      <vt:lpstr>'x-704'!TABLE_FACTOR_STATUS_1</vt:lpstr>
      <vt:lpstr>'x-705'!TABLE_FACTOR_STATUS_1</vt:lpstr>
      <vt:lpstr>'x-706'!TABLE_FACTOR_STATUS_1</vt:lpstr>
      <vt:lpstr>'x-707'!TABLE_FACTOR_STATUS_1</vt:lpstr>
      <vt:lpstr>'x-708'!TABLE_FACTOR_STATUS_1</vt:lpstr>
      <vt:lpstr>'x-711'!TABLE_FACTOR_STATUS_1</vt:lpstr>
      <vt:lpstr>'x-712'!TABLE_FACTOR_STATUS_1</vt:lpstr>
      <vt:lpstr>'x-713'!TABLE_FACTOR_STATUS_1</vt:lpstr>
      <vt:lpstr>'x-714'!TABLE_FACTOR_STATUS_1</vt:lpstr>
      <vt:lpstr>'x-715'!TABLE_FACTOR_STATUS_1</vt:lpstr>
      <vt:lpstr>'x-716'!TABLE_FACTOR_STATUS_1</vt:lpstr>
      <vt:lpstr>'x-717'!TABLE_FACTOR_STATUS_1</vt:lpstr>
      <vt:lpstr>'x-718'!TABLE_FACTOR_STATUS_1</vt:lpstr>
      <vt:lpstr>'x-719'!TABLE_FACTOR_STATUS_1</vt:lpstr>
      <vt:lpstr>'x-720'!TABLE_FACTOR_STATUS_1</vt:lpstr>
      <vt:lpstr>'x-801'!TABLE_FACTOR_STATUS_1</vt:lpstr>
      <vt:lpstr>'x-802'!TABLE_FACTOR_STATUS_1</vt:lpstr>
      <vt:lpstr>'x-803'!TABLE_FACTOR_STATUS_1</vt:lpstr>
      <vt:lpstr>'x-804'!TABLE_FACTOR_STATUS_1</vt:lpstr>
      <vt:lpstr>'x-805'!TABLE_FACTOR_STATUS_1</vt:lpstr>
      <vt:lpstr>'x-806'!TABLE_FACTOR_STATUS_1</vt:lpstr>
      <vt:lpstr>'x-template'!TABLE_FACTOR_STATUS_1</vt:lpstr>
      <vt:lpstr>'x-503'!TABLE_FACTOR_STATUS_2</vt:lpstr>
      <vt:lpstr>'x-201'!TABLE_FACTOR_TYPE_1</vt:lpstr>
      <vt:lpstr>'x-202'!TABLE_FACTOR_TYPE_1</vt:lpstr>
      <vt:lpstr>'x-203'!TABLE_FACTOR_TYPE_1</vt:lpstr>
      <vt:lpstr>'x-204'!TABLE_FACTOR_TYPE_1</vt:lpstr>
      <vt:lpstr>'x-205'!TABLE_FACTOR_TYPE_1</vt:lpstr>
      <vt:lpstr>'x-206'!TABLE_FACTOR_TYPE_1</vt:lpstr>
      <vt:lpstr>'x-207'!TABLE_FACTOR_TYPE_1</vt:lpstr>
      <vt:lpstr>'x-208'!TABLE_FACTOR_TYPE_1</vt:lpstr>
      <vt:lpstr>'x-209'!TABLE_FACTOR_TYPE_1</vt:lpstr>
      <vt:lpstr>'x-210'!TABLE_FACTOR_TYPE_1</vt:lpstr>
      <vt:lpstr>'x-211'!TABLE_FACTOR_TYPE_1</vt:lpstr>
      <vt:lpstr>'x-212'!TABLE_FACTOR_TYPE_1</vt:lpstr>
      <vt:lpstr>'x-213'!TABLE_FACTOR_TYPE_1</vt:lpstr>
      <vt:lpstr>'x-214'!TABLE_FACTOR_TYPE_1</vt:lpstr>
      <vt:lpstr>'x-215'!TABLE_FACTOR_TYPE_1</vt:lpstr>
      <vt:lpstr>'x-216'!TABLE_FACTOR_TYPE_1</vt:lpstr>
      <vt:lpstr>'x-217'!TABLE_FACTOR_TYPE_1</vt:lpstr>
      <vt:lpstr>'x-218'!TABLE_FACTOR_TYPE_1</vt:lpstr>
      <vt:lpstr>'x-219'!TABLE_FACTOR_TYPE_1</vt:lpstr>
      <vt:lpstr>'x-301'!TABLE_FACTOR_TYPE_1</vt:lpstr>
      <vt:lpstr>'x-302'!TABLE_FACTOR_TYPE_1</vt:lpstr>
      <vt:lpstr>'x-303'!TABLE_FACTOR_TYPE_1</vt:lpstr>
      <vt:lpstr>'x-304'!TABLE_FACTOR_TYPE_1</vt:lpstr>
      <vt:lpstr>'x-306'!TABLE_FACTOR_TYPE_1</vt:lpstr>
      <vt:lpstr>'x-307'!TABLE_FACTOR_TYPE_1</vt:lpstr>
      <vt:lpstr>'x-308'!TABLE_FACTOR_TYPE_1</vt:lpstr>
      <vt:lpstr>'x-309'!TABLE_FACTOR_TYPE_1</vt:lpstr>
      <vt:lpstr>'x-310'!TABLE_FACTOR_TYPE_1</vt:lpstr>
      <vt:lpstr>'x-316'!TABLE_FACTOR_TYPE_1</vt:lpstr>
      <vt:lpstr>'x-317'!TABLE_FACTOR_TYPE_1</vt:lpstr>
      <vt:lpstr>'x-318'!TABLE_FACTOR_TYPE_1</vt:lpstr>
      <vt:lpstr>'x-319'!TABLE_FACTOR_TYPE_1</vt:lpstr>
      <vt:lpstr>'x-401'!TABLE_FACTOR_TYPE_1</vt:lpstr>
      <vt:lpstr>'x-402'!TABLE_FACTOR_TYPE_1</vt:lpstr>
      <vt:lpstr>'x-501'!TABLE_FACTOR_TYPE_1</vt:lpstr>
      <vt:lpstr>'x-502'!TABLE_FACTOR_TYPE_1</vt:lpstr>
      <vt:lpstr>'x-503'!TABLE_FACTOR_TYPE_1</vt:lpstr>
      <vt:lpstr>'x-605'!TABLE_FACTOR_TYPE_1</vt:lpstr>
      <vt:lpstr>'x-607'!TABLE_FACTOR_TYPE_1</vt:lpstr>
      <vt:lpstr>'x-608'!TABLE_FACTOR_TYPE_1</vt:lpstr>
      <vt:lpstr>'x-609'!TABLE_FACTOR_TYPE_1</vt:lpstr>
      <vt:lpstr>'x-610'!TABLE_FACTOR_TYPE_1</vt:lpstr>
      <vt:lpstr>'x-611'!TABLE_FACTOR_TYPE_1</vt:lpstr>
      <vt:lpstr>'x-612'!TABLE_FACTOR_TYPE_1</vt:lpstr>
      <vt:lpstr>'x-613'!TABLE_FACTOR_TYPE_1</vt:lpstr>
      <vt:lpstr>'x-614'!TABLE_FACTOR_TYPE_1</vt:lpstr>
      <vt:lpstr>'x-701'!TABLE_FACTOR_TYPE_1</vt:lpstr>
      <vt:lpstr>'x-702'!TABLE_FACTOR_TYPE_1</vt:lpstr>
      <vt:lpstr>'x-703'!TABLE_FACTOR_TYPE_1</vt:lpstr>
      <vt:lpstr>'x-704'!TABLE_FACTOR_TYPE_1</vt:lpstr>
      <vt:lpstr>'x-705'!TABLE_FACTOR_TYPE_1</vt:lpstr>
      <vt:lpstr>'x-706'!TABLE_FACTOR_TYPE_1</vt:lpstr>
      <vt:lpstr>'x-707'!TABLE_FACTOR_TYPE_1</vt:lpstr>
      <vt:lpstr>'x-708'!TABLE_FACTOR_TYPE_1</vt:lpstr>
      <vt:lpstr>'x-711'!TABLE_FACTOR_TYPE_1</vt:lpstr>
      <vt:lpstr>'x-712'!TABLE_FACTOR_TYPE_1</vt:lpstr>
      <vt:lpstr>'x-713'!TABLE_FACTOR_TYPE_1</vt:lpstr>
      <vt:lpstr>'x-714'!TABLE_FACTOR_TYPE_1</vt:lpstr>
      <vt:lpstr>'x-715'!TABLE_FACTOR_TYPE_1</vt:lpstr>
      <vt:lpstr>'x-716'!TABLE_FACTOR_TYPE_1</vt:lpstr>
      <vt:lpstr>'x-717'!TABLE_FACTOR_TYPE_1</vt:lpstr>
      <vt:lpstr>'x-718'!TABLE_FACTOR_TYPE_1</vt:lpstr>
      <vt:lpstr>'x-719'!TABLE_FACTOR_TYPE_1</vt:lpstr>
      <vt:lpstr>'x-720'!TABLE_FACTOR_TYPE_1</vt:lpstr>
      <vt:lpstr>'x-801'!TABLE_FACTOR_TYPE_1</vt:lpstr>
      <vt:lpstr>'x-802'!TABLE_FACTOR_TYPE_1</vt:lpstr>
      <vt:lpstr>'x-803'!TABLE_FACTOR_TYPE_1</vt:lpstr>
      <vt:lpstr>'x-804'!TABLE_FACTOR_TYPE_1</vt:lpstr>
      <vt:lpstr>'x-805'!TABLE_FACTOR_TYPE_1</vt:lpstr>
      <vt:lpstr>'x-806'!TABLE_FACTOR_TYPE_1</vt:lpstr>
      <vt:lpstr>'x-template'!TABLE_FACTOR_TYPE_1</vt:lpstr>
      <vt:lpstr>'x-503'!TABLE_FACTOR_TYPE_2</vt:lpstr>
      <vt:lpstr>'x-201'!TABLE_GENDER_1</vt:lpstr>
      <vt:lpstr>'x-202'!TABLE_GENDER_1</vt:lpstr>
      <vt:lpstr>'x-203'!TABLE_GENDER_1</vt:lpstr>
      <vt:lpstr>'x-204'!TABLE_GENDER_1</vt:lpstr>
      <vt:lpstr>'x-205'!TABLE_GENDER_1</vt:lpstr>
      <vt:lpstr>'x-206'!TABLE_GENDER_1</vt:lpstr>
      <vt:lpstr>'x-207'!TABLE_GENDER_1</vt:lpstr>
      <vt:lpstr>'x-208'!TABLE_GENDER_1</vt:lpstr>
      <vt:lpstr>'x-209'!TABLE_GENDER_1</vt:lpstr>
      <vt:lpstr>'x-210'!TABLE_GENDER_1</vt:lpstr>
      <vt:lpstr>'x-211'!TABLE_GENDER_1</vt:lpstr>
      <vt:lpstr>'x-212'!TABLE_GENDER_1</vt:lpstr>
      <vt:lpstr>'x-213'!TABLE_GENDER_1</vt:lpstr>
      <vt:lpstr>'x-214'!TABLE_GENDER_1</vt:lpstr>
      <vt:lpstr>'x-215'!TABLE_GENDER_1</vt:lpstr>
      <vt:lpstr>'x-216'!TABLE_GENDER_1</vt:lpstr>
      <vt:lpstr>'x-217'!TABLE_GENDER_1</vt:lpstr>
      <vt:lpstr>'x-218'!TABLE_GENDER_1</vt:lpstr>
      <vt:lpstr>'x-219'!TABLE_GENDER_1</vt:lpstr>
      <vt:lpstr>'x-301'!TABLE_GENDER_1</vt:lpstr>
      <vt:lpstr>'x-302'!TABLE_GENDER_1</vt:lpstr>
      <vt:lpstr>'x-303'!TABLE_GENDER_1</vt:lpstr>
      <vt:lpstr>'x-304'!TABLE_GENDER_1</vt:lpstr>
      <vt:lpstr>'x-306'!TABLE_GENDER_1</vt:lpstr>
      <vt:lpstr>'x-307'!TABLE_GENDER_1</vt:lpstr>
      <vt:lpstr>'x-308'!TABLE_GENDER_1</vt:lpstr>
      <vt:lpstr>'x-309'!TABLE_GENDER_1</vt:lpstr>
      <vt:lpstr>'x-310'!TABLE_GENDER_1</vt:lpstr>
      <vt:lpstr>'x-316'!TABLE_GENDER_1</vt:lpstr>
      <vt:lpstr>'x-317'!TABLE_GENDER_1</vt:lpstr>
      <vt:lpstr>'x-318'!TABLE_GENDER_1</vt:lpstr>
      <vt:lpstr>'x-319'!TABLE_GENDER_1</vt:lpstr>
      <vt:lpstr>'x-401'!TABLE_GENDER_1</vt:lpstr>
      <vt:lpstr>'x-402'!TABLE_GENDER_1</vt:lpstr>
      <vt:lpstr>'x-501'!TABLE_GENDER_1</vt:lpstr>
      <vt:lpstr>'x-502'!TABLE_GENDER_1</vt:lpstr>
      <vt:lpstr>'x-503'!TABLE_GENDER_1</vt:lpstr>
      <vt:lpstr>'x-605'!TABLE_GENDER_1</vt:lpstr>
      <vt:lpstr>'x-607'!TABLE_GENDER_1</vt:lpstr>
      <vt:lpstr>'x-608'!TABLE_GENDER_1</vt:lpstr>
      <vt:lpstr>'x-609'!TABLE_GENDER_1</vt:lpstr>
      <vt:lpstr>'x-610'!TABLE_GENDER_1</vt:lpstr>
      <vt:lpstr>'x-611'!TABLE_GENDER_1</vt:lpstr>
      <vt:lpstr>'x-612'!TABLE_GENDER_1</vt:lpstr>
      <vt:lpstr>'x-613'!TABLE_GENDER_1</vt:lpstr>
      <vt:lpstr>'x-614'!TABLE_GENDER_1</vt:lpstr>
      <vt:lpstr>'x-701'!TABLE_GENDER_1</vt:lpstr>
      <vt:lpstr>'x-702'!TABLE_GENDER_1</vt:lpstr>
      <vt:lpstr>'x-703'!TABLE_GENDER_1</vt:lpstr>
      <vt:lpstr>'x-704'!TABLE_GENDER_1</vt:lpstr>
      <vt:lpstr>'x-705'!TABLE_GENDER_1</vt:lpstr>
      <vt:lpstr>'x-706'!TABLE_GENDER_1</vt:lpstr>
      <vt:lpstr>'x-707'!TABLE_GENDER_1</vt:lpstr>
      <vt:lpstr>'x-708'!TABLE_GENDER_1</vt:lpstr>
      <vt:lpstr>'x-711'!TABLE_GENDER_1</vt:lpstr>
      <vt:lpstr>'x-712'!TABLE_GENDER_1</vt:lpstr>
      <vt:lpstr>'x-713'!TABLE_GENDER_1</vt:lpstr>
      <vt:lpstr>'x-714'!TABLE_GENDER_1</vt:lpstr>
      <vt:lpstr>'x-715'!TABLE_GENDER_1</vt:lpstr>
      <vt:lpstr>'x-716'!TABLE_GENDER_1</vt:lpstr>
      <vt:lpstr>'x-717'!TABLE_GENDER_1</vt:lpstr>
      <vt:lpstr>'x-718'!TABLE_GENDER_1</vt:lpstr>
      <vt:lpstr>'x-719'!TABLE_GENDER_1</vt:lpstr>
      <vt:lpstr>'x-720'!TABLE_GENDER_1</vt:lpstr>
      <vt:lpstr>'x-801'!TABLE_GENDER_1</vt:lpstr>
      <vt:lpstr>'x-802'!TABLE_GENDER_1</vt:lpstr>
      <vt:lpstr>'x-803'!TABLE_GENDER_1</vt:lpstr>
      <vt:lpstr>'x-804'!TABLE_GENDER_1</vt:lpstr>
      <vt:lpstr>'x-805'!TABLE_GENDER_1</vt:lpstr>
      <vt:lpstr>'x-806'!TABLE_GENDER_1</vt:lpstr>
      <vt:lpstr>'x-template'!TABLE_GENDER_1</vt:lpstr>
      <vt:lpstr>'x-503'!TABLE_GENDER_2</vt:lpstr>
      <vt:lpstr>'x-201'!TABLE_INFO_1</vt:lpstr>
      <vt:lpstr>'x-202'!TABLE_INFO_1</vt:lpstr>
      <vt:lpstr>'x-203'!TABLE_INFO_1</vt:lpstr>
      <vt:lpstr>'x-204'!TABLE_INFO_1</vt:lpstr>
      <vt:lpstr>'x-205'!TABLE_INFO_1</vt:lpstr>
      <vt:lpstr>'x-206'!TABLE_INFO_1</vt:lpstr>
      <vt:lpstr>'x-207'!TABLE_INFO_1</vt:lpstr>
      <vt:lpstr>'x-208'!TABLE_INFO_1</vt:lpstr>
      <vt:lpstr>'x-209'!TABLE_INFO_1</vt:lpstr>
      <vt:lpstr>'x-210'!TABLE_INFO_1</vt:lpstr>
      <vt:lpstr>'x-211'!TABLE_INFO_1</vt:lpstr>
      <vt:lpstr>'x-212'!TABLE_INFO_1</vt:lpstr>
      <vt:lpstr>'x-213'!TABLE_INFO_1</vt:lpstr>
      <vt:lpstr>'x-214'!TABLE_INFO_1</vt:lpstr>
      <vt:lpstr>'x-215'!TABLE_INFO_1</vt:lpstr>
      <vt:lpstr>'x-216'!TABLE_INFO_1</vt:lpstr>
      <vt:lpstr>'x-217'!TABLE_INFO_1</vt:lpstr>
      <vt:lpstr>'x-218'!TABLE_INFO_1</vt:lpstr>
      <vt:lpstr>'x-219'!TABLE_INFO_1</vt:lpstr>
      <vt:lpstr>'x-301'!TABLE_INFO_1</vt:lpstr>
      <vt:lpstr>'x-302'!TABLE_INFO_1</vt:lpstr>
      <vt:lpstr>'x-303'!TABLE_INFO_1</vt:lpstr>
      <vt:lpstr>'x-304'!TABLE_INFO_1</vt:lpstr>
      <vt:lpstr>'x-306'!TABLE_INFO_1</vt:lpstr>
      <vt:lpstr>'x-307'!TABLE_INFO_1</vt:lpstr>
      <vt:lpstr>'x-308'!TABLE_INFO_1</vt:lpstr>
      <vt:lpstr>'x-309'!TABLE_INFO_1</vt:lpstr>
      <vt:lpstr>'x-310'!TABLE_INFO_1</vt:lpstr>
      <vt:lpstr>'x-316'!TABLE_INFO_1</vt:lpstr>
      <vt:lpstr>'x-317'!TABLE_INFO_1</vt:lpstr>
      <vt:lpstr>'x-318'!TABLE_INFO_1</vt:lpstr>
      <vt:lpstr>'x-319'!TABLE_INFO_1</vt:lpstr>
      <vt:lpstr>'x-401'!TABLE_INFO_1</vt:lpstr>
      <vt:lpstr>'x-402'!TABLE_INFO_1</vt:lpstr>
      <vt:lpstr>'x-501'!TABLE_INFO_1</vt:lpstr>
      <vt:lpstr>'x-502'!TABLE_INFO_1</vt:lpstr>
      <vt:lpstr>'x-503'!TABLE_INFO_1</vt:lpstr>
      <vt:lpstr>'x-605'!TABLE_INFO_1</vt:lpstr>
      <vt:lpstr>'x-607'!TABLE_INFO_1</vt:lpstr>
      <vt:lpstr>'x-608'!TABLE_INFO_1</vt:lpstr>
      <vt:lpstr>'x-609'!TABLE_INFO_1</vt:lpstr>
      <vt:lpstr>'x-610'!TABLE_INFO_1</vt:lpstr>
      <vt:lpstr>'x-611'!TABLE_INFO_1</vt:lpstr>
      <vt:lpstr>'x-612'!TABLE_INFO_1</vt:lpstr>
      <vt:lpstr>'x-613'!TABLE_INFO_1</vt:lpstr>
      <vt:lpstr>'x-614'!TABLE_INFO_1</vt:lpstr>
      <vt:lpstr>'x-701'!TABLE_INFO_1</vt:lpstr>
      <vt:lpstr>'x-702'!TABLE_INFO_1</vt:lpstr>
      <vt:lpstr>'x-703'!TABLE_INFO_1</vt:lpstr>
      <vt:lpstr>'x-704'!TABLE_INFO_1</vt:lpstr>
      <vt:lpstr>'x-705'!TABLE_INFO_1</vt:lpstr>
      <vt:lpstr>'x-706'!TABLE_INFO_1</vt:lpstr>
      <vt:lpstr>'x-707'!TABLE_INFO_1</vt:lpstr>
      <vt:lpstr>'x-708'!TABLE_INFO_1</vt:lpstr>
      <vt:lpstr>'x-711'!TABLE_INFO_1</vt:lpstr>
      <vt:lpstr>'x-712'!TABLE_INFO_1</vt:lpstr>
      <vt:lpstr>'x-713'!TABLE_INFO_1</vt:lpstr>
      <vt:lpstr>'x-714'!TABLE_INFO_1</vt:lpstr>
      <vt:lpstr>'x-715'!TABLE_INFO_1</vt:lpstr>
      <vt:lpstr>'x-716'!TABLE_INFO_1</vt:lpstr>
      <vt:lpstr>'x-717'!TABLE_INFO_1</vt:lpstr>
      <vt:lpstr>'x-718'!TABLE_INFO_1</vt:lpstr>
      <vt:lpstr>'x-719'!TABLE_INFO_1</vt:lpstr>
      <vt:lpstr>'x-720'!TABLE_INFO_1</vt:lpstr>
      <vt:lpstr>'x-801'!TABLE_INFO_1</vt:lpstr>
      <vt:lpstr>'x-802'!TABLE_INFO_1</vt:lpstr>
      <vt:lpstr>'x-803'!TABLE_INFO_1</vt:lpstr>
      <vt:lpstr>'x-804'!TABLE_INFO_1</vt:lpstr>
      <vt:lpstr>'x-805'!TABLE_INFO_1</vt:lpstr>
      <vt:lpstr>'x-806'!TABLE_INFO_1</vt:lpstr>
      <vt:lpstr>'x-template'!TABLE_INFO_1</vt:lpstr>
      <vt:lpstr>'x-503'!TABLE_INFO_2</vt:lpstr>
      <vt:lpstr>'x-201'!TABLE_REFERENCE_1</vt:lpstr>
      <vt:lpstr>'x-202'!TABLE_REFERENCE_1</vt:lpstr>
      <vt:lpstr>'x-203'!TABLE_REFERENCE_1</vt:lpstr>
      <vt:lpstr>'x-204'!TABLE_REFERENCE_1</vt:lpstr>
      <vt:lpstr>'x-205'!TABLE_REFERENCE_1</vt:lpstr>
      <vt:lpstr>'x-206'!TABLE_REFERENCE_1</vt:lpstr>
      <vt:lpstr>'x-207'!TABLE_REFERENCE_1</vt:lpstr>
      <vt:lpstr>'x-208'!TABLE_REFERENCE_1</vt:lpstr>
      <vt:lpstr>'x-209'!TABLE_REFERENCE_1</vt:lpstr>
      <vt:lpstr>'x-210'!TABLE_REFERENCE_1</vt:lpstr>
      <vt:lpstr>'x-211'!TABLE_REFERENCE_1</vt:lpstr>
      <vt:lpstr>'x-212'!TABLE_REFERENCE_1</vt:lpstr>
      <vt:lpstr>'x-213'!TABLE_REFERENCE_1</vt:lpstr>
      <vt:lpstr>'x-214'!TABLE_REFERENCE_1</vt:lpstr>
      <vt:lpstr>'x-215'!TABLE_REFERENCE_1</vt:lpstr>
      <vt:lpstr>'x-216'!TABLE_REFERENCE_1</vt:lpstr>
      <vt:lpstr>'x-217'!TABLE_REFERENCE_1</vt:lpstr>
      <vt:lpstr>'x-218'!TABLE_REFERENCE_1</vt:lpstr>
      <vt:lpstr>'x-219'!TABLE_REFERENCE_1</vt:lpstr>
      <vt:lpstr>'x-301'!TABLE_REFERENCE_1</vt:lpstr>
      <vt:lpstr>'x-302'!TABLE_REFERENCE_1</vt:lpstr>
      <vt:lpstr>'x-303'!TABLE_REFERENCE_1</vt:lpstr>
      <vt:lpstr>'x-304'!TABLE_REFERENCE_1</vt:lpstr>
      <vt:lpstr>'x-306'!TABLE_REFERENCE_1</vt:lpstr>
      <vt:lpstr>'x-307'!TABLE_REFERENCE_1</vt:lpstr>
      <vt:lpstr>'x-308'!TABLE_REFERENCE_1</vt:lpstr>
      <vt:lpstr>'x-309'!TABLE_REFERENCE_1</vt:lpstr>
      <vt:lpstr>'x-310'!TABLE_REFERENCE_1</vt:lpstr>
      <vt:lpstr>'x-316'!TABLE_REFERENCE_1</vt:lpstr>
      <vt:lpstr>'x-317'!TABLE_REFERENCE_1</vt:lpstr>
      <vt:lpstr>'x-318'!TABLE_REFERENCE_1</vt:lpstr>
      <vt:lpstr>'x-319'!TABLE_REFERENCE_1</vt:lpstr>
      <vt:lpstr>'x-401'!TABLE_REFERENCE_1</vt:lpstr>
      <vt:lpstr>'x-402'!TABLE_REFERENCE_1</vt:lpstr>
      <vt:lpstr>'x-501'!TABLE_REFERENCE_1</vt:lpstr>
      <vt:lpstr>'x-502'!TABLE_REFERENCE_1</vt:lpstr>
      <vt:lpstr>'x-503'!TABLE_REFERENCE_1</vt:lpstr>
      <vt:lpstr>'x-605'!TABLE_REFERENCE_1</vt:lpstr>
      <vt:lpstr>'x-607'!TABLE_REFERENCE_1</vt:lpstr>
      <vt:lpstr>'x-608'!TABLE_REFERENCE_1</vt:lpstr>
      <vt:lpstr>'x-609'!TABLE_REFERENCE_1</vt:lpstr>
      <vt:lpstr>'x-610'!TABLE_REFERENCE_1</vt:lpstr>
      <vt:lpstr>'x-611'!TABLE_REFERENCE_1</vt:lpstr>
      <vt:lpstr>'x-612'!TABLE_REFERENCE_1</vt:lpstr>
      <vt:lpstr>'x-613'!TABLE_REFERENCE_1</vt:lpstr>
      <vt:lpstr>'x-614'!TABLE_REFERENCE_1</vt:lpstr>
      <vt:lpstr>'x-701'!TABLE_REFERENCE_1</vt:lpstr>
      <vt:lpstr>'x-702'!TABLE_REFERENCE_1</vt:lpstr>
      <vt:lpstr>'x-703'!TABLE_REFERENCE_1</vt:lpstr>
      <vt:lpstr>'x-704'!TABLE_REFERENCE_1</vt:lpstr>
      <vt:lpstr>'x-705'!TABLE_REFERENCE_1</vt:lpstr>
      <vt:lpstr>'x-706'!TABLE_REFERENCE_1</vt:lpstr>
      <vt:lpstr>'x-707'!TABLE_REFERENCE_1</vt:lpstr>
      <vt:lpstr>'x-708'!TABLE_REFERENCE_1</vt:lpstr>
      <vt:lpstr>'x-711'!TABLE_REFERENCE_1</vt:lpstr>
      <vt:lpstr>'x-712'!TABLE_REFERENCE_1</vt:lpstr>
      <vt:lpstr>'x-713'!TABLE_REFERENCE_1</vt:lpstr>
      <vt:lpstr>'x-714'!TABLE_REFERENCE_1</vt:lpstr>
      <vt:lpstr>'x-715'!TABLE_REFERENCE_1</vt:lpstr>
      <vt:lpstr>'x-716'!TABLE_REFERENCE_1</vt:lpstr>
      <vt:lpstr>'x-717'!TABLE_REFERENCE_1</vt:lpstr>
      <vt:lpstr>'x-718'!TABLE_REFERENCE_1</vt:lpstr>
      <vt:lpstr>'x-719'!TABLE_REFERENCE_1</vt:lpstr>
      <vt:lpstr>'x-720'!TABLE_REFERENCE_1</vt:lpstr>
      <vt:lpstr>'x-801'!TABLE_REFERENCE_1</vt:lpstr>
      <vt:lpstr>'x-802'!TABLE_REFERENCE_1</vt:lpstr>
      <vt:lpstr>'x-803'!TABLE_REFERENCE_1</vt:lpstr>
      <vt:lpstr>'x-804'!TABLE_REFERENCE_1</vt:lpstr>
      <vt:lpstr>'x-805'!TABLE_REFERENCE_1</vt:lpstr>
      <vt:lpstr>'x-806'!TABLE_REFERENCE_1</vt:lpstr>
      <vt:lpstr>'x-template'!TABLE_REFERENCE_1</vt:lpstr>
      <vt:lpstr>'x-503'!TABLE_REFERENCE_2</vt:lpstr>
      <vt:lpstr>'x-201'!TABLE_REFERENCE_GUIDANCE_1</vt:lpstr>
      <vt:lpstr>'x-202'!TABLE_REFERENCE_GUIDANCE_1</vt:lpstr>
      <vt:lpstr>'x-203'!TABLE_REFERENCE_GUIDANCE_1</vt:lpstr>
      <vt:lpstr>'x-204'!TABLE_REFERENCE_GUIDANCE_1</vt:lpstr>
      <vt:lpstr>'x-205'!TABLE_REFERENCE_GUIDANCE_1</vt:lpstr>
      <vt:lpstr>'x-206'!TABLE_REFERENCE_GUIDANCE_1</vt:lpstr>
      <vt:lpstr>'x-207'!TABLE_REFERENCE_GUIDANCE_1</vt:lpstr>
      <vt:lpstr>'x-208'!TABLE_REFERENCE_GUIDANCE_1</vt:lpstr>
      <vt:lpstr>'x-209'!TABLE_REFERENCE_GUIDANCE_1</vt:lpstr>
      <vt:lpstr>'x-210'!TABLE_REFERENCE_GUIDANCE_1</vt:lpstr>
      <vt:lpstr>'x-211'!TABLE_REFERENCE_GUIDANCE_1</vt:lpstr>
      <vt:lpstr>'x-212'!TABLE_REFERENCE_GUIDANCE_1</vt:lpstr>
      <vt:lpstr>'x-213'!TABLE_REFERENCE_GUIDANCE_1</vt:lpstr>
      <vt:lpstr>'x-214'!TABLE_REFERENCE_GUIDANCE_1</vt:lpstr>
      <vt:lpstr>'x-215'!TABLE_REFERENCE_GUIDANCE_1</vt:lpstr>
      <vt:lpstr>'x-216'!TABLE_REFERENCE_GUIDANCE_1</vt:lpstr>
      <vt:lpstr>'x-217'!TABLE_REFERENCE_GUIDANCE_1</vt:lpstr>
      <vt:lpstr>'x-218'!TABLE_REFERENCE_GUIDANCE_1</vt:lpstr>
      <vt:lpstr>'x-219'!TABLE_REFERENCE_GUIDANCE_1</vt:lpstr>
      <vt:lpstr>'x-301'!TABLE_REFERENCE_GUIDANCE_1</vt:lpstr>
      <vt:lpstr>'x-302'!TABLE_REFERENCE_GUIDANCE_1</vt:lpstr>
      <vt:lpstr>'x-303'!TABLE_REFERENCE_GUIDANCE_1</vt:lpstr>
      <vt:lpstr>'x-304'!TABLE_REFERENCE_GUIDANCE_1</vt:lpstr>
      <vt:lpstr>'x-306'!TABLE_REFERENCE_GUIDANCE_1</vt:lpstr>
      <vt:lpstr>'x-307'!TABLE_REFERENCE_GUIDANCE_1</vt:lpstr>
      <vt:lpstr>'x-308'!TABLE_REFERENCE_GUIDANCE_1</vt:lpstr>
      <vt:lpstr>'x-309'!TABLE_REFERENCE_GUIDANCE_1</vt:lpstr>
      <vt:lpstr>'x-310'!TABLE_REFERENCE_GUIDANCE_1</vt:lpstr>
      <vt:lpstr>'x-316'!TABLE_REFERENCE_GUIDANCE_1</vt:lpstr>
      <vt:lpstr>'x-317'!TABLE_REFERENCE_GUIDANCE_1</vt:lpstr>
      <vt:lpstr>'x-318'!TABLE_REFERENCE_GUIDANCE_1</vt:lpstr>
      <vt:lpstr>'x-319'!TABLE_REFERENCE_GUIDANCE_1</vt:lpstr>
      <vt:lpstr>'x-401'!TABLE_REFERENCE_GUIDANCE_1</vt:lpstr>
      <vt:lpstr>'x-402'!TABLE_REFERENCE_GUIDANCE_1</vt:lpstr>
      <vt:lpstr>'x-501'!TABLE_REFERENCE_GUIDANCE_1</vt:lpstr>
      <vt:lpstr>'x-502'!TABLE_REFERENCE_GUIDANCE_1</vt:lpstr>
      <vt:lpstr>'x-503'!TABLE_REFERENCE_GUIDANCE_1</vt:lpstr>
      <vt:lpstr>'x-605'!TABLE_REFERENCE_GUIDANCE_1</vt:lpstr>
      <vt:lpstr>'x-607'!TABLE_REFERENCE_GUIDANCE_1</vt:lpstr>
      <vt:lpstr>'x-608'!TABLE_REFERENCE_GUIDANCE_1</vt:lpstr>
      <vt:lpstr>'x-609'!TABLE_REFERENCE_GUIDANCE_1</vt:lpstr>
      <vt:lpstr>'x-610'!TABLE_REFERENCE_GUIDANCE_1</vt:lpstr>
      <vt:lpstr>'x-611'!TABLE_REFERENCE_GUIDANCE_1</vt:lpstr>
      <vt:lpstr>'x-612'!TABLE_REFERENCE_GUIDANCE_1</vt:lpstr>
      <vt:lpstr>'x-613'!TABLE_REFERENCE_GUIDANCE_1</vt:lpstr>
      <vt:lpstr>'x-614'!TABLE_REFERENCE_GUIDANCE_1</vt:lpstr>
      <vt:lpstr>'x-701'!TABLE_REFERENCE_GUIDANCE_1</vt:lpstr>
      <vt:lpstr>'x-702'!TABLE_REFERENCE_GUIDANCE_1</vt:lpstr>
      <vt:lpstr>'x-703'!TABLE_REFERENCE_GUIDANCE_1</vt:lpstr>
      <vt:lpstr>'x-704'!TABLE_REFERENCE_GUIDANCE_1</vt:lpstr>
      <vt:lpstr>'x-705'!TABLE_REFERENCE_GUIDANCE_1</vt:lpstr>
      <vt:lpstr>'x-706'!TABLE_REFERENCE_GUIDANCE_1</vt:lpstr>
      <vt:lpstr>'x-707'!TABLE_REFERENCE_GUIDANCE_1</vt:lpstr>
      <vt:lpstr>'x-708'!TABLE_REFERENCE_GUIDANCE_1</vt:lpstr>
      <vt:lpstr>'x-711'!TABLE_REFERENCE_GUIDANCE_1</vt:lpstr>
      <vt:lpstr>'x-712'!TABLE_REFERENCE_GUIDANCE_1</vt:lpstr>
      <vt:lpstr>'x-713'!TABLE_REFERENCE_GUIDANCE_1</vt:lpstr>
      <vt:lpstr>'x-714'!TABLE_REFERENCE_GUIDANCE_1</vt:lpstr>
      <vt:lpstr>'x-715'!TABLE_REFERENCE_GUIDANCE_1</vt:lpstr>
      <vt:lpstr>'x-716'!TABLE_REFERENCE_GUIDANCE_1</vt:lpstr>
      <vt:lpstr>'x-717'!TABLE_REFERENCE_GUIDANCE_1</vt:lpstr>
      <vt:lpstr>'x-718'!TABLE_REFERENCE_GUIDANCE_1</vt:lpstr>
      <vt:lpstr>'x-719'!TABLE_REFERENCE_GUIDANCE_1</vt:lpstr>
      <vt:lpstr>'x-720'!TABLE_REFERENCE_GUIDANCE_1</vt:lpstr>
      <vt:lpstr>'x-801'!TABLE_REFERENCE_GUIDANCE_1</vt:lpstr>
      <vt:lpstr>'x-802'!TABLE_REFERENCE_GUIDANCE_1</vt:lpstr>
      <vt:lpstr>'x-803'!TABLE_REFERENCE_GUIDANCE_1</vt:lpstr>
      <vt:lpstr>'x-804'!TABLE_REFERENCE_GUIDANCE_1</vt:lpstr>
      <vt:lpstr>'x-805'!TABLE_REFERENCE_GUIDANCE_1</vt:lpstr>
      <vt:lpstr>'x-806'!TABLE_REFERENCE_GUIDANCE_1</vt:lpstr>
      <vt:lpstr>'x-template'!TABLE_REFERENCE_GUIDANCE_1</vt:lpstr>
      <vt:lpstr>'x-503'!TABLE_REFERENCE_GUIDANCE_2</vt:lpstr>
      <vt:lpstr>'x-201'!TABLE_RELATED_1</vt:lpstr>
      <vt:lpstr>'x-202'!TABLE_RELATED_1</vt:lpstr>
      <vt:lpstr>'x-203'!TABLE_RELATED_1</vt:lpstr>
      <vt:lpstr>'x-204'!TABLE_RELATED_1</vt:lpstr>
      <vt:lpstr>'x-205'!TABLE_RELATED_1</vt:lpstr>
      <vt:lpstr>'x-206'!TABLE_RELATED_1</vt:lpstr>
      <vt:lpstr>'x-207'!TABLE_RELATED_1</vt:lpstr>
      <vt:lpstr>'x-208'!TABLE_RELATED_1</vt:lpstr>
      <vt:lpstr>'x-209'!TABLE_RELATED_1</vt:lpstr>
      <vt:lpstr>'x-210'!TABLE_RELATED_1</vt:lpstr>
      <vt:lpstr>'x-211'!TABLE_RELATED_1</vt:lpstr>
      <vt:lpstr>'x-212'!TABLE_RELATED_1</vt:lpstr>
      <vt:lpstr>'x-213'!TABLE_RELATED_1</vt:lpstr>
      <vt:lpstr>'x-214'!TABLE_RELATED_1</vt:lpstr>
      <vt:lpstr>'x-215'!TABLE_RELATED_1</vt:lpstr>
      <vt:lpstr>'x-216'!TABLE_RELATED_1</vt:lpstr>
      <vt:lpstr>'x-217'!TABLE_RELATED_1</vt:lpstr>
      <vt:lpstr>'x-218'!TABLE_RELATED_1</vt:lpstr>
      <vt:lpstr>'x-219'!TABLE_RELATED_1</vt:lpstr>
      <vt:lpstr>'x-301'!TABLE_RELATED_1</vt:lpstr>
      <vt:lpstr>'x-302'!TABLE_RELATED_1</vt:lpstr>
      <vt:lpstr>'x-303'!TABLE_RELATED_1</vt:lpstr>
      <vt:lpstr>'x-304'!TABLE_RELATED_1</vt:lpstr>
      <vt:lpstr>'x-306'!TABLE_RELATED_1</vt:lpstr>
      <vt:lpstr>'x-307'!TABLE_RELATED_1</vt:lpstr>
      <vt:lpstr>'x-308'!TABLE_RELATED_1</vt:lpstr>
      <vt:lpstr>'x-309'!TABLE_RELATED_1</vt:lpstr>
      <vt:lpstr>'x-310'!TABLE_RELATED_1</vt:lpstr>
      <vt:lpstr>'x-316'!TABLE_RELATED_1</vt:lpstr>
      <vt:lpstr>'x-317'!TABLE_RELATED_1</vt:lpstr>
      <vt:lpstr>'x-318'!TABLE_RELATED_1</vt:lpstr>
      <vt:lpstr>'x-319'!TABLE_RELATED_1</vt:lpstr>
      <vt:lpstr>'x-401'!TABLE_RELATED_1</vt:lpstr>
      <vt:lpstr>'x-402'!TABLE_RELATED_1</vt:lpstr>
      <vt:lpstr>'x-501'!TABLE_RELATED_1</vt:lpstr>
      <vt:lpstr>'x-502'!TABLE_RELATED_1</vt:lpstr>
      <vt:lpstr>'x-503'!TABLE_RELATED_1</vt:lpstr>
      <vt:lpstr>'x-605'!TABLE_RELATED_1</vt:lpstr>
      <vt:lpstr>'x-607'!TABLE_RELATED_1</vt:lpstr>
      <vt:lpstr>'x-608'!TABLE_RELATED_1</vt:lpstr>
      <vt:lpstr>'x-609'!TABLE_RELATED_1</vt:lpstr>
      <vt:lpstr>'x-610'!TABLE_RELATED_1</vt:lpstr>
      <vt:lpstr>'x-611'!TABLE_RELATED_1</vt:lpstr>
      <vt:lpstr>'x-612'!TABLE_RELATED_1</vt:lpstr>
      <vt:lpstr>'x-613'!TABLE_RELATED_1</vt:lpstr>
      <vt:lpstr>'x-614'!TABLE_RELATED_1</vt:lpstr>
      <vt:lpstr>'x-701'!TABLE_RELATED_1</vt:lpstr>
      <vt:lpstr>'x-702'!TABLE_RELATED_1</vt:lpstr>
      <vt:lpstr>'x-703'!TABLE_RELATED_1</vt:lpstr>
      <vt:lpstr>'x-704'!TABLE_RELATED_1</vt:lpstr>
      <vt:lpstr>'x-705'!TABLE_RELATED_1</vt:lpstr>
      <vt:lpstr>'x-706'!TABLE_RELATED_1</vt:lpstr>
      <vt:lpstr>'x-707'!TABLE_RELATED_1</vt:lpstr>
      <vt:lpstr>'x-708'!TABLE_RELATED_1</vt:lpstr>
      <vt:lpstr>'x-711'!TABLE_RELATED_1</vt:lpstr>
      <vt:lpstr>'x-712'!TABLE_RELATED_1</vt:lpstr>
      <vt:lpstr>'x-713'!TABLE_RELATED_1</vt:lpstr>
      <vt:lpstr>'x-714'!TABLE_RELATED_1</vt:lpstr>
      <vt:lpstr>'x-715'!TABLE_RELATED_1</vt:lpstr>
      <vt:lpstr>'x-716'!TABLE_RELATED_1</vt:lpstr>
      <vt:lpstr>'x-717'!TABLE_RELATED_1</vt:lpstr>
      <vt:lpstr>'x-718'!TABLE_RELATED_1</vt:lpstr>
      <vt:lpstr>'x-719'!TABLE_RELATED_1</vt:lpstr>
      <vt:lpstr>'x-720'!TABLE_RELATED_1</vt:lpstr>
      <vt:lpstr>'x-801'!TABLE_RELATED_1</vt:lpstr>
      <vt:lpstr>'x-802'!TABLE_RELATED_1</vt:lpstr>
      <vt:lpstr>'x-803'!TABLE_RELATED_1</vt:lpstr>
      <vt:lpstr>'x-804'!TABLE_RELATED_1</vt:lpstr>
      <vt:lpstr>'x-805'!TABLE_RELATED_1</vt:lpstr>
      <vt:lpstr>'x-806'!TABLE_RELATED_1</vt:lpstr>
      <vt:lpstr>'x-template'!TABLE_RELATED_1</vt:lpstr>
      <vt:lpstr>'x-503'!TABLE_RELATED_2</vt:lpstr>
      <vt:lpstr>'x-201'!TABLE_SECTION_1</vt:lpstr>
      <vt:lpstr>'x-202'!TABLE_SECTION_1</vt:lpstr>
      <vt:lpstr>'x-203'!TABLE_SECTION_1</vt:lpstr>
      <vt:lpstr>'x-204'!TABLE_SECTION_1</vt:lpstr>
      <vt:lpstr>'x-205'!TABLE_SECTION_1</vt:lpstr>
      <vt:lpstr>'x-206'!TABLE_SECTION_1</vt:lpstr>
      <vt:lpstr>'x-207'!TABLE_SECTION_1</vt:lpstr>
      <vt:lpstr>'x-208'!TABLE_SECTION_1</vt:lpstr>
      <vt:lpstr>'x-209'!TABLE_SECTION_1</vt:lpstr>
      <vt:lpstr>'x-210'!TABLE_SECTION_1</vt:lpstr>
      <vt:lpstr>'x-211'!TABLE_SECTION_1</vt:lpstr>
      <vt:lpstr>'x-212'!TABLE_SECTION_1</vt:lpstr>
      <vt:lpstr>'x-213'!TABLE_SECTION_1</vt:lpstr>
      <vt:lpstr>'x-214'!TABLE_SECTION_1</vt:lpstr>
      <vt:lpstr>'x-215'!TABLE_SECTION_1</vt:lpstr>
      <vt:lpstr>'x-216'!TABLE_SECTION_1</vt:lpstr>
      <vt:lpstr>'x-217'!TABLE_SECTION_1</vt:lpstr>
      <vt:lpstr>'x-218'!TABLE_SECTION_1</vt:lpstr>
      <vt:lpstr>'x-219'!TABLE_SECTION_1</vt:lpstr>
      <vt:lpstr>'x-301'!TABLE_SECTION_1</vt:lpstr>
      <vt:lpstr>'x-302'!TABLE_SECTION_1</vt:lpstr>
      <vt:lpstr>'x-303'!TABLE_SECTION_1</vt:lpstr>
      <vt:lpstr>'x-304'!TABLE_SECTION_1</vt:lpstr>
      <vt:lpstr>'x-306'!TABLE_SECTION_1</vt:lpstr>
      <vt:lpstr>'x-307'!TABLE_SECTION_1</vt:lpstr>
      <vt:lpstr>'x-308'!TABLE_SECTION_1</vt:lpstr>
      <vt:lpstr>'x-309'!TABLE_SECTION_1</vt:lpstr>
      <vt:lpstr>'x-310'!TABLE_SECTION_1</vt:lpstr>
      <vt:lpstr>'x-316'!TABLE_SECTION_1</vt:lpstr>
      <vt:lpstr>'x-317'!TABLE_SECTION_1</vt:lpstr>
      <vt:lpstr>'x-318'!TABLE_SECTION_1</vt:lpstr>
      <vt:lpstr>'x-319'!TABLE_SECTION_1</vt:lpstr>
      <vt:lpstr>'x-401'!TABLE_SECTION_1</vt:lpstr>
      <vt:lpstr>'x-402'!TABLE_SECTION_1</vt:lpstr>
      <vt:lpstr>'x-501'!TABLE_SECTION_1</vt:lpstr>
      <vt:lpstr>'x-502'!TABLE_SECTION_1</vt:lpstr>
      <vt:lpstr>'x-503'!TABLE_SECTION_1</vt:lpstr>
      <vt:lpstr>'x-605'!TABLE_SECTION_1</vt:lpstr>
      <vt:lpstr>'x-607'!TABLE_SECTION_1</vt:lpstr>
      <vt:lpstr>'x-608'!TABLE_SECTION_1</vt:lpstr>
      <vt:lpstr>'x-609'!TABLE_SECTION_1</vt:lpstr>
      <vt:lpstr>'x-610'!TABLE_SECTION_1</vt:lpstr>
      <vt:lpstr>'x-611'!TABLE_SECTION_1</vt:lpstr>
      <vt:lpstr>'x-612'!TABLE_SECTION_1</vt:lpstr>
      <vt:lpstr>'x-613'!TABLE_SECTION_1</vt:lpstr>
      <vt:lpstr>'x-614'!TABLE_SECTION_1</vt:lpstr>
      <vt:lpstr>'x-701'!TABLE_SECTION_1</vt:lpstr>
      <vt:lpstr>'x-702'!TABLE_SECTION_1</vt:lpstr>
      <vt:lpstr>'x-703'!TABLE_SECTION_1</vt:lpstr>
      <vt:lpstr>'x-704'!TABLE_SECTION_1</vt:lpstr>
      <vt:lpstr>'x-705'!TABLE_SECTION_1</vt:lpstr>
      <vt:lpstr>'x-706'!TABLE_SECTION_1</vt:lpstr>
      <vt:lpstr>'x-707'!TABLE_SECTION_1</vt:lpstr>
      <vt:lpstr>'x-708'!TABLE_SECTION_1</vt:lpstr>
      <vt:lpstr>'x-711'!TABLE_SECTION_1</vt:lpstr>
      <vt:lpstr>'x-712'!TABLE_SECTION_1</vt:lpstr>
      <vt:lpstr>'x-713'!TABLE_SECTION_1</vt:lpstr>
      <vt:lpstr>'x-714'!TABLE_SECTION_1</vt:lpstr>
      <vt:lpstr>'x-715'!TABLE_SECTION_1</vt:lpstr>
      <vt:lpstr>'x-716'!TABLE_SECTION_1</vt:lpstr>
      <vt:lpstr>'x-717'!TABLE_SECTION_1</vt:lpstr>
      <vt:lpstr>'x-718'!TABLE_SECTION_1</vt:lpstr>
      <vt:lpstr>'x-719'!TABLE_SECTION_1</vt:lpstr>
      <vt:lpstr>'x-720'!TABLE_SECTION_1</vt:lpstr>
      <vt:lpstr>'x-801'!TABLE_SECTION_1</vt:lpstr>
      <vt:lpstr>'x-802'!TABLE_SECTION_1</vt:lpstr>
      <vt:lpstr>'x-803'!TABLE_SECTION_1</vt:lpstr>
      <vt:lpstr>'x-804'!TABLE_SECTION_1</vt:lpstr>
      <vt:lpstr>'x-805'!TABLE_SECTION_1</vt:lpstr>
      <vt:lpstr>'x-806'!TABLE_SECTION_1</vt:lpstr>
      <vt:lpstr>'x-template'!TABLE_SECTION_1</vt:lpstr>
      <vt:lpstr>'x-503'!TABLE_SECTION_2</vt:lpstr>
      <vt:lpstr>'x-201'!TABLE_SECTION_NUMBER_1</vt:lpstr>
      <vt:lpstr>'x-202'!TABLE_SECTION_NUMBER_1</vt:lpstr>
      <vt:lpstr>'x-203'!TABLE_SECTION_NUMBER_1</vt:lpstr>
      <vt:lpstr>'x-204'!TABLE_SECTION_NUMBER_1</vt:lpstr>
      <vt:lpstr>'x-205'!TABLE_SECTION_NUMBER_1</vt:lpstr>
      <vt:lpstr>'x-206'!TABLE_SECTION_NUMBER_1</vt:lpstr>
      <vt:lpstr>'x-207'!TABLE_SECTION_NUMBER_1</vt:lpstr>
      <vt:lpstr>'x-208'!TABLE_SECTION_NUMBER_1</vt:lpstr>
      <vt:lpstr>'x-209'!TABLE_SECTION_NUMBER_1</vt:lpstr>
      <vt:lpstr>'x-210'!TABLE_SECTION_NUMBER_1</vt:lpstr>
      <vt:lpstr>'x-211'!TABLE_SECTION_NUMBER_1</vt:lpstr>
      <vt:lpstr>'x-212'!TABLE_SECTION_NUMBER_1</vt:lpstr>
      <vt:lpstr>'x-213'!TABLE_SECTION_NUMBER_1</vt:lpstr>
      <vt:lpstr>'x-214'!TABLE_SECTION_NUMBER_1</vt:lpstr>
      <vt:lpstr>'x-215'!TABLE_SECTION_NUMBER_1</vt:lpstr>
      <vt:lpstr>'x-216'!TABLE_SECTION_NUMBER_1</vt:lpstr>
      <vt:lpstr>'x-217'!TABLE_SECTION_NUMBER_1</vt:lpstr>
      <vt:lpstr>'x-218'!TABLE_SECTION_NUMBER_1</vt:lpstr>
      <vt:lpstr>'x-219'!TABLE_SECTION_NUMBER_1</vt:lpstr>
      <vt:lpstr>'x-301'!TABLE_SECTION_NUMBER_1</vt:lpstr>
      <vt:lpstr>'x-302'!TABLE_SECTION_NUMBER_1</vt:lpstr>
      <vt:lpstr>'x-303'!TABLE_SECTION_NUMBER_1</vt:lpstr>
      <vt:lpstr>'x-304'!TABLE_SECTION_NUMBER_1</vt:lpstr>
      <vt:lpstr>'x-306'!TABLE_SECTION_NUMBER_1</vt:lpstr>
      <vt:lpstr>'x-307'!TABLE_SECTION_NUMBER_1</vt:lpstr>
      <vt:lpstr>'x-308'!TABLE_SECTION_NUMBER_1</vt:lpstr>
      <vt:lpstr>'x-309'!TABLE_SECTION_NUMBER_1</vt:lpstr>
      <vt:lpstr>'x-310'!TABLE_SECTION_NUMBER_1</vt:lpstr>
      <vt:lpstr>'x-316'!TABLE_SECTION_NUMBER_1</vt:lpstr>
      <vt:lpstr>'x-317'!TABLE_SECTION_NUMBER_1</vt:lpstr>
      <vt:lpstr>'x-318'!TABLE_SECTION_NUMBER_1</vt:lpstr>
      <vt:lpstr>'x-319'!TABLE_SECTION_NUMBER_1</vt:lpstr>
      <vt:lpstr>'x-401'!TABLE_SECTION_NUMBER_1</vt:lpstr>
      <vt:lpstr>'x-402'!TABLE_SECTION_NUMBER_1</vt:lpstr>
      <vt:lpstr>'x-501'!TABLE_SECTION_NUMBER_1</vt:lpstr>
      <vt:lpstr>'x-502'!TABLE_SECTION_NUMBER_1</vt:lpstr>
      <vt:lpstr>'x-503'!TABLE_SECTION_NUMBER_1</vt:lpstr>
      <vt:lpstr>'x-605'!TABLE_SECTION_NUMBER_1</vt:lpstr>
      <vt:lpstr>'x-607'!TABLE_SECTION_NUMBER_1</vt:lpstr>
      <vt:lpstr>'x-608'!TABLE_SECTION_NUMBER_1</vt:lpstr>
      <vt:lpstr>'x-609'!TABLE_SECTION_NUMBER_1</vt:lpstr>
      <vt:lpstr>'x-610'!TABLE_SECTION_NUMBER_1</vt:lpstr>
      <vt:lpstr>'x-611'!TABLE_SECTION_NUMBER_1</vt:lpstr>
      <vt:lpstr>'x-612'!TABLE_SECTION_NUMBER_1</vt:lpstr>
      <vt:lpstr>'x-613'!TABLE_SECTION_NUMBER_1</vt:lpstr>
      <vt:lpstr>'x-614'!TABLE_SECTION_NUMBER_1</vt:lpstr>
      <vt:lpstr>'x-701'!TABLE_SECTION_NUMBER_1</vt:lpstr>
      <vt:lpstr>'x-702'!TABLE_SECTION_NUMBER_1</vt:lpstr>
      <vt:lpstr>'x-703'!TABLE_SECTION_NUMBER_1</vt:lpstr>
      <vt:lpstr>'x-704'!TABLE_SECTION_NUMBER_1</vt:lpstr>
      <vt:lpstr>'x-705'!TABLE_SECTION_NUMBER_1</vt:lpstr>
      <vt:lpstr>'x-706'!TABLE_SECTION_NUMBER_1</vt:lpstr>
      <vt:lpstr>'x-707'!TABLE_SECTION_NUMBER_1</vt:lpstr>
      <vt:lpstr>'x-708'!TABLE_SECTION_NUMBER_1</vt:lpstr>
      <vt:lpstr>'x-711'!TABLE_SECTION_NUMBER_1</vt:lpstr>
      <vt:lpstr>'x-712'!TABLE_SECTION_NUMBER_1</vt:lpstr>
      <vt:lpstr>'x-713'!TABLE_SECTION_NUMBER_1</vt:lpstr>
      <vt:lpstr>'x-714'!TABLE_SECTION_NUMBER_1</vt:lpstr>
      <vt:lpstr>'x-715'!TABLE_SECTION_NUMBER_1</vt:lpstr>
      <vt:lpstr>'x-716'!TABLE_SECTION_NUMBER_1</vt:lpstr>
      <vt:lpstr>'x-717'!TABLE_SECTION_NUMBER_1</vt:lpstr>
      <vt:lpstr>'x-718'!TABLE_SECTION_NUMBER_1</vt:lpstr>
      <vt:lpstr>'x-719'!TABLE_SECTION_NUMBER_1</vt:lpstr>
      <vt:lpstr>'x-720'!TABLE_SECTION_NUMBER_1</vt:lpstr>
      <vt:lpstr>'x-801'!TABLE_SECTION_NUMBER_1</vt:lpstr>
      <vt:lpstr>'x-802'!TABLE_SECTION_NUMBER_1</vt:lpstr>
      <vt:lpstr>'x-803'!TABLE_SECTION_NUMBER_1</vt:lpstr>
      <vt:lpstr>'x-804'!TABLE_SECTION_NUMBER_1</vt:lpstr>
      <vt:lpstr>'x-805'!TABLE_SECTION_NUMBER_1</vt:lpstr>
      <vt:lpstr>'x-806'!TABLE_SECTION_NUMBER_1</vt:lpstr>
      <vt:lpstr>'x-template'!TABLE_SECTION_NUMBER_1</vt:lpstr>
      <vt:lpstr>'x-503'!TABLE_SECTION_NUMBER_2</vt:lpstr>
      <vt:lpstr>'x-201'!TABLE_SERIES_NUMBER_1</vt:lpstr>
      <vt:lpstr>'x-202'!TABLE_SERIES_NUMBER_1</vt:lpstr>
      <vt:lpstr>'x-203'!TABLE_SERIES_NUMBER_1</vt:lpstr>
      <vt:lpstr>'x-204'!TABLE_SERIES_NUMBER_1</vt:lpstr>
      <vt:lpstr>'x-205'!TABLE_SERIES_NUMBER_1</vt:lpstr>
      <vt:lpstr>'x-206'!TABLE_SERIES_NUMBER_1</vt:lpstr>
      <vt:lpstr>'x-207'!TABLE_SERIES_NUMBER_1</vt:lpstr>
      <vt:lpstr>'x-208'!TABLE_SERIES_NUMBER_1</vt:lpstr>
      <vt:lpstr>'x-209'!TABLE_SERIES_NUMBER_1</vt:lpstr>
      <vt:lpstr>'x-210'!TABLE_SERIES_NUMBER_1</vt:lpstr>
      <vt:lpstr>'x-211'!TABLE_SERIES_NUMBER_1</vt:lpstr>
      <vt:lpstr>'x-212'!TABLE_SERIES_NUMBER_1</vt:lpstr>
      <vt:lpstr>'x-213'!TABLE_SERIES_NUMBER_1</vt:lpstr>
      <vt:lpstr>'x-214'!TABLE_SERIES_NUMBER_1</vt:lpstr>
      <vt:lpstr>'x-215'!TABLE_SERIES_NUMBER_1</vt:lpstr>
      <vt:lpstr>'x-216'!TABLE_SERIES_NUMBER_1</vt:lpstr>
      <vt:lpstr>'x-217'!TABLE_SERIES_NUMBER_1</vt:lpstr>
      <vt:lpstr>'x-218'!TABLE_SERIES_NUMBER_1</vt:lpstr>
      <vt:lpstr>'x-219'!TABLE_SERIES_NUMBER_1</vt:lpstr>
      <vt:lpstr>'x-301'!TABLE_SERIES_NUMBER_1</vt:lpstr>
      <vt:lpstr>'x-302'!TABLE_SERIES_NUMBER_1</vt:lpstr>
      <vt:lpstr>'x-303'!TABLE_SERIES_NUMBER_1</vt:lpstr>
      <vt:lpstr>'x-304'!TABLE_SERIES_NUMBER_1</vt:lpstr>
      <vt:lpstr>'x-306'!TABLE_SERIES_NUMBER_1</vt:lpstr>
      <vt:lpstr>'x-307'!TABLE_SERIES_NUMBER_1</vt:lpstr>
      <vt:lpstr>'x-308'!TABLE_SERIES_NUMBER_1</vt:lpstr>
      <vt:lpstr>'x-309'!TABLE_SERIES_NUMBER_1</vt:lpstr>
      <vt:lpstr>'x-310'!TABLE_SERIES_NUMBER_1</vt:lpstr>
      <vt:lpstr>'x-316'!TABLE_SERIES_NUMBER_1</vt:lpstr>
      <vt:lpstr>'x-317'!TABLE_SERIES_NUMBER_1</vt:lpstr>
      <vt:lpstr>'x-318'!TABLE_SERIES_NUMBER_1</vt:lpstr>
      <vt:lpstr>'x-319'!TABLE_SERIES_NUMBER_1</vt:lpstr>
      <vt:lpstr>'x-401'!TABLE_SERIES_NUMBER_1</vt:lpstr>
      <vt:lpstr>'x-402'!TABLE_SERIES_NUMBER_1</vt:lpstr>
      <vt:lpstr>'x-501'!TABLE_SERIES_NUMBER_1</vt:lpstr>
      <vt:lpstr>'x-502'!TABLE_SERIES_NUMBER_1</vt:lpstr>
      <vt:lpstr>'x-503'!TABLE_SERIES_NUMBER_1</vt:lpstr>
      <vt:lpstr>'x-605'!TABLE_SERIES_NUMBER_1</vt:lpstr>
      <vt:lpstr>'x-607'!TABLE_SERIES_NUMBER_1</vt:lpstr>
      <vt:lpstr>'x-608'!TABLE_SERIES_NUMBER_1</vt:lpstr>
      <vt:lpstr>'x-609'!TABLE_SERIES_NUMBER_1</vt:lpstr>
      <vt:lpstr>'x-610'!TABLE_SERIES_NUMBER_1</vt:lpstr>
      <vt:lpstr>'x-611'!TABLE_SERIES_NUMBER_1</vt:lpstr>
      <vt:lpstr>'x-612'!TABLE_SERIES_NUMBER_1</vt:lpstr>
      <vt:lpstr>'x-613'!TABLE_SERIES_NUMBER_1</vt:lpstr>
      <vt:lpstr>'x-614'!TABLE_SERIES_NUMBER_1</vt:lpstr>
      <vt:lpstr>'x-701'!TABLE_SERIES_NUMBER_1</vt:lpstr>
      <vt:lpstr>'x-702'!TABLE_SERIES_NUMBER_1</vt:lpstr>
      <vt:lpstr>'x-703'!TABLE_SERIES_NUMBER_1</vt:lpstr>
      <vt:lpstr>'x-704'!TABLE_SERIES_NUMBER_1</vt:lpstr>
      <vt:lpstr>'x-705'!TABLE_SERIES_NUMBER_1</vt:lpstr>
      <vt:lpstr>'x-706'!TABLE_SERIES_NUMBER_1</vt:lpstr>
      <vt:lpstr>'x-707'!TABLE_SERIES_NUMBER_1</vt:lpstr>
      <vt:lpstr>'x-708'!TABLE_SERIES_NUMBER_1</vt:lpstr>
      <vt:lpstr>'x-711'!TABLE_SERIES_NUMBER_1</vt:lpstr>
      <vt:lpstr>'x-712'!TABLE_SERIES_NUMBER_1</vt:lpstr>
      <vt:lpstr>'x-713'!TABLE_SERIES_NUMBER_1</vt:lpstr>
      <vt:lpstr>'x-714'!TABLE_SERIES_NUMBER_1</vt:lpstr>
      <vt:lpstr>'x-715'!TABLE_SERIES_NUMBER_1</vt:lpstr>
      <vt:lpstr>'x-716'!TABLE_SERIES_NUMBER_1</vt:lpstr>
      <vt:lpstr>'x-717'!TABLE_SERIES_NUMBER_1</vt:lpstr>
      <vt:lpstr>'x-718'!TABLE_SERIES_NUMBER_1</vt:lpstr>
      <vt:lpstr>'x-719'!TABLE_SERIES_NUMBER_1</vt:lpstr>
      <vt:lpstr>'x-720'!TABLE_SERIES_NUMBER_1</vt:lpstr>
      <vt:lpstr>'x-801'!TABLE_SERIES_NUMBER_1</vt:lpstr>
      <vt:lpstr>'x-802'!TABLE_SERIES_NUMBER_1</vt:lpstr>
      <vt:lpstr>'x-803'!TABLE_SERIES_NUMBER_1</vt:lpstr>
      <vt:lpstr>'x-804'!TABLE_SERIES_NUMBER_1</vt:lpstr>
      <vt:lpstr>'x-805'!TABLE_SERIES_NUMBER_1</vt:lpstr>
      <vt:lpstr>'x-806'!TABLE_SERIES_NUMBER_1</vt:lpstr>
      <vt:lpstr>'x-template'!TABLE_SERIES_NUMBER_1</vt:lpstr>
      <vt:lpstr>'x-503'!TABLE_SERIES_NUMBER_2</vt:lpstr>
      <vt:lpstr>wb_title</vt:lpstr>
    </vt:vector>
  </TitlesOfParts>
  <Manager/>
  <Company>Government Actuary's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LGPS S Batch 1&amp;2.xlsm</dc:title>
  <dc:subject/>
  <dc:creator>Garvin, Mathew - GAD</dc:creator>
  <cp:keywords/>
  <dc:description/>
  <cp:lastModifiedBy>Angel, Izaak - GAD</cp:lastModifiedBy>
  <cp:revision/>
  <dcterms:created xsi:type="dcterms:W3CDTF">2007-01-30T12:07:56Z</dcterms:created>
  <dcterms:modified xsi:type="dcterms:W3CDTF">2026-09-11T14:45:38Z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0x010100F3DA492754083E45834DB37B66A75980002A3B63146CD44B419A2F18985232D5ED</vt:lpwstr>
  </property>
  <property fmtid="{D5CDD505-2E9C-101B-9397-08002B2CF9AE}" pid="3" name="HMT_Group">
    <vt:lpwstr/>
  </property>
  <property fmtid="{D5CDD505-2E9C-101B-9397-08002B2CF9AE}" pid="4" name="MediaServiceImageTags">
    <vt:lpwstr/>
  </property>
  <property fmtid="{D5CDD505-2E9C-101B-9397-08002B2CF9AE}" pid="5" name="HMT_SubTeam">
    <vt:lpwstr/>
  </property>
  <property fmtid="{D5CDD505-2E9C-101B-9397-08002B2CF9AE}" pid="6" name="HMT_DocumentType">
    <vt:lpwstr>39;#Dataset|b9715131-be1e-49ae-850d-e9a23c24056e</vt:lpwstr>
  </property>
  <property fmtid="{D5CDD505-2E9C-101B-9397-08002B2CF9AE}" pid="7" name="HMT_Team">
    <vt:lpwstr/>
  </property>
  <property fmtid="{D5CDD505-2E9C-101B-9397-08002B2CF9AE}" pid="8" name="HMT_Category">
    <vt:lpwstr/>
  </property>
  <property fmtid="{D5CDD505-2E9C-101B-9397-08002B2CF9AE}" pid="9" name="HMT_Classification">
    <vt:lpwstr/>
  </property>
  <property fmtid="{D5CDD505-2E9C-101B-9397-08002B2CF9AE}" pid="10" name="_dlc_DocIdItemGuid">
    <vt:lpwstr>1a568823-150c-4a1a-af07-8d443a1469c5</vt:lpwstr>
  </property>
  <property fmtid="{D5CDD505-2E9C-101B-9397-08002B2CF9AE}" pid="11" name="ComplianceAssetId">
    <vt:lpwstr/>
  </property>
  <property fmtid="{D5CDD505-2E9C-101B-9397-08002B2CF9AE}" pid="12" name="_ExtendedDescription">
    <vt:lpwstr/>
  </property>
  <property fmtid="{D5CDD505-2E9C-101B-9397-08002B2CF9AE}" pid="13" name="_activity">
    <vt:lpwstr>{"FileActivityType":"9","FileActivityTimeStamp":"2025-04-08T07:40:00.173Z","FileActivityUsersOnPage":[{"DisplayName":"Conway, Jim - GAD","Id":"jim.conway@gad.gov.uk"},{"DisplayName":"AST Members","Id":"4df00d81-5648-49d2-a1b0-5a7c1493a4e4"}],"FileActivityNavigationId":null}</vt:lpwstr>
  </property>
  <property fmtid="{D5CDD505-2E9C-101B-9397-08002B2CF9AE}" pid="14" name="TriggerFlowInfo">
    <vt:lpwstr/>
  </property>
  <property fmtid="{D5CDD505-2E9C-101B-9397-08002B2CF9AE}" pid="15" name="Order">
    <vt:r8>14293500</vt:r8>
  </property>
  <property fmtid="{D5CDD505-2E9C-101B-9397-08002B2CF9AE}" pid="16" name="xd_ProgID">
    <vt:lpwstr/>
  </property>
  <property fmtid="{D5CDD505-2E9C-101B-9397-08002B2CF9AE}" pid="17" name="HMT_FolderOrderText">
    <vt:lpwstr/>
  </property>
  <property fmtid="{D5CDD505-2E9C-101B-9397-08002B2CF9AE}" pid="18" name="TemplateUrl">
    <vt:lpwstr/>
  </property>
  <property fmtid="{D5CDD505-2E9C-101B-9397-08002B2CF9AE}" pid="19" name="HMT_Pending">
    <vt:bool>false</vt:bool>
  </property>
  <property fmtid="{D5CDD505-2E9C-101B-9397-08002B2CF9AE}" pid="20" name="HMT_Review">
    <vt:bool>false</vt:bool>
  </property>
  <property fmtid="{D5CDD505-2E9C-101B-9397-08002B2CF9AE}" pid="21" name="HMT_Comments">
    <vt:lpwstr/>
  </property>
  <property fmtid="{D5CDD505-2E9C-101B-9397-08002B2CF9AE}" pid="22" name="URL">
    <vt:lpwstr/>
  </property>
  <property fmtid="{D5CDD505-2E9C-101B-9397-08002B2CF9AE}" pid="23" name="HMT_ArchiveReqBy">
    <vt:lpwstr/>
  </property>
  <property fmtid="{D5CDD505-2E9C-101B-9397-08002B2CF9AE}" pid="24" name="xd_Signature">
    <vt:bool>false</vt:bool>
  </property>
  <property fmtid="{D5CDD505-2E9C-101B-9397-08002B2CF9AE}" pid="25" name="HMT_Note">
    <vt:lpwstr/>
  </property>
</Properties>
</file>