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P:\AST development\Hosted\Factors Modernisation\Data import\Consolidated Factor Workbooks\2023-04\"/>
    </mc:Choice>
  </mc:AlternateContent>
  <xr:revisionPtr revIDLastSave="0" documentId="8_{BD03F70B-1C5E-4413-BEAC-CD5FF663EE1E}" xr6:coauthVersionLast="47" xr6:coauthVersionMax="47" xr10:uidLastSave="{00000000-0000-0000-0000-000000000000}"/>
  <workbookProtection workbookAlgorithmName="SHA-512" workbookHashValue="CeMl+QGAWSVYbGDEmqal7RuCNYxWgFBy/5gprwQTtDKMPpZsv8eVt3Q3WZTUNBt7E/TDBzc4PoXH/0kkDNDUkw==" workbookSaltValue="mntsY5h4muNrz+P9v5r7HQ==" workbookSpinCount="100000" lockStructure="1"/>
  <bookViews>
    <workbookView xWindow="31785" yWindow="-21720" windowWidth="38640" windowHeight="21240" tabRatio="764" activeTab="6" xr2:uid="{00000000-000D-0000-FFFF-FFFF00000000}"/>
  </bookViews>
  <sheets>
    <sheet name="Cover" sheetId="1" r:id="rId1"/>
    <sheet name="Purpose of spreadsheet" sheetId="77" r:id="rId2"/>
    <sheet name="Version Control" sheetId="78" r:id="rId3"/>
    <sheet name="Summary - NHSPS_EW" sheetId="56" state="hidden" r:id="rId4"/>
    <sheet name="AnnGenHiddenLists" sheetId="103" state="hidden" r:id="rId5"/>
    <sheet name="x-Series Number" sheetId="102" state="hidden" r:id="rId6"/>
    <sheet name="Factor List" sheetId="55" r:id="rId7"/>
    <sheet name="x-101" sheetId="203" r:id="rId8"/>
    <sheet name="x-102" sheetId="204" r:id="rId9"/>
    <sheet name="x-103" sheetId="205" r:id="rId10"/>
    <sheet name="x-104" sheetId="206" r:id="rId11"/>
    <sheet name="x-105" sheetId="207" r:id="rId12"/>
    <sheet name="x-201" sheetId="104" r:id="rId13"/>
    <sheet name="x-202" sheetId="105" r:id="rId14"/>
    <sheet name="x-203" sheetId="106" r:id="rId15"/>
    <sheet name="x-204" sheetId="107" r:id="rId16"/>
    <sheet name="x-205" sheetId="108" r:id="rId17"/>
    <sheet name="x-206" sheetId="109" r:id="rId18"/>
    <sheet name="x-207" sheetId="110" r:id="rId19"/>
    <sheet name="x-208" sheetId="111" r:id="rId20"/>
    <sheet name="x-209" sheetId="114" r:id="rId21"/>
    <sheet name="x-213" sheetId="208" r:id="rId22"/>
    <sheet name="x-214" sheetId="209" r:id="rId23"/>
    <sheet name="x-215" sheetId="181" r:id="rId24"/>
    <sheet name="x-301" sheetId="120" r:id="rId25"/>
    <sheet name="x-302" sheetId="116" r:id="rId26"/>
    <sheet name="x-303" sheetId="117" r:id="rId27"/>
    <sheet name="x-304" sheetId="118" r:id="rId28"/>
    <sheet name="x-305" sheetId="119" r:id="rId29"/>
    <sheet name="x-306" sheetId="175" r:id="rId30"/>
    <sheet name="x-307" sheetId="176" r:id="rId31"/>
    <sheet name="x-401" sheetId="121" r:id="rId32"/>
    <sheet name="x-402" sheetId="122" r:id="rId33"/>
    <sheet name="x-403" sheetId="123" r:id="rId34"/>
    <sheet name="x-404" sheetId="124" r:id="rId35"/>
    <sheet name="x-405" sheetId="125" r:id="rId36"/>
    <sheet name="x-406" sheetId="126" r:id="rId37"/>
    <sheet name="x-407" sheetId="127" r:id="rId38"/>
    <sheet name="x-408" sheetId="128" r:id="rId39"/>
    <sheet name="x-409" sheetId="129" r:id="rId40"/>
    <sheet name="x-410" sheetId="130" r:id="rId41"/>
    <sheet name="x-411" sheetId="131" r:id="rId42"/>
    <sheet name="x-412" sheetId="132" r:id="rId43"/>
    <sheet name="x-413" sheetId="133" r:id="rId44"/>
    <sheet name="x-414" sheetId="134" r:id="rId45"/>
    <sheet name="x-415" sheetId="135" r:id="rId46"/>
    <sheet name="x-416" sheetId="136" r:id="rId47"/>
    <sheet name="x-417" sheetId="137" r:id="rId48"/>
    <sheet name="x-418" sheetId="138" r:id="rId49"/>
    <sheet name="x-419" sheetId="139" r:id="rId50"/>
    <sheet name="x-420" sheetId="140" r:id="rId51"/>
    <sheet name="x-421" sheetId="143" r:id="rId52"/>
    <sheet name="x-422" sheetId="142" r:id="rId53"/>
    <sheet name="x-501" sheetId="164" r:id="rId54"/>
    <sheet name="x-502" sheetId="165" r:id="rId55"/>
    <sheet name="x-503" sheetId="166" r:id="rId56"/>
    <sheet name="x-504" sheetId="167" r:id="rId57"/>
    <sheet name="x-601" sheetId="184" r:id="rId58"/>
    <sheet name="x-602" sheetId="185" r:id="rId59"/>
    <sheet name="x-603" sheetId="186" r:id="rId60"/>
    <sheet name="x-604" sheetId="187" r:id="rId61"/>
    <sheet name="x-605" sheetId="188" r:id="rId62"/>
    <sheet name="x-606" sheetId="189" r:id="rId63"/>
    <sheet name="x-703" sheetId="147" r:id="rId64"/>
    <sheet name="x-704" sheetId="148" r:id="rId65"/>
    <sheet name="x-705" sheetId="149" r:id="rId66"/>
    <sheet name="x-706" sheetId="150" r:id="rId67"/>
    <sheet name="x-707" sheetId="151" r:id="rId68"/>
    <sheet name="x-708" sheetId="152" r:id="rId69"/>
    <sheet name="x-709" sheetId="153" r:id="rId70"/>
    <sheet name="x-710" sheetId="154" r:id="rId71"/>
    <sheet name="x-711" sheetId="155" r:id="rId72"/>
    <sheet name="x-712" sheetId="156" r:id="rId73"/>
    <sheet name="x-713" sheetId="157" r:id="rId74"/>
    <sheet name="x-714" sheetId="158" r:id="rId75"/>
    <sheet name="x-715" sheetId="159" r:id="rId76"/>
    <sheet name="x-716" sheetId="160" r:id="rId77"/>
    <sheet name="x-717" sheetId="161" r:id="rId78"/>
    <sheet name="x-718" sheetId="162" r:id="rId79"/>
    <sheet name="x-719" sheetId="163" r:id="rId80"/>
    <sheet name="x-720" sheetId="200" r:id="rId81"/>
    <sheet name="x-721" sheetId="201" r:id="rId82"/>
    <sheet name="x-722" sheetId="202" r:id="rId83"/>
    <sheet name="x-724" sheetId="144" r:id="rId84"/>
    <sheet name="x-801" sheetId="199" r:id="rId85"/>
    <sheet name="x-802" sheetId="198" r:id="rId86"/>
    <sheet name="x-803" sheetId="168" r:id="rId87"/>
    <sheet name="x-804" sheetId="169" r:id="rId88"/>
    <sheet name="x-805" sheetId="177" r:id="rId89"/>
    <sheet name="x-806" sheetId="174" r:id="rId90"/>
    <sheet name="x-807" sheetId="172" r:id="rId91"/>
    <sheet name="x-808" sheetId="173" r:id="rId92"/>
    <sheet name="x-809" sheetId="190" r:id="rId93"/>
    <sheet name="x-810" sheetId="191" r:id="rId94"/>
    <sheet name="x-811" sheetId="192" r:id="rId95"/>
    <sheet name="x-812" sheetId="193" r:id="rId96"/>
    <sheet name="x-813" sheetId="194" r:id="rId97"/>
    <sheet name="x-814" sheetId="195" r:id="rId98"/>
    <sheet name="x-815" sheetId="196" r:id="rId99"/>
  </sheets>
  <externalReferences>
    <externalReference r:id="rId100"/>
    <externalReference r:id="rId101"/>
    <externalReference r:id="rId102"/>
    <externalReference r:id="rId103"/>
    <externalReference r:id="rId104"/>
  </externalReferences>
  <definedNames>
    <definedName name="_xlnm._FilterDatabase" localSheetId="6" hidden="1">'Factor List'!$A$7:$S$107</definedName>
    <definedName name="age_rng">'x-720'!$B$160:$B$264</definedName>
    <definedName name="BaseTablesList">AnnGenHiddenLists!$A$4:$A$160</definedName>
    <definedName name="DATE_MODIFIED">'Version Control'!$C$17</definedName>
    <definedName name="FACTOR_LIST_AGE_DEF">'Factor List'!$G$7</definedName>
    <definedName name="FACTOR_LIST_CLIENT">'Factor List'!$B$7</definedName>
    <definedName name="FACTOR_LIST_DATE_IMPLEMENTED">'Factor List'!$N$7</definedName>
    <definedName name="FACTOR_LIST_DATE_ISSUED">'Factor List'!$M$7</definedName>
    <definedName name="FACTOR_LIST_DESCRIPTION">'Factor List'!$E$7</definedName>
    <definedName name="FACTOR_LIST_FACTOR_STATUS">'Factor List'!$O$7</definedName>
    <definedName name="FACTOR_LIST_FACTOR_TYPE">'Factor List'!$D$7</definedName>
    <definedName name="FACTOR_LIST_GENDER">'Factor List'!$F$7</definedName>
    <definedName name="FACTOR_LIST_HEADINGS">'Factor List'!$B$7:$S$7</definedName>
    <definedName name="FACTOR_LIST_REFERENCE">'Factor List'!$J$7</definedName>
    <definedName name="FACTOR_LIST_REFERENCE_GUIDANCE">'Factor List'!$K$7</definedName>
    <definedName name="FACTOR_LIST_RELATED">'Factor List'!$L$7</definedName>
    <definedName name="FACTOR_LIST_SECTION">'Factor List'!$C$7</definedName>
    <definedName name="FACTOR_LIST_SECTION_NUMBER">'Factor List'!$H$7</definedName>
    <definedName name="FACTOR_LIST_SERIES_NUMBER">'Factor List'!$I$7</definedName>
    <definedName name="FACTOR_LIST_SOURCE">'Factor List'!$Q$7</definedName>
    <definedName name="FACTOR_LIST_TABLE_ID">'Factor List'!$P$7</definedName>
    <definedName name="FACTOR_LIST_TIMESTAMP">'Factor List'!$S$7</definedName>
    <definedName name="FACTOR_LIST_USER_ID">'Factor List'!$R$7</definedName>
    <definedName name="factor_table">'x-720'!$C$160:$OL$264</definedName>
    <definedName name="ImprovementsList">AnnGenHiddenLists!$C$4:$C$36</definedName>
    <definedName name="_xlnm.Print_Area" localSheetId="3">'Summary - NHSPS_EW'!$A$1:$G$224</definedName>
    <definedName name="_xlnm.Print_Area" localSheetId="12">'x-201'!$A$1:$G$65</definedName>
    <definedName name="_xlnm.Print_Area" localSheetId="13">'x-202'!$A$1:$F$65</definedName>
    <definedName name="_xlnm.Print_Area" localSheetId="14">'x-203'!$A$1:$F$73</definedName>
    <definedName name="_xlnm.Print_Area" localSheetId="15">'x-204'!$A$1:$M$69</definedName>
    <definedName name="_xlnm.Print_Area" localSheetId="16">'x-205'!$A$1:$F$45</definedName>
    <definedName name="_xlnm.Print_Area" localSheetId="17">'x-206'!$A$1:$F$45</definedName>
    <definedName name="_xlnm.Print_Area" localSheetId="18">'x-207'!$A$1:$F$68</definedName>
    <definedName name="_xlnm.Print_Area" localSheetId="19">'x-208'!$A$1:$F$68</definedName>
    <definedName name="_xlnm.Print_Area" localSheetId="20">'x-209'!$A$1:$G$125</definedName>
    <definedName name="_xlnm.Print_Area" localSheetId="21">'x-213'!$A$25:$N$47</definedName>
    <definedName name="_xlnm.Print_Area" localSheetId="22">'x-214'!$A$25:$N$47</definedName>
    <definedName name="_xlnm.Print_Area" localSheetId="23">'x-215'!$A$1:$H$77</definedName>
    <definedName name="_xlnm.Print_Area" localSheetId="24">'x-301'!$A$1:$H$77</definedName>
    <definedName name="_xlnm.Print_Area" localSheetId="25">'x-302'!$A$1:$H$103</definedName>
    <definedName name="_xlnm.Print_Area" localSheetId="26">'x-303'!$A$1:$I$31</definedName>
    <definedName name="_xlnm.Print_Area" localSheetId="27">'x-304'!$A$1:$G$73</definedName>
    <definedName name="_xlnm.Print_Area" localSheetId="28">'x-305'!$A$1:$G$102</definedName>
    <definedName name="_xlnm.Print_Area" localSheetId="29">'x-306'!$A$1:$I$66</definedName>
    <definedName name="_xlnm.Print_Area" localSheetId="30">'x-307'!$A$25:$N$47</definedName>
    <definedName name="_xlnm.Print_Area" localSheetId="31">'x-401'!$A$1:$M$36</definedName>
    <definedName name="_xlnm.Print_Area" localSheetId="32">'x-402'!$A$1:$M$41</definedName>
    <definedName name="_xlnm.Print_Area" localSheetId="33">'x-403'!$A$1:$Q$31</definedName>
    <definedName name="_xlnm.Print_Area" localSheetId="34">'x-404'!$A$1:$Q$31</definedName>
    <definedName name="_xlnm.Print_Area" localSheetId="35">'x-405'!$A$1:$M$36</definedName>
    <definedName name="_xlnm.Print_Area" localSheetId="36">'x-406'!$A$1:$M$41</definedName>
    <definedName name="_xlnm.Print_Area" localSheetId="37">'x-407'!$A$1:$M$36</definedName>
    <definedName name="_xlnm.Print_Area" localSheetId="38">'x-408'!$A$1:$M$41</definedName>
    <definedName name="_xlnm.Print_Area" localSheetId="39">'x-409'!$A$1:$AB$31</definedName>
    <definedName name="_xlnm.Print_Area" localSheetId="40">'x-410'!$A$1:$AB$31</definedName>
    <definedName name="_xlnm.Print_Area" localSheetId="41">'x-411'!$A$1:$M$36</definedName>
    <definedName name="_xlnm.Print_Area" localSheetId="42">'x-412'!$A$1:$M$31</definedName>
    <definedName name="_xlnm.Print_Area" localSheetId="43">'x-413'!$A$1:$M$31</definedName>
    <definedName name="_xlnm.Print_Area" localSheetId="44">'x-414'!$A$1:$M$31</definedName>
    <definedName name="_xlnm.Print_Area" localSheetId="45">'x-415'!$A$1:$AB$31</definedName>
    <definedName name="_xlnm.Print_Area" localSheetId="46">'x-416'!$A$1:$M$36</definedName>
    <definedName name="_xlnm.Print_Area" localSheetId="47">'x-417'!$A$1:$M$36</definedName>
    <definedName name="_xlnm.Print_Area" localSheetId="48">'x-418'!$A$1:$M$36</definedName>
    <definedName name="_xlnm.Print_Area" localSheetId="49">'x-419'!$A$1:$M$36</definedName>
    <definedName name="_xlnm.Print_Area" localSheetId="50">'x-420'!$A$1:$M$39</definedName>
    <definedName name="_xlnm.Print_Area" localSheetId="51">'x-421'!$A$1:$M$37</definedName>
    <definedName name="_xlnm.Print_Area" localSheetId="52">'x-422'!$A$1:$M$36</definedName>
    <definedName name="_xlnm.Print_Area" localSheetId="53">'x-501'!$A$1:$H$106</definedName>
    <definedName name="_xlnm.Print_Area" localSheetId="54">'x-502'!$A$1:$H$106</definedName>
    <definedName name="_xlnm.Print_Area" localSheetId="55">'x-503'!$A$1:$I$106</definedName>
    <definedName name="_xlnm.Print_Area" localSheetId="56">'x-504'!$A$1:$G$51</definedName>
    <definedName name="_xlnm.Print_Area" localSheetId="57">'x-601'!$A$1:$G$51</definedName>
    <definedName name="_xlnm.Print_Area" localSheetId="58">'x-602'!$A$1:$G$70</definedName>
    <definedName name="_xlnm.Print_Area" localSheetId="59">'x-603'!$A$1:$H$46</definedName>
    <definedName name="_xlnm.Print_Area" localSheetId="60">'x-604'!$A$1:$H$73</definedName>
    <definedName name="_xlnm.Print_Area" localSheetId="61">'x-605'!$A$1:$G$81</definedName>
    <definedName name="_xlnm.Print_Area" localSheetId="62">'x-606'!$A$1:$H$81</definedName>
    <definedName name="_xlnm.Print_Area" localSheetId="63">'x-703'!$A$1:$E$75</definedName>
    <definedName name="_xlnm.Print_Area" localSheetId="64">'x-704'!$A$1:$U$68</definedName>
    <definedName name="_xlnm.Print_Area" localSheetId="65">'x-705'!$A$25:$N$47</definedName>
    <definedName name="_xlnm.Print_Area" localSheetId="66">'x-706'!$A$25:$N$47</definedName>
    <definedName name="_xlnm.Print_Area" localSheetId="67">'x-707'!$A$25:$N$47</definedName>
    <definedName name="_xlnm.Print_Area" localSheetId="68">'x-708'!$A$25:$N$47</definedName>
    <definedName name="_xlnm.Print_Area" localSheetId="69">'x-709'!$A$25:$N$47</definedName>
    <definedName name="_xlnm.Print_Area" localSheetId="70">'x-710'!$A$25:$N$47</definedName>
    <definedName name="_xlnm.Print_Area" localSheetId="71">'x-711'!$A$25:$N$47</definedName>
    <definedName name="_xlnm.Print_Area" localSheetId="72">'x-712'!$A$25:$N$47</definedName>
    <definedName name="_xlnm.Print_Area" localSheetId="73">'x-713'!$A$25:$N$47</definedName>
    <definedName name="_xlnm.Print_Area" localSheetId="74">'x-714'!$A$25:$N$47</definedName>
    <definedName name="_xlnm.Print_Area" localSheetId="75">'x-715'!$A$25:$N$47</definedName>
    <definedName name="_xlnm.Print_Area" localSheetId="76">'x-716'!$A$25:$N$47</definedName>
    <definedName name="_xlnm.Print_Area" localSheetId="77">'x-717'!$A$25:$N$47</definedName>
    <definedName name="_xlnm.Print_Area" localSheetId="78">'x-718'!$A$25:$N$47</definedName>
    <definedName name="_xlnm.Print_Area" localSheetId="79">'x-719'!$A$25:$N$47</definedName>
    <definedName name="_xlnm.Print_Area" localSheetId="80">'x-720'!$A$1:$AA$103</definedName>
    <definedName name="_xlnm.Print_Area" localSheetId="81">'x-721'!$A$1:$AA$94</definedName>
    <definedName name="_xlnm.Print_Area" localSheetId="82">'x-722'!$A$1:$AU$103</definedName>
    <definedName name="_xlnm.Print_Area" localSheetId="83">'x-724'!$A$1:$F$77</definedName>
    <definedName name="_xlnm.Print_Area" localSheetId="84">'x-801'!$A$1:$G$81</definedName>
    <definedName name="_xlnm.Print_Area" localSheetId="85">'x-802'!$A$1:$G$59</definedName>
    <definedName name="_xlnm.Print_Area" localSheetId="86">'x-803'!$A$1:$M$42</definedName>
    <definedName name="_xlnm.Print_Area" localSheetId="87">'x-804'!$A$1:$M$72</definedName>
    <definedName name="_xlnm.Print_Area" localSheetId="88">'x-805'!$A$1:$M$36</definedName>
    <definedName name="_xlnm.Print_Area" localSheetId="89">'x-806'!$A$1:$M$31</definedName>
    <definedName name="_xlnm.Print_Area" localSheetId="90">'x-807'!$A$1:$AB$31</definedName>
    <definedName name="_xlnm.Print_Area" localSheetId="91">'x-808'!$A$1:$M$39</definedName>
    <definedName name="_xlnm.Print_Area" localSheetId="92">'x-809'!$A$1:$M$66</definedName>
    <definedName name="_xlnm.Print_Area" localSheetId="93">'x-810'!$A$1:$M$71</definedName>
    <definedName name="_xlnm.Print_Area" localSheetId="94">'x-811'!$A$1:$M$66</definedName>
    <definedName name="_xlnm.Print_Area" localSheetId="95">'x-812'!$A$1:$M$71</definedName>
    <definedName name="_xlnm.Print_Area" localSheetId="96">'x-813'!$A$1:$M$61</definedName>
    <definedName name="_xlnm.Print_Area" localSheetId="97">'x-814'!$A$1:$M$75</definedName>
    <definedName name="_xlnm.Print_Area" localSheetId="98">'x-815'!$A$1:$M$66</definedName>
    <definedName name="_xlnm.Print_Area" localSheetId="5">'x-Series Number'!$A$25:$N$47</definedName>
    <definedName name="_xlnm.Print_Titles" localSheetId="12">'x-201'!$1:$21</definedName>
    <definedName name="_xlnm.Print_Titles" localSheetId="13">'x-202'!$1:$21</definedName>
    <definedName name="_xlnm.Print_Titles" localSheetId="14">'x-203'!$1:$21</definedName>
    <definedName name="_xlnm.Print_Titles" localSheetId="15">'x-204'!$1:$4</definedName>
    <definedName name="_xlnm.Print_Titles" localSheetId="16">'x-205'!$1:$21</definedName>
    <definedName name="_xlnm.Print_Titles" localSheetId="17">'x-206'!$1:$20</definedName>
    <definedName name="_xlnm.Print_Titles" localSheetId="18">'x-207'!$1:$21</definedName>
    <definedName name="_xlnm.Print_Titles" localSheetId="19">'x-208'!$1:$21</definedName>
    <definedName name="_xlnm.Print_Titles" localSheetId="20">'x-209'!$1:$21</definedName>
    <definedName name="_xlnm.Print_Titles" localSheetId="23">'x-215'!$1:$21</definedName>
    <definedName name="_xlnm.Print_Titles" localSheetId="24">'x-301'!$1:$21</definedName>
    <definedName name="_xlnm.Print_Titles" localSheetId="25">'x-302'!$1:$21</definedName>
    <definedName name="_xlnm.Print_Titles" localSheetId="27">'x-304'!$1:$21</definedName>
    <definedName name="_xlnm.Print_Titles" localSheetId="28">'x-305'!$1:$21</definedName>
    <definedName name="_xlnm.Print_Titles" localSheetId="29">'x-306'!$1:$21</definedName>
    <definedName name="_xlnm.Print_Titles" localSheetId="30">'x-307'!$1:$21</definedName>
    <definedName name="_xlnm.Print_Titles" localSheetId="53">'x-501'!$1:$21</definedName>
    <definedName name="_xlnm.Print_Titles" localSheetId="54">'x-502'!$1:$21</definedName>
    <definedName name="_xlnm.Print_Titles" localSheetId="55">'x-503'!$1:$21</definedName>
    <definedName name="_xlnm.Print_Titles" localSheetId="56">'x-504'!$1:$21</definedName>
    <definedName name="_xlnm.Print_Titles" localSheetId="57">'x-601'!$1:$21</definedName>
    <definedName name="_xlnm.Print_Titles" localSheetId="58">'x-602'!$1:$21</definedName>
    <definedName name="_xlnm.Print_Titles" localSheetId="59">'x-603'!$1:$21</definedName>
    <definedName name="_xlnm.Print_Titles" localSheetId="60">'x-604'!$1:$21</definedName>
    <definedName name="_xlnm.Print_Titles" localSheetId="61">'x-605'!$1:$21</definedName>
    <definedName name="_xlnm.Print_Titles" localSheetId="62">'x-606'!$1:$21</definedName>
    <definedName name="_xlnm.Print_Titles" localSheetId="63">'x-703'!$1:$21</definedName>
    <definedName name="_xlnm.Print_Titles" localSheetId="64">'x-704'!$A:$A,'x-704'!$1:$21</definedName>
    <definedName name="_xlnm.Print_Titles" localSheetId="65">'x-705'!$A:$A,'x-705'!$1:$21</definedName>
    <definedName name="_xlnm.Print_Titles" localSheetId="66">'x-706'!$A:$A,'x-706'!$1:$21</definedName>
    <definedName name="_xlnm.Print_Titles" localSheetId="67">'x-707'!$A:$A,'x-707'!$1:$21</definedName>
    <definedName name="_xlnm.Print_Titles" localSheetId="68">'x-708'!$A:$A,'x-708'!$1:$21</definedName>
    <definedName name="_xlnm.Print_Titles" localSheetId="69">'x-709'!$A:$A,'x-709'!$1:$21</definedName>
    <definedName name="_xlnm.Print_Titles" localSheetId="70">'x-710'!$A:$A,'x-710'!$1:$21</definedName>
    <definedName name="_xlnm.Print_Titles" localSheetId="71">'x-711'!$A:$A,'x-711'!$1:$21</definedName>
    <definedName name="_xlnm.Print_Titles" localSheetId="72">'x-712'!$A:$A,'x-712'!$1:$21</definedName>
    <definedName name="_xlnm.Print_Titles" localSheetId="73">'x-713'!$A:$A,'x-713'!$1:$21</definedName>
    <definedName name="_xlnm.Print_Titles" localSheetId="74">'x-714'!$A:$A,'x-714'!$1:$21</definedName>
    <definedName name="_xlnm.Print_Titles" localSheetId="75">'x-715'!$A:$A,'x-715'!$1:$21</definedName>
    <definedName name="_xlnm.Print_Titles" localSheetId="76">'x-716'!$A:$A,'x-716'!$1:$21</definedName>
    <definedName name="_xlnm.Print_Titles" localSheetId="77">'x-717'!$A:$A,'x-717'!$1:$21</definedName>
    <definedName name="_xlnm.Print_Titles" localSheetId="78">'x-718'!$A:$A,'x-718'!$1:$21</definedName>
    <definedName name="_xlnm.Print_Titles" localSheetId="79">'x-719'!$A:$A,'x-719'!$1:$21</definedName>
    <definedName name="_xlnm.Print_Titles" localSheetId="80">'x-720'!$A:$A,'x-720'!$1:$21</definedName>
    <definedName name="_xlnm.Print_Titles" localSheetId="81">'x-721'!$A:$A,'x-721'!$1:$20</definedName>
    <definedName name="_xlnm.Print_Titles" localSheetId="82">'x-722'!$A:$A,'x-722'!$1:$21</definedName>
    <definedName name="_xlnm.Print_Titles" localSheetId="83">'x-724'!$1:$21</definedName>
    <definedName name="_xlnm.Print_Titles" localSheetId="84">'x-801'!$1:$21</definedName>
    <definedName name="_xlnm.Print_Titles" localSheetId="85">'x-802'!$A:$A,'x-802'!$1:$21</definedName>
    <definedName name="_xlnm.Print_Titles" localSheetId="87">'x-804'!$1:$21</definedName>
    <definedName name="_xlnm.Print_Titles" localSheetId="93">'x-810'!$1:$21</definedName>
    <definedName name="_xlnm.Print_Titles" localSheetId="94">'x-811'!$1:$21</definedName>
    <definedName name="_xlnm.Print_Titles" localSheetId="95">'x-812'!$1:$21</definedName>
    <definedName name="_xlnm.Print_Titles" localSheetId="96">'x-813'!$1:$21</definedName>
    <definedName name="_xlnm.Print_Titles" localSheetId="97">'x-814'!$1:$21</definedName>
    <definedName name="TABLE_AGE_DEF" localSheetId="12">'x-201'!$B$12</definedName>
    <definedName name="TABLE_AGE_DEF" localSheetId="13">'x-202'!$B$12</definedName>
    <definedName name="TABLE_AGE_DEF" localSheetId="14">'x-203'!$B$12</definedName>
    <definedName name="TABLE_AGE_DEF" localSheetId="15">'x-204'!$B$12</definedName>
    <definedName name="TABLE_AGE_DEF" localSheetId="16">'x-205'!$B$12</definedName>
    <definedName name="TABLE_AGE_DEF" localSheetId="17">'x-206'!$B$12</definedName>
    <definedName name="TABLE_AGE_DEF" localSheetId="18">'x-207'!$B$12</definedName>
    <definedName name="TABLE_AGE_DEF" localSheetId="19">'x-208'!$B$12</definedName>
    <definedName name="TABLE_AGE_DEF" localSheetId="20">'x-209'!$B$12</definedName>
    <definedName name="TABLE_AGE_DEF" localSheetId="21">'x-213'!$B$12</definedName>
    <definedName name="TABLE_AGE_DEF" localSheetId="22">'x-214'!$B$12</definedName>
    <definedName name="TABLE_AGE_DEF" localSheetId="23">'x-215'!$B$12</definedName>
    <definedName name="TABLE_AGE_DEF" localSheetId="24">'x-301'!$B$12</definedName>
    <definedName name="TABLE_AGE_DEF" localSheetId="25">'x-302'!$B$12</definedName>
    <definedName name="TABLE_AGE_DEF" localSheetId="26">'x-303'!$B$12</definedName>
    <definedName name="TABLE_AGE_DEF" localSheetId="27">'x-304'!$B$12</definedName>
    <definedName name="TABLE_AGE_DEF" localSheetId="28">'x-305'!$B$12</definedName>
    <definedName name="TABLE_AGE_DEF" localSheetId="29">'x-306'!$B$12</definedName>
    <definedName name="TABLE_AGE_DEF" localSheetId="30">'x-307'!$B$12</definedName>
    <definedName name="TABLE_AGE_DEF" localSheetId="31">'x-401'!$B$12</definedName>
    <definedName name="TABLE_AGE_DEF" localSheetId="32">'x-402'!$B$12</definedName>
    <definedName name="TABLE_AGE_DEF" localSheetId="33">'x-403'!$B$12</definedName>
    <definedName name="TABLE_AGE_DEF" localSheetId="34">'x-404'!$B$12</definedName>
    <definedName name="TABLE_AGE_DEF" localSheetId="35">'x-405'!$B$12</definedName>
    <definedName name="TABLE_AGE_DEF" localSheetId="36">'x-406'!$B$12</definedName>
    <definedName name="TABLE_AGE_DEF" localSheetId="37">'x-407'!$B$12</definedName>
    <definedName name="TABLE_AGE_DEF" localSheetId="38">'x-408'!$B$12</definedName>
    <definedName name="TABLE_AGE_DEF" localSheetId="39">'x-409'!$B$12</definedName>
    <definedName name="TABLE_AGE_DEF" localSheetId="40">'x-410'!$B$12</definedName>
    <definedName name="TABLE_AGE_DEF" localSheetId="41">'x-411'!$B$12</definedName>
    <definedName name="TABLE_AGE_DEF" localSheetId="42">'x-412'!$B$12</definedName>
    <definedName name="TABLE_AGE_DEF" localSheetId="43">'x-413'!$B$12</definedName>
    <definedName name="TABLE_AGE_DEF" localSheetId="44">'x-414'!$B$12</definedName>
    <definedName name="TABLE_AGE_DEF" localSheetId="45">'x-415'!$B$12</definedName>
    <definedName name="TABLE_AGE_DEF" localSheetId="46">'x-416'!$B$12</definedName>
    <definedName name="TABLE_AGE_DEF" localSheetId="47">'x-417'!$B$12</definedName>
    <definedName name="TABLE_AGE_DEF" localSheetId="48">'x-418'!$B$12</definedName>
    <definedName name="TABLE_AGE_DEF" localSheetId="49">'x-419'!$B$12</definedName>
    <definedName name="TABLE_AGE_DEF" localSheetId="50">'x-420'!$B$12</definedName>
    <definedName name="TABLE_AGE_DEF" localSheetId="51">'x-421'!$B$12</definedName>
    <definedName name="TABLE_AGE_DEF" localSheetId="52">'x-422'!$B$12</definedName>
    <definedName name="TABLE_AGE_DEF" localSheetId="53">'x-501'!$B$12</definedName>
    <definedName name="TABLE_AGE_DEF" localSheetId="54">'x-502'!$B$12</definedName>
    <definedName name="TABLE_AGE_DEF" localSheetId="55">'x-503'!$B$12</definedName>
    <definedName name="TABLE_AGE_DEF" localSheetId="56">'x-504'!$B$12</definedName>
    <definedName name="TABLE_AGE_DEF" localSheetId="57">'x-601'!$B$12</definedName>
    <definedName name="TABLE_AGE_DEF" localSheetId="58">'x-602'!$B$12</definedName>
    <definedName name="TABLE_AGE_DEF" localSheetId="59">'x-603'!$B$12</definedName>
    <definedName name="TABLE_AGE_DEF" localSheetId="60">'x-604'!$B$12</definedName>
    <definedName name="TABLE_AGE_DEF" localSheetId="61">'x-605'!$B$12</definedName>
    <definedName name="TABLE_AGE_DEF" localSheetId="62">'x-606'!$B$12</definedName>
    <definedName name="TABLE_AGE_DEF" localSheetId="63">'x-703'!$B$12</definedName>
    <definedName name="TABLE_AGE_DEF" localSheetId="64">'x-704'!$B$12</definedName>
    <definedName name="TABLE_AGE_DEF" localSheetId="65">'x-705'!$B$12</definedName>
    <definedName name="TABLE_AGE_DEF" localSheetId="66">'x-706'!$B$12</definedName>
    <definedName name="TABLE_AGE_DEF" localSheetId="67">'x-707'!$B$12</definedName>
    <definedName name="TABLE_AGE_DEF" localSheetId="68">'x-708'!$B$12</definedName>
    <definedName name="TABLE_AGE_DEF" localSheetId="69">'x-709'!$B$12</definedName>
    <definedName name="TABLE_AGE_DEF" localSheetId="70">'x-710'!$B$12</definedName>
    <definedName name="TABLE_AGE_DEF" localSheetId="71">'x-711'!$B$12</definedName>
    <definedName name="TABLE_AGE_DEF" localSheetId="72">'x-712'!$B$12</definedName>
    <definedName name="TABLE_AGE_DEF" localSheetId="73">'x-713'!$B$12</definedName>
    <definedName name="TABLE_AGE_DEF" localSheetId="74">'x-714'!$B$12</definedName>
    <definedName name="TABLE_AGE_DEF" localSheetId="75">'x-715'!$B$12</definedName>
    <definedName name="TABLE_AGE_DEF" localSheetId="76">'x-716'!$B$12</definedName>
    <definedName name="TABLE_AGE_DEF" localSheetId="77">'x-717'!$B$12</definedName>
    <definedName name="TABLE_AGE_DEF" localSheetId="78">'x-718'!$B$12</definedName>
    <definedName name="TABLE_AGE_DEF" localSheetId="79">'x-719'!$B$12</definedName>
    <definedName name="TABLE_AGE_DEF" localSheetId="80">'x-720'!$B$12</definedName>
    <definedName name="TABLE_AGE_DEF" localSheetId="81">'x-721'!$B$12</definedName>
    <definedName name="TABLE_AGE_DEF" localSheetId="82">'x-722'!$B$12</definedName>
    <definedName name="TABLE_AGE_DEF" localSheetId="83">'x-724'!$B$12</definedName>
    <definedName name="TABLE_AGE_DEF" localSheetId="84">'x-801'!$B$12</definedName>
    <definedName name="TABLE_AGE_DEF" localSheetId="85">'x-802'!$B$12</definedName>
    <definedName name="TABLE_AGE_DEF" localSheetId="86">'x-803'!$B$12</definedName>
    <definedName name="TABLE_AGE_DEF" localSheetId="87">'x-804'!$B$12</definedName>
    <definedName name="TABLE_AGE_DEF" localSheetId="88">'x-805'!$B$12</definedName>
    <definedName name="TABLE_AGE_DEF" localSheetId="89">'x-806'!$B$12</definedName>
    <definedName name="TABLE_AGE_DEF" localSheetId="90">'x-807'!$B$12</definedName>
    <definedName name="TABLE_AGE_DEF" localSheetId="91">'x-808'!$B$12</definedName>
    <definedName name="TABLE_AGE_DEF" localSheetId="92">'x-809'!$B$12</definedName>
    <definedName name="TABLE_AGE_DEF" localSheetId="93">'x-810'!$B$12</definedName>
    <definedName name="TABLE_AGE_DEF" localSheetId="94">'x-811'!$B$12</definedName>
    <definedName name="TABLE_AGE_DEF" localSheetId="95">'x-812'!$B$12</definedName>
    <definedName name="TABLE_AGE_DEF" localSheetId="96">'x-813'!$B$12</definedName>
    <definedName name="TABLE_AGE_DEF" localSheetId="97">'x-814'!$B$12</definedName>
    <definedName name="TABLE_AGE_DEF" localSheetId="98">'x-815'!$B$12</definedName>
    <definedName name="TABLE_AGE_DEF">'x-Series Number'!$B$12</definedName>
    <definedName name="table_age_def_1" localSheetId="7">'x-101'!$B$12</definedName>
    <definedName name="table_age_def_1" localSheetId="8">'x-102'!$B$12</definedName>
    <definedName name="table_age_def_1" localSheetId="9">'x-103'!$B$12</definedName>
    <definedName name="table_age_def_1" localSheetId="10">'x-104'!$B$12</definedName>
    <definedName name="table_age_def_1" localSheetId="11">'x-105'!$B$12</definedName>
    <definedName name="TABLE_AGE_DEF_1" localSheetId="12">'x-201'!$B$12</definedName>
    <definedName name="TABLE_AGE_DEF_1" localSheetId="13">'x-202'!$B$12</definedName>
    <definedName name="TABLE_AGE_DEF_1" localSheetId="14">'x-203'!$B$12</definedName>
    <definedName name="TABLE_AGE_DEF_1" localSheetId="15">'x-204'!$B$12</definedName>
    <definedName name="TABLE_AGE_DEF_1" localSheetId="16">'x-205'!$B$12</definedName>
    <definedName name="TABLE_AGE_DEF_1" localSheetId="17">'x-206'!$B$12</definedName>
    <definedName name="TABLE_AGE_DEF_1" localSheetId="18">'x-207'!$B$12</definedName>
    <definedName name="TABLE_AGE_DEF_1" localSheetId="19">'x-208'!$B$12</definedName>
    <definedName name="TABLE_AGE_DEF_1" localSheetId="20">'x-209'!$B$12</definedName>
    <definedName name="TABLE_AGE_DEF_1" localSheetId="21">'x-213'!$B$12</definedName>
    <definedName name="TABLE_AGE_DEF_1" localSheetId="22">'x-214'!$B$12</definedName>
    <definedName name="TABLE_AGE_DEF_1" localSheetId="23">'x-215'!$B$12</definedName>
    <definedName name="TABLE_AGE_DEF_1" localSheetId="24">'x-301'!$B$12</definedName>
    <definedName name="TABLE_AGE_DEF_1" localSheetId="25">'x-302'!$B$12</definedName>
    <definedName name="TABLE_AGE_DEF_1" localSheetId="26">'x-303'!$B$12</definedName>
    <definedName name="TABLE_AGE_DEF_1" localSheetId="27">'x-304'!$B$12</definedName>
    <definedName name="TABLE_AGE_DEF_1" localSheetId="28">'x-305'!$B$12</definedName>
    <definedName name="TABLE_AGE_DEF_1" localSheetId="29">'x-306'!$B$12</definedName>
    <definedName name="TABLE_AGE_DEF_1" localSheetId="30">'x-307'!$B$12</definedName>
    <definedName name="TABLE_AGE_DEF_1" localSheetId="31">'x-401'!$B$12</definedName>
    <definedName name="TABLE_AGE_DEF_1" localSheetId="32">'x-402'!$B$12</definedName>
    <definedName name="TABLE_AGE_DEF_1" localSheetId="33">'x-403'!$B$12</definedName>
    <definedName name="TABLE_AGE_DEF_1" localSheetId="34">'x-404'!$B$12</definedName>
    <definedName name="TABLE_AGE_DEF_1" localSheetId="35">'x-405'!$B$12</definedName>
    <definedName name="TABLE_AGE_DEF_1" localSheetId="36">'x-406'!$B$12</definedName>
    <definedName name="TABLE_AGE_DEF_1" localSheetId="37">'x-407'!$B$12</definedName>
    <definedName name="TABLE_AGE_DEF_1" localSheetId="38">'x-408'!$B$12</definedName>
    <definedName name="TABLE_AGE_DEF_1" localSheetId="39">'x-409'!$B$12</definedName>
    <definedName name="TABLE_AGE_DEF_1" localSheetId="40">'x-410'!$B$12</definedName>
    <definedName name="TABLE_AGE_DEF_1" localSheetId="41">'x-411'!$B$12</definedName>
    <definedName name="TABLE_AGE_DEF_1" localSheetId="42">'x-412'!$B$12</definedName>
    <definedName name="TABLE_AGE_DEF_1" localSheetId="43">'x-413'!$B$12</definedName>
    <definedName name="TABLE_AGE_DEF_1" localSheetId="44">'x-414'!$B$12</definedName>
    <definedName name="TABLE_AGE_DEF_1" localSheetId="45">'x-415'!$B$12</definedName>
    <definedName name="TABLE_AGE_DEF_1" localSheetId="46">'x-416'!$B$12</definedName>
    <definedName name="TABLE_AGE_DEF_1" localSheetId="47">'x-417'!$B$12</definedName>
    <definedName name="TABLE_AGE_DEF_1" localSheetId="48">'x-418'!$B$12</definedName>
    <definedName name="TABLE_AGE_DEF_1" localSheetId="49">'x-419'!$B$12</definedName>
    <definedName name="TABLE_AGE_DEF_1" localSheetId="50">'x-420'!$B$12</definedName>
    <definedName name="TABLE_AGE_DEF_1" localSheetId="51">'x-421'!$B$12</definedName>
    <definedName name="TABLE_AGE_DEF_1" localSheetId="52">'x-422'!$B$12</definedName>
    <definedName name="TABLE_AGE_DEF_1" localSheetId="53">'x-501'!$B$12</definedName>
    <definedName name="TABLE_AGE_DEF_1" localSheetId="54">'x-502'!$B$12</definedName>
    <definedName name="TABLE_AGE_DEF_1" localSheetId="55">'x-503'!$B$12</definedName>
    <definedName name="TABLE_AGE_DEF_1" localSheetId="56">'x-504'!$B$12</definedName>
    <definedName name="TABLE_AGE_DEF_1" localSheetId="57">'x-601'!$B$12</definedName>
    <definedName name="TABLE_AGE_DEF_1" localSheetId="58">'x-602'!$B$12</definedName>
    <definedName name="TABLE_AGE_DEF_1" localSheetId="59">'x-603'!$B$12</definedName>
    <definedName name="TABLE_AGE_DEF_1" localSheetId="60">'x-604'!$B$12</definedName>
    <definedName name="TABLE_AGE_DEF_1" localSheetId="61">'x-605'!$B$12</definedName>
    <definedName name="TABLE_AGE_DEF_1" localSheetId="62">'x-606'!$B$12</definedName>
    <definedName name="TABLE_AGE_DEF_1" localSheetId="63">'x-703'!$B$12</definedName>
    <definedName name="TABLE_AGE_DEF_1" localSheetId="64">'x-704'!$B$12</definedName>
    <definedName name="TABLE_AGE_DEF_1" localSheetId="65">'x-705'!$B$12</definedName>
    <definedName name="TABLE_AGE_DEF_1" localSheetId="66">'x-706'!$B$12</definedName>
    <definedName name="TABLE_AGE_DEF_1" localSheetId="67">'x-707'!$B$12</definedName>
    <definedName name="TABLE_AGE_DEF_1" localSheetId="68">'x-708'!$B$12</definedName>
    <definedName name="TABLE_AGE_DEF_1" localSheetId="69">'x-709'!$B$12</definedName>
    <definedName name="TABLE_AGE_DEF_1" localSheetId="70">'x-710'!$B$12</definedName>
    <definedName name="TABLE_AGE_DEF_1" localSheetId="71">'x-711'!$B$12</definedName>
    <definedName name="TABLE_AGE_DEF_1" localSheetId="72">'x-712'!$B$12</definedName>
    <definedName name="TABLE_AGE_DEF_1" localSheetId="73">'x-713'!$B$12</definedName>
    <definedName name="TABLE_AGE_DEF_1" localSheetId="74">'x-714'!$B$12</definedName>
    <definedName name="TABLE_AGE_DEF_1" localSheetId="75">'x-715'!$B$12</definedName>
    <definedName name="TABLE_AGE_DEF_1" localSheetId="76">'x-716'!$B$12</definedName>
    <definedName name="TABLE_AGE_DEF_1" localSheetId="77">'x-717'!$B$12</definedName>
    <definedName name="TABLE_AGE_DEF_1" localSheetId="78">'x-718'!$B$12</definedName>
    <definedName name="TABLE_AGE_DEF_1" localSheetId="79">'x-719'!$B$12</definedName>
    <definedName name="TABLE_AGE_DEF_1" localSheetId="80">'x-720'!$B$12</definedName>
    <definedName name="TABLE_AGE_DEF_1" localSheetId="81">'x-721'!$B$12</definedName>
    <definedName name="TABLE_AGE_DEF_1" localSheetId="82">'x-722'!$B$12</definedName>
    <definedName name="TABLE_AGE_DEF_1" localSheetId="83">'x-724'!$B$12</definedName>
    <definedName name="TABLE_AGE_DEF_1" localSheetId="84">'x-801'!$B$12</definedName>
    <definedName name="TABLE_AGE_DEF_1" localSheetId="85">'x-802'!$B$12</definedName>
    <definedName name="TABLE_AGE_DEF_1" localSheetId="86">'x-803'!$B$12</definedName>
    <definedName name="TABLE_AGE_DEF_1" localSheetId="87">'x-804'!$B$12</definedName>
    <definedName name="TABLE_AGE_DEF_1" localSheetId="88">'x-805'!$B$12</definedName>
    <definedName name="TABLE_AGE_DEF_1" localSheetId="89">'x-806'!$B$12</definedName>
    <definedName name="TABLE_AGE_DEF_1" localSheetId="90">'x-807'!$B$12</definedName>
    <definedName name="TABLE_AGE_DEF_1" localSheetId="91">'x-808'!$B$12</definedName>
    <definedName name="TABLE_AGE_DEF_1" localSheetId="92">'x-809'!$B$12</definedName>
    <definedName name="TABLE_AGE_DEF_1" localSheetId="93">'x-810'!$B$12</definedName>
    <definedName name="TABLE_AGE_DEF_1" localSheetId="94">'x-811'!$B$12</definedName>
    <definedName name="TABLE_AGE_DEF_1" localSheetId="95">'x-812'!$B$12</definedName>
    <definedName name="TABLE_AGE_DEF_1" localSheetId="96">'x-813'!$B$12</definedName>
    <definedName name="TABLE_AGE_DEF_1" localSheetId="97">'x-814'!$B$12</definedName>
    <definedName name="TABLE_AGE_DEF_1" localSheetId="98">'x-815'!$B$12</definedName>
    <definedName name="TABLE_AGE_DEF_2" localSheetId="15">'x-204'!$I$12</definedName>
    <definedName name="TABLE_AGE_DEF_2" localSheetId="33">'x-403'!$Q$12</definedName>
    <definedName name="TABLE_AGE_DEF_2" localSheetId="34">'x-404'!$Q$12</definedName>
    <definedName name="TABLE_AGE_DEF_2" localSheetId="39">'x-409'!$Q$12</definedName>
    <definedName name="TABLE_AGE_DEF_2" localSheetId="40">'x-410'!$Q$12</definedName>
    <definedName name="TABLE_AGE_DEF_2" localSheetId="45">'x-415'!$Q$12</definedName>
    <definedName name="TABLE_AGE_DEF_2" localSheetId="90">'x-807'!$Q$12</definedName>
    <definedName name="TABLE_AREA" localSheetId="12">'x-201'!$A$25:$B$64</definedName>
    <definedName name="TABLE_AREA" localSheetId="13">'x-202'!$A$25:$B$64</definedName>
    <definedName name="TABLE_AREA" localSheetId="14">'x-203'!$A$25:$B$64</definedName>
    <definedName name="TABLE_AREA" localSheetId="15">'x-204'!$A$25:$B$64</definedName>
    <definedName name="TABLE_AREA" localSheetId="16">'x-205'!$A$26:$B$64</definedName>
    <definedName name="TABLE_AREA" localSheetId="17">'x-206'!$A$26:$B$64</definedName>
    <definedName name="TABLE_AREA" localSheetId="18">'x-207'!$A$25:$B$64</definedName>
    <definedName name="TABLE_AREA" localSheetId="19">'x-208'!$A$25:$B$64</definedName>
    <definedName name="TABLE_AREA" localSheetId="20">'x-209'!$A$26:$B$76</definedName>
    <definedName name="TABLE_AREA" localSheetId="21">'x-213'!$A$25:$B$64</definedName>
    <definedName name="TABLE_AREA" localSheetId="22">'x-214'!$A$25:$B$64</definedName>
    <definedName name="TABLE_AREA" localSheetId="23">'x-215'!$A$25:$B$64</definedName>
    <definedName name="TABLE_AREA" localSheetId="24">'x-301'!$A$25:$B$64</definedName>
    <definedName name="TABLE_AREA" localSheetId="25">'x-302'!$A$25:$B$64</definedName>
    <definedName name="TABLE_AREA" localSheetId="26">'x-303'!$A$25:$B$64</definedName>
    <definedName name="TABLE_AREA" localSheetId="27">'x-304'!$A$25:$B$64</definedName>
    <definedName name="TABLE_AREA" localSheetId="28">'x-305'!$A$25:$B$64</definedName>
    <definedName name="TABLE_AREA" localSheetId="29">'x-306'!$A$25:$B$64</definedName>
    <definedName name="TABLE_AREA" localSheetId="30">'x-307'!$A$25:$B$64</definedName>
    <definedName name="TABLE_AREA" localSheetId="31">'x-401'!$A$25:$B$64</definedName>
    <definedName name="TABLE_AREA" localSheetId="32">'x-402'!$A$25:$B$64</definedName>
    <definedName name="TABLE_AREA" localSheetId="33">'x-403'!$A$25:$B$64</definedName>
    <definedName name="TABLE_AREA" localSheetId="34">'x-404'!$A$25:$B$64</definedName>
    <definedName name="TABLE_AREA" localSheetId="35">'x-405'!$A$25:$B$64</definedName>
    <definedName name="TABLE_AREA" localSheetId="36">'x-406'!$A$25:$B$64</definedName>
    <definedName name="TABLE_AREA" localSheetId="37">'x-407'!$A$25:$B$64</definedName>
    <definedName name="TABLE_AREA" localSheetId="38">'x-408'!$A$25:$B$64</definedName>
    <definedName name="TABLE_AREA" localSheetId="39">'x-409'!$A$25:$B$64</definedName>
    <definedName name="TABLE_AREA" localSheetId="40">'x-410'!$A$25:$B$64</definedName>
    <definedName name="TABLE_AREA" localSheetId="41">'x-411'!$A$25:$B$64</definedName>
    <definedName name="TABLE_AREA" localSheetId="42">'x-412'!$A$25:$B$64</definedName>
    <definedName name="TABLE_AREA" localSheetId="43">'x-413'!$A$25:$B$64</definedName>
    <definedName name="TABLE_AREA" localSheetId="44">'x-414'!$A$25:$B$64</definedName>
    <definedName name="TABLE_AREA" localSheetId="45">'x-415'!$A$25:$B$64</definedName>
    <definedName name="TABLE_AREA" localSheetId="46">'x-416'!$A$25:$B$64</definedName>
    <definedName name="TABLE_AREA" localSheetId="47">'x-417'!$A$25:$B$64</definedName>
    <definedName name="TABLE_AREA" localSheetId="48">'x-418'!$A$25:$B$64</definedName>
    <definedName name="TABLE_AREA" localSheetId="49">'x-419'!$A$25:$B$64</definedName>
    <definedName name="TABLE_AREA" localSheetId="50">'x-420'!$A$25:$B$64</definedName>
    <definedName name="TABLE_AREA" localSheetId="51">'x-421'!$A$25:$B$65</definedName>
    <definedName name="TABLE_AREA" localSheetId="52">'x-422'!$A$25:$B$64</definedName>
    <definedName name="TABLE_AREA" localSheetId="53">'x-501'!$A$25:$C$64</definedName>
    <definedName name="TABLE_AREA" localSheetId="54">'x-502'!$A$25:$C$64</definedName>
    <definedName name="TABLE_AREA" localSheetId="55">'x-503'!$A$25:$B$64</definedName>
    <definedName name="TABLE_AREA" localSheetId="56">'x-504'!$A$25:$B$64</definedName>
    <definedName name="TABLE_AREA" localSheetId="57">'x-601'!$A$25:$B$64</definedName>
    <definedName name="TABLE_AREA" localSheetId="58">'x-602'!$A$25:$B$64</definedName>
    <definedName name="TABLE_AREA" localSheetId="59">'x-603'!$A$25:$B$64</definedName>
    <definedName name="TABLE_AREA" localSheetId="60">'x-604'!$A$25:$B$64</definedName>
    <definedName name="TABLE_AREA" localSheetId="61">'x-605'!$A$25:$B$64</definedName>
    <definedName name="TABLE_AREA" localSheetId="62">'x-606'!$A$25:$B$64</definedName>
    <definedName name="TABLE_AREA" localSheetId="63">'x-703'!$A$25:$B$75</definedName>
    <definedName name="TABLE_AREA" localSheetId="64">'x-704'!$A$25:$B$64</definedName>
    <definedName name="TABLE_AREA" localSheetId="65">'x-705'!$A$25:$B$64</definedName>
    <definedName name="TABLE_AREA" localSheetId="66">'x-706'!$A$25:$B$64</definedName>
    <definedName name="TABLE_AREA" localSheetId="67">'x-707'!$A$25:$B$64</definedName>
    <definedName name="TABLE_AREA" localSheetId="68">'x-708'!$A$25:$B$64</definedName>
    <definedName name="TABLE_AREA" localSheetId="69">'x-709'!$A$25:$B$64</definedName>
    <definedName name="TABLE_AREA" localSheetId="70">'x-710'!$A$25:$B$64</definedName>
    <definedName name="TABLE_AREA" localSheetId="71">'x-711'!$A$25:$B$64</definedName>
    <definedName name="TABLE_AREA" localSheetId="72">'x-712'!$A$25:$B$64</definedName>
    <definedName name="TABLE_AREA" localSheetId="73">'x-713'!$A$25:$B$64</definedName>
    <definedName name="TABLE_AREA" localSheetId="74">'x-714'!$A$25:$B$64</definedName>
    <definedName name="TABLE_AREA" localSheetId="75">'x-715'!$A$25:$B$64</definedName>
    <definedName name="TABLE_AREA" localSheetId="76">'x-716'!$A$25:$B$64</definedName>
    <definedName name="TABLE_AREA" localSheetId="77">'x-717'!$A$25:$B$64</definedName>
    <definedName name="TABLE_AREA" localSheetId="78">'x-718'!$A$25:$B$64</definedName>
    <definedName name="TABLE_AREA" localSheetId="79">'x-719'!$A$25:$B$64</definedName>
    <definedName name="TABLE_AREA" localSheetId="80">'x-720'!$A$25:$B$103</definedName>
    <definedName name="TABLE_AREA" localSheetId="81">'x-721'!$A$25:$B$94</definedName>
    <definedName name="TABLE_AREA" localSheetId="82">'x-722'!$A$25:$B$103</definedName>
    <definedName name="TABLE_AREA" localSheetId="83">'x-724'!$A$25:$B$64</definedName>
    <definedName name="TABLE_AREA" localSheetId="84">'x-801'!$A$25:$B$64</definedName>
    <definedName name="TABLE_AREA" localSheetId="85">'x-802'!$A$25:$B$64</definedName>
    <definedName name="TABLE_AREA" localSheetId="86">'x-803'!$A$25:$B$64</definedName>
    <definedName name="TABLE_AREA" localSheetId="87">'x-804'!$A$25:$B$64</definedName>
    <definedName name="TABLE_AREA" localSheetId="88">'x-805'!$A$25:$B$64</definedName>
    <definedName name="TABLE_AREA" localSheetId="89">'x-806'!$A$25:$B$64</definedName>
    <definedName name="TABLE_AREA" localSheetId="90">'x-807'!$A$25:$B$64</definedName>
    <definedName name="TABLE_AREA" localSheetId="91">'x-808'!$A$25:$B$64</definedName>
    <definedName name="TABLE_AREA" localSheetId="92">'x-809'!$A$25:$B$64</definedName>
    <definedName name="TABLE_AREA" localSheetId="93">'x-810'!$A$25:$B$64</definedName>
    <definedName name="TABLE_AREA" localSheetId="94">'x-811'!$A$25:$B$64</definedName>
    <definedName name="TABLE_AREA" localSheetId="95">'x-812'!$A$25:$B$64</definedName>
    <definedName name="TABLE_AREA" localSheetId="96">'x-813'!$A$25:$B$64</definedName>
    <definedName name="TABLE_AREA" localSheetId="97">'x-814'!$A$25:$B$64</definedName>
    <definedName name="TABLE_AREA" localSheetId="98">'x-815'!$A$25:$B$64</definedName>
    <definedName name="TABLE_AREA">'x-Series Number'!$A$25:$B$64</definedName>
    <definedName name="table_area_1" localSheetId="7">'x-101'!$A$25:$B$77</definedName>
    <definedName name="table_area_1" localSheetId="8">'x-102'!$A$25:$B$77</definedName>
    <definedName name="table_area_1" localSheetId="9">'x-103'!$A$25:$B$77</definedName>
    <definedName name="table_area_1" localSheetId="10">'x-104'!$A$23:$B$75</definedName>
    <definedName name="table_area_1" localSheetId="11">'x-105'!$A$25:$B$77</definedName>
    <definedName name="TABLE_AREA_1" localSheetId="12">'x-201'!$A$25:$E$63</definedName>
    <definedName name="TABLE_AREA_1" localSheetId="13">'x-202'!$A$25:$E$63</definedName>
    <definedName name="TABLE_AREA_1" localSheetId="14">'x-203'!$A$25:$E$72</definedName>
    <definedName name="TABLE_AREA_1" localSheetId="15">'x-204'!$A$25:$E$67</definedName>
    <definedName name="TABLE_AREA_1" localSheetId="16">'x-205'!$A$26:$E$46</definedName>
    <definedName name="TABLE_AREA_1" localSheetId="17">'x-206'!$A$26:$E$46</definedName>
    <definedName name="TABLE_AREA_1" localSheetId="18">'x-207'!$A$25:$E$66</definedName>
    <definedName name="TABLE_AREA_1" localSheetId="19">'x-208'!$A$25:$D$66</definedName>
    <definedName name="TABLE_AREA_1" localSheetId="20">'x-209'!$A$26:$C$76</definedName>
    <definedName name="TABLE_AREA_1" localSheetId="21">'x-213'!$A$25:$C$74</definedName>
    <definedName name="TABLE_AREA_1" localSheetId="22">'x-214'!$A$25:$B$30</definedName>
    <definedName name="TABLE_AREA_1" localSheetId="23">'x-215'!$A$25:$B$77</definedName>
    <definedName name="TABLE_AREA_1" localSheetId="24">'x-301'!$A$25:$G$76</definedName>
    <definedName name="TABLE_AREA_1" localSheetId="25">'x-302'!$A$25:$G$101</definedName>
    <definedName name="TABLE_AREA_1" localSheetId="26">'x-303'!$A$25:$C$30</definedName>
    <definedName name="TABLE_AREA_1" localSheetId="27">'x-304'!$A$25:$E$71</definedName>
    <definedName name="TABLE_AREA_1" localSheetId="28">'x-305'!$A$25:$E$101</definedName>
    <definedName name="TABLE_AREA_1" localSheetId="29">'x-306'!$A$25:$D$66</definedName>
    <definedName name="TABLE_AREA_1" localSheetId="30">'x-307'!$A$25:$B$56</definedName>
    <definedName name="TABLE_AREA_1" localSheetId="31">'x-401'!$A$25:$M$36</definedName>
    <definedName name="TABLE_AREA_1" localSheetId="32">'x-402'!$A$25:$M$41</definedName>
    <definedName name="TABLE_AREA_1" localSheetId="33">'x-403'!$A$25:$M$31</definedName>
    <definedName name="TABLE_AREA_1" localSheetId="34">'x-404'!$A$25:$M$31</definedName>
    <definedName name="TABLE_AREA_1" localSheetId="35">'x-405'!$A$25:$M$36</definedName>
    <definedName name="TABLE_AREA_1" localSheetId="36">'x-406'!$A$25:$M$41</definedName>
    <definedName name="TABLE_AREA_1" localSheetId="37">'x-407'!$A$25:$M$36</definedName>
    <definedName name="TABLE_AREA_1" localSheetId="38">'x-408'!$A$25:$M$41</definedName>
    <definedName name="TABLE_AREA_1" localSheetId="39">'x-409'!$A$25:$M$31</definedName>
    <definedName name="TABLE_AREA_1" localSheetId="40">'x-410'!$A$25:$M$31</definedName>
    <definedName name="TABLE_AREA_1" localSheetId="41">'x-411'!$A$25:$M$36</definedName>
    <definedName name="TABLE_AREA_1" localSheetId="42">'x-412'!$A$25:$M$31</definedName>
    <definedName name="TABLE_AREA_1" localSheetId="43">'x-413'!$A$25:$M$31</definedName>
    <definedName name="TABLE_AREA_1" localSheetId="44">'x-414'!$A$25:$M$31</definedName>
    <definedName name="TABLE_AREA_1" localSheetId="45">'x-415'!$A$25:$M$31</definedName>
    <definedName name="TABLE_AREA_1" localSheetId="46">'x-416'!$A$25:$M$36</definedName>
    <definedName name="TABLE_AREA_1" localSheetId="47">'x-417'!$A$25:$M$36</definedName>
    <definedName name="TABLE_AREA_1" localSheetId="48">'x-418'!$A$25:$M$36</definedName>
    <definedName name="TABLE_AREA_1" localSheetId="49">'x-419'!$A$25:$M$36</definedName>
    <definedName name="TABLE_AREA_1" localSheetId="50">'x-420'!$A$25:$M$39</definedName>
    <definedName name="TABLE_AREA_1" localSheetId="51">'x-421'!$A$25:$M$36</definedName>
    <definedName name="TABLE_AREA_1" localSheetId="52">'x-422'!$A$25:$M$36</definedName>
    <definedName name="TABLE_AREA_1" localSheetId="53">'x-501'!$A$25:$E$106</definedName>
    <definedName name="TABLE_AREA_1" localSheetId="54">'x-502'!$A$25:$E$106</definedName>
    <definedName name="TABLE_AREA_1" localSheetId="55">'x-503'!$A$25:$E$106</definedName>
    <definedName name="TABLE_AREA_1" localSheetId="56">'x-504'!$A$25:$B$51</definedName>
    <definedName name="TABLE_AREA_1" localSheetId="57">'x-601'!$A$25:$C$51</definedName>
    <definedName name="TABLE_AREA_1" localSheetId="58">'x-602'!$A$25:$C$70</definedName>
    <definedName name="TABLE_AREA_1" localSheetId="59">'x-603'!$A$25:$B$46</definedName>
    <definedName name="TABLE_AREA_1" localSheetId="60">'x-604'!$A$25:$B$73</definedName>
    <definedName name="TABLE_AREA_1" localSheetId="61">'x-605'!$A$25:$C$81</definedName>
    <definedName name="TABLE_AREA_1" localSheetId="62">'x-606'!$A$25:$B$81</definedName>
    <definedName name="TABLE_AREA_1" localSheetId="63">'x-703'!$A$25:$C$75</definedName>
    <definedName name="TABLE_AREA_1" localSheetId="64">'x-704'!$A$25:$U$68</definedName>
    <definedName name="TABLE_AREA_1" localSheetId="65">'x-705'!$A$25:$U$68</definedName>
    <definedName name="TABLE_AREA_1" localSheetId="66">'x-706'!$A$25:$U$73</definedName>
    <definedName name="TABLE_AREA_1" localSheetId="67">'x-707'!$A$25:$U$73</definedName>
    <definedName name="TABLE_AREA_1" localSheetId="68">'x-708'!$A$25:$U$68</definedName>
    <definedName name="TABLE_AREA_1" localSheetId="69">'x-709'!$A$25:$U$68</definedName>
    <definedName name="TABLE_AREA_1" localSheetId="70">'x-710'!$A$25:$U$73</definedName>
    <definedName name="TABLE_AREA_1" localSheetId="71">'x-711'!$A$25:$U$73</definedName>
    <definedName name="TABLE_AREA_1" localSheetId="72">'x-712'!$A$25:$U$74</definedName>
    <definedName name="TABLE_AREA_1" localSheetId="73">'x-713'!$A$25:$U$75</definedName>
    <definedName name="TABLE_AREA_1" localSheetId="74">'x-714'!$A$25:$U$76</definedName>
    <definedName name="TABLE_AREA_1" localSheetId="75">'x-715'!$A$25:$U$77</definedName>
    <definedName name="TABLE_AREA_1" localSheetId="76">'x-716'!$A$25:$U$74</definedName>
    <definedName name="TABLE_AREA_1" localSheetId="77">'x-717'!$A$25:$U$75</definedName>
    <definedName name="TABLE_AREA_1" localSheetId="78">'x-718'!$A$25:$U$76</definedName>
    <definedName name="TABLE_AREA_1" localSheetId="79">'x-719'!$A$25:$U$77</definedName>
    <definedName name="TABLE_AREA_1" localSheetId="80">'x-720'!$A$25:$AA$103</definedName>
    <definedName name="TABLE_AREA_1" localSheetId="81">'x-721'!$A$25:$AA$94</definedName>
    <definedName name="TABLE_AREA_1" localSheetId="82">'x-722'!$A$25:$AU$103</definedName>
    <definedName name="TABLE_AREA_1" localSheetId="83">'x-724'!$A$25:$D$26</definedName>
    <definedName name="TABLE_AREA_1" localSheetId="84">'x-801'!$A$25:$B$81</definedName>
    <definedName name="TABLE_AREA_1" localSheetId="85">'x-802'!$A$25:$C$59</definedName>
    <definedName name="TABLE_AREA_1" localSheetId="86">'x-803'!$A$25:$M$42</definedName>
    <definedName name="TABLE_AREA_1" localSheetId="87">'x-804'!$A$25:$M$72</definedName>
    <definedName name="TABLE_AREA_1" localSheetId="88">'x-805'!$A$25:$M$36</definedName>
    <definedName name="TABLE_AREA_1" localSheetId="89">'x-806'!$A$25:$M$31</definedName>
    <definedName name="TABLE_AREA_1" localSheetId="90">'x-807'!$A$25:$M$31</definedName>
    <definedName name="TABLE_AREA_1" localSheetId="91">'x-808'!$A$25:$M$39</definedName>
    <definedName name="TABLE_AREA_1" localSheetId="92">'x-809'!$A$25:$M$66</definedName>
    <definedName name="TABLE_AREA_1" localSheetId="93">'x-810'!$A$25:$M$71</definedName>
    <definedName name="TABLE_AREA_1" localSheetId="94">'x-811'!$A$25:$M$66</definedName>
    <definedName name="TABLE_AREA_1" localSheetId="95">'x-812'!$A$25:$M$71</definedName>
    <definedName name="TABLE_AREA_1" localSheetId="96">'x-813'!$A$25:$M$61</definedName>
    <definedName name="TABLE_AREA_1" localSheetId="97">'x-814'!$A$25:$M$75</definedName>
    <definedName name="TABLE_AREA_1" localSheetId="98">'x-815'!$A$25:$M$66</definedName>
    <definedName name="TABLE_AREA_2" localSheetId="15">'x-204'!$H$25:$L$30</definedName>
    <definedName name="TABLE_AREA_2" localSheetId="33">'x-403'!$P$25:$Q$30</definedName>
    <definedName name="TABLE_AREA_2" localSheetId="34">'x-404'!$P$25:$Q$30</definedName>
    <definedName name="TABLE_AREA_2" localSheetId="39">'x-409'!$P$25:$AB$31</definedName>
    <definedName name="TABLE_AREA_2" localSheetId="40">'x-410'!$P$25:$AB$31</definedName>
    <definedName name="TABLE_AREA_2" localSheetId="45">'x-415'!$P$25:$AB$31</definedName>
    <definedName name="TABLE_AREA_2" localSheetId="90">'x-807'!$P$25:$AB$31</definedName>
    <definedName name="TABLE_CLIENT" localSheetId="12">'x-201'!$B$7</definedName>
    <definedName name="TABLE_CLIENT" localSheetId="13">'x-202'!$B$7</definedName>
    <definedName name="TABLE_CLIENT" localSheetId="14">'x-203'!$B$7</definedName>
    <definedName name="TABLE_CLIENT" localSheetId="15">'x-204'!$B$7</definedName>
    <definedName name="TABLE_CLIENT" localSheetId="16">'x-205'!$B$7</definedName>
    <definedName name="TABLE_CLIENT" localSheetId="17">'x-206'!$B$7</definedName>
    <definedName name="TABLE_CLIENT" localSheetId="18">'x-207'!$B$7</definedName>
    <definedName name="TABLE_CLIENT" localSheetId="19">'x-208'!$B$7</definedName>
    <definedName name="TABLE_CLIENT" localSheetId="20">'x-209'!$B$7</definedName>
    <definedName name="TABLE_CLIENT" localSheetId="21">'x-213'!$B$7</definedName>
    <definedName name="TABLE_CLIENT" localSheetId="22">'x-214'!$B$7</definedName>
    <definedName name="TABLE_CLIENT" localSheetId="23">'x-215'!$B$7</definedName>
    <definedName name="TABLE_CLIENT" localSheetId="24">'x-301'!$B$7</definedName>
    <definedName name="TABLE_CLIENT" localSheetId="25">'x-302'!$B$7</definedName>
    <definedName name="TABLE_CLIENT" localSheetId="26">'x-303'!$B$7</definedName>
    <definedName name="TABLE_CLIENT" localSheetId="27">'x-304'!$B$7</definedName>
    <definedName name="TABLE_CLIENT" localSheetId="28">'x-305'!$B$7</definedName>
    <definedName name="TABLE_CLIENT" localSheetId="29">'x-306'!$B$7</definedName>
    <definedName name="TABLE_CLIENT" localSheetId="30">'x-307'!$B$7</definedName>
    <definedName name="TABLE_CLIENT" localSheetId="31">'x-401'!$B$7</definedName>
    <definedName name="TABLE_CLIENT" localSheetId="32">'x-402'!$B$7</definedName>
    <definedName name="TABLE_CLIENT" localSheetId="33">'x-403'!$B$7</definedName>
    <definedName name="TABLE_CLIENT" localSheetId="34">'x-404'!$B$7</definedName>
    <definedName name="TABLE_CLIENT" localSheetId="35">'x-405'!$B$7</definedName>
    <definedName name="TABLE_CLIENT" localSheetId="36">'x-406'!$B$7</definedName>
    <definedName name="TABLE_CLIENT" localSheetId="37">'x-407'!$B$7</definedName>
    <definedName name="TABLE_CLIENT" localSheetId="38">'x-408'!$B$7</definedName>
    <definedName name="TABLE_CLIENT" localSheetId="39">'x-409'!$B$7</definedName>
    <definedName name="TABLE_CLIENT" localSheetId="40">'x-410'!$B$7</definedName>
    <definedName name="TABLE_CLIENT" localSheetId="41">'x-411'!$B$7</definedName>
    <definedName name="TABLE_CLIENT" localSheetId="42">'x-412'!$B$7</definedName>
    <definedName name="TABLE_CLIENT" localSheetId="43">'x-413'!$B$7</definedName>
    <definedName name="TABLE_CLIENT" localSheetId="44">'x-414'!$B$7</definedName>
    <definedName name="TABLE_CLIENT" localSheetId="45">'x-415'!$B$7</definedName>
    <definedName name="TABLE_CLIENT" localSheetId="46">'x-416'!$B$7</definedName>
    <definedName name="TABLE_CLIENT" localSheetId="47">'x-417'!$B$7</definedName>
    <definedName name="TABLE_CLIENT" localSheetId="48">'x-418'!$B$7</definedName>
    <definedName name="TABLE_CLIENT" localSheetId="49">'x-419'!$B$7</definedName>
    <definedName name="TABLE_CLIENT" localSheetId="50">'x-420'!$B$7</definedName>
    <definedName name="TABLE_CLIENT" localSheetId="51">'x-421'!$B$7</definedName>
    <definedName name="TABLE_CLIENT" localSheetId="52">'x-422'!$B$7</definedName>
    <definedName name="TABLE_CLIENT" localSheetId="53">'x-501'!$B$7</definedName>
    <definedName name="TABLE_CLIENT" localSheetId="54">'x-502'!$B$7</definedName>
    <definedName name="TABLE_CLIENT" localSheetId="55">'x-503'!$B$7</definedName>
    <definedName name="TABLE_CLIENT" localSheetId="56">'x-504'!$B$7</definedName>
    <definedName name="TABLE_CLIENT" localSheetId="57">'x-601'!$B$7</definedName>
    <definedName name="TABLE_CLIENT" localSheetId="58">'x-602'!$B$7</definedName>
    <definedName name="TABLE_CLIENT" localSheetId="59">'x-603'!$B$7</definedName>
    <definedName name="TABLE_CLIENT" localSheetId="60">'x-604'!$B$7</definedName>
    <definedName name="TABLE_CLIENT" localSheetId="61">'x-605'!$B$7</definedName>
    <definedName name="TABLE_CLIENT" localSheetId="62">'x-606'!$B$7</definedName>
    <definedName name="TABLE_CLIENT" localSheetId="63">'x-703'!$B$7</definedName>
    <definedName name="TABLE_CLIENT" localSheetId="64">'x-704'!$B$7</definedName>
    <definedName name="TABLE_CLIENT" localSheetId="65">'x-705'!$B$7</definedName>
    <definedName name="TABLE_CLIENT" localSheetId="66">'x-706'!$B$7</definedName>
    <definedName name="TABLE_CLIENT" localSheetId="67">'x-707'!$B$7</definedName>
    <definedName name="TABLE_CLIENT" localSheetId="68">'x-708'!$B$7</definedName>
    <definedName name="TABLE_CLIENT" localSheetId="69">'x-709'!$B$7</definedName>
    <definedName name="TABLE_CLIENT" localSheetId="70">'x-710'!$B$7</definedName>
    <definedName name="TABLE_CLIENT" localSheetId="71">'x-711'!$B$7</definedName>
    <definedName name="TABLE_CLIENT" localSheetId="72">'x-712'!$B$7</definedName>
    <definedName name="TABLE_CLIENT" localSheetId="73">'x-713'!$B$7</definedName>
    <definedName name="TABLE_CLIENT" localSheetId="74">'x-714'!$B$7</definedName>
    <definedName name="TABLE_CLIENT" localSheetId="75">'x-715'!$B$7</definedName>
    <definedName name="TABLE_CLIENT" localSheetId="76">'x-716'!$B$7</definedName>
    <definedName name="TABLE_CLIENT" localSheetId="77">'x-717'!$B$7</definedName>
    <definedName name="TABLE_CLIENT" localSheetId="78">'x-718'!$B$7</definedName>
    <definedName name="TABLE_CLIENT" localSheetId="79">'x-719'!$B$7</definedName>
    <definedName name="TABLE_CLIENT" localSheetId="80">'x-720'!$B$7</definedName>
    <definedName name="TABLE_CLIENT" localSheetId="81">'x-721'!$B$7</definedName>
    <definedName name="TABLE_CLIENT" localSheetId="82">'x-722'!$B$7</definedName>
    <definedName name="TABLE_CLIENT" localSheetId="83">'x-724'!$B$7</definedName>
    <definedName name="TABLE_CLIENT" localSheetId="84">'x-801'!$B$7</definedName>
    <definedName name="TABLE_CLIENT" localSheetId="85">'x-802'!$B$7</definedName>
    <definedName name="TABLE_CLIENT" localSheetId="86">'x-803'!$B$7</definedName>
    <definedName name="TABLE_CLIENT" localSheetId="87">'x-804'!$B$7</definedName>
    <definedName name="TABLE_CLIENT" localSheetId="88">'x-805'!$B$7</definedName>
    <definedName name="TABLE_CLIENT" localSheetId="89">'x-806'!$B$7</definedName>
    <definedName name="TABLE_CLIENT" localSheetId="90">'x-807'!$B$7</definedName>
    <definedName name="TABLE_CLIENT" localSheetId="91">'x-808'!$B$7</definedName>
    <definedName name="TABLE_CLIENT" localSheetId="92">'x-809'!$B$7</definedName>
    <definedName name="TABLE_CLIENT" localSheetId="93">'x-810'!$B$7</definedName>
    <definedName name="TABLE_CLIENT" localSheetId="94">'x-811'!$B$7</definedName>
    <definedName name="TABLE_CLIENT" localSheetId="95">'x-812'!$B$7</definedName>
    <definedName name="TABLE_CLIENT" localSheetId="96">'x-813'!$B$7</definedName>
    <definedName name="TABLE_CLIENT" localSheetId="97">'x-814'!$B$7</definedName>
    <definedName name="TABLE_CLIENT" localSheetId="98">'x-815'!$B$7</definedName>
    <definedName name="TABLE_CLIENT">'x-Series Number'!$B$7</definedName>
    <definedName name="table_client_1" localSheetId="7">'x-101'!$B$7</definedName>
    <definedName name="table_client_1" localSheetId="8">'x-102'!$B$7</definedName>
    <definedName name="table_client_1" localSheetId="9">'x-103'!$B$7</definedName>
    <definedName name="table_client_1" localSheetId="10">'x-104'!$B$7</definedName>
    <definedName name="table_client_1" localSheetId="11">'x-105'!$B$7</definedName>
    <definedName name="TABLE_CLIENT_1" localSheetId="12">'x-201'!$B$7</definedName>
    <definedName name="TABLE_CLIENT_1" localSheetId="13">'x-202'!$B$7</definedName>
    <definedName name="TABLE_CLIENT_1" localSheetId="14">'x-203'!$B$7</definedName>
    <definedName name="TABLE_CLIENT_1" localSheetId="15">'x-204'!$B$7</definedName>
    <definedName name="TABLE_CLIENT_1" localSheetId="16">'x-205'!$B$7</definedName>
    <definedName name="TABLE_CLIENT_1" localSheetId="17">'x-206'!$B$7</definedName>
    <definedName name="TABLE_CLIENT_1" localSheetId="18">'x-207'!$B$7</definedName>
    <definedName name="TABLE_CLIENT_1" localSheetId="19">'x-208'!$B$7</definedName>
    <definedName name="TABLE_CLIENT_1" localSheetId="20">'x-209'!$B$7</definedName>
    <definedName name="TABLE_CLIENT_1" localSheetId="21">'x-213'!$B$7</definedName>
    <definedName name="TABLE_CLIENT_1" localSheetId="22">'x-214'!$B$7</definedName>
    <definedName name="TABLE_CLIENT_1" localSheetId="23">'x-215'!$B$7</definedName>
    <definedName name="TABLE_CLIENT_1" localSheetId="24">'x-301'!$B$7</definedName>
    <definedName name="TABLE_CLIENT_1" localSheetId="25">'x-302'!$B$7</definedName>
    <definedName name="TABLE_CLIENT_1" localSheetId="26">'x-303'!$B$7</definedName>
    <definedName name="TABLE_CLIENT_1" localSheetId="27">'x-304'!$B$7</definedName>
    <definedName name="TABLE_CLIENT_1" localSheetId="28">'x-305'!$B$7</definedName>
    <definedName name="TABLE_CLIENT_1" localSheetId="29">'x-306'!$B$7</definedName>
    <definedName name="TABLE_CLIENT_1" localSheetId="30">'x-307'!$B$7</definedName>
    <definedName name="TABLE_CLIENT_1" localSheetId="31">'x-401'!$B$7</definedName>
    <definedName name="TABLE_CLIENT_1" localSheetId="32">'x-402'!$B$7</definedName>
    <definedName name="TABLE_CLIENT_1" localSheetId="33">'x-403'!$B$7</definedName>
    <definedName name="TABLE_CLIENT_1" localSheetId="34">'x-404'!$B$7</definedName>
    <definedName name="TABLE_CLIENT_1" localSheetId="35">'x-405'!$B$7</definedName>
    <definedName name="TABLE_CLIENT_1" localSheetId="36">'x-406'!$B$7</definedName>
    <definedName name="TABLE_CLIENT_1" localSheetId="37">'x-407'!$B$7</definedName>
    <definedName name="TABLE_CLIENT_1" localSheetId="38">'x-408'!$B$7</definedName>
    <definedName name="TABLE_CLIENT_1" localSheetId="39">'x-409'!$B$7</definedName>
    <definedName name="TABLE_CLIENT_1" localSheetId="40">'x-410'!$B$7</definedName>
    <definedName name="TABLE_CLIENT_1" localSheetId="41">'x-411'!$B$7</definedName>
    <definedName name="TABLE_CLIENT_1" localSheetId="42">'x-412'!$B$7</definedName>
    <definedName name="TABLE_CLIENT_1" localSheetId="43">'x-413'!$B$7</definedName>
    <definedName name="TABLE_CLIENT_1" localSheetId="44">'x-414'!$B$7</definedName>
    <definedName name="TABLE_CLIENT_1" localSheetId="45">'x-415'!$B$7</definedName>
    <definedName name="TABLE_CLIENT_1" localSheetId="46">'x-416'!$B$7</definedName>
    <definedName name="TABLE_CLIENT_1" localSheetId="47">'x-417'!$B$7</definedName>
    <definedName name="TABLE_CLIENT_1" localSheetId="48">'x-418'!$B$7</definedName>
    <definedName name="TABLE_CLIENT_1" localSheetId="49">'x-419'!$B$7</definedName>
    <definedName name="TABLE_CLIENT_1" localSheetId="50">'x-420'!$B$7</definedName>
    <definedName name="TABLE_CLIENT_1" localSheetId="51">'x-421'!$B$7</definedName>
    <definedName name="TABLE_CLIENT_1" localSheetId="52">'x-422'!$B$7</definedName>
    <definedName name="TABLE_CLIENT_1" localSheetId="53">'x-501'!$B$7</definedName>
    <definedName name="TABLE_CLIENT_1" localSheetId="54">'x-502'!$B$7</definedName>
    <definedName name="TABLE_CLIENT_1" localSheetId="55">'x-503'!$B$7</definedName>
    <definedName name="TABLE_CLIENT_1" localSheetId="56">'x-504'!$B$7</definedName>
    <definedName name="TABLE_CLIENT_1" localSheetId="57">'x-601'!$B$7</definedName>
    <definedName name="TABLE_CLIENT_1" localSheetId="58">'x-602'!$B$7</definedName>
    <definedName name="TABLE_CLIENT_1" localSheetId="59">'x-603'!$B$7</definedName>
    <definedName name="TABLE_CLIENT_1" localSheetId="60">'x-604'!$B$7</definedName>
    <definedName name="TABLE_CLIENT_1" localSheetId="61">'x-605'!$B$7</definedName>
    <definedName name="TABLE_CLIENT_1" localSheetId="62">'x-606'!$B$7</definedName>
    <definedName name="TABLE_CLIENT_1" localSheetId="63">'x-703'!$B$7</definedName>
    <definedName name="TABLE_CLIENT_1" localSheetId="64">'x-704'!$B$7</definedName>
    <definedName name="TABLE_CLIENT_1" localSheetId="65">'x-705'!$B$7</definedName>
    <definedName name="TABLE_CLIENT_1" localSheetId="66">'x-706'!$B$7</definedName>
    <definedName name="TABLE_CLIENT_1" localSheetId="67">'x-707'!$B$7</definedName>
    <definedName name="TABLE_CLIENT_1" localSheetId="68">'x-708'!$B$7</definedName>
    <definedName name="TABLE_CLIENT_1" localSheetId="69">'x-709'!$B$7</definedName>
    <definedName name="TABLE_CLIENT_1" localSheetId="70">'x-710'!$B$7</definedName>
    <definedName name="TABLE_CLIENT_1" localSheetId="71">'x-711'!$B$7</definedName>
    <definedName name="TABLE_CLIENT_1" localSheetId="72">'x-712'!$B$7</definedName>
    <definedName name="TABLE_CLIENT_1" localSheetId="73">'x-713'!$B$7</definedName>
    <definedName name="TABLE_CLIENT_1" localSheetId="74">'x-714'!$B$7</definedName>
    <definedName name="TABLE_CLIENT_1" localSheetId="75">'x-715'!$B$7</definedName>
    <definedName name="TABLE_CLIENT_1" localSheetId="76">'x-716'!$B$7</definedName>
    <definedName name="TABLE_CLIENT_1" localSheetId="77">'x-717'!$B$7</definedName>
    <definedName name="TABLE_CLIENT_1" localSheetId="78">'x-718'!$B$7</definedName>
    <definedName name="TABLE_CLIENT_1" localSheetId="79">'x-719'!$B$7</definedName>
    <definedName name="TABLE_CLIENT_1" localSheetId="80">'x-720'!$B$7</definedName>
    <definedName name="TABLE_CLIENT_1" localSheetId="81">'x-721'!$B$7</definedName>
    <definedName name="TABLE_CLIENT_1" localSheetId="82">'x-722'!$B$7</definedName>
    <definedName name="TABLE_CLIENT_1" localSheetId="83">'x-724'!$B$7</definedName>
    <definedName name="TABLE_CLIENT_1" localSheetId="84">'x-801'!$B$7</definedName>
    <definedName name="TABLE_CLIENT_1" localSheetId="85">'x-802'!$B$7</definedName>
    <definedName name="TABLE_CLIENT_1" localSheetId="86">'x-803'!$B$7</definedName>
    <definedName name="TABLE_CLIENT_1" localSheetId="87">'x-804'!$B$7</definedName>
    <definedName name="TABLE_CLIENT_1" localSheetId="88">'x-805'!$B$7</definedName>
    <definedName name="TABLE_CLIENT_1" localSheetId="89">'x-806'!$B$7</definedName>
    <definedName name="TABLE_CLIENT_1" localSheetId="90">'x-807'!$B$7</definedName>
    <definedName name="TABLE_CLIENT_1" localSheetId="91">'x-808'!$B$7</definedName>
    <definedName name="TABLE_CLIENT_1" localSheetId="92">'x-809'!$B$7</definedName>
    <definedName name="TABLE_CLIENT_1" localSheetId="93">'x-810'!$B$7</definedName>
    <definedName name="TABLE_CLIENT_1" localSheetId="94">'x-811'!$B$7</definedName>
    <definedName name="TABLE_CLIENT_1" localSheetId="95">'x-812'!$B$7</definedName>
    <definedName name="TABLE_CLIENT_1" localSheetId="96">'x-813'!$B$7</definedName>
    <definedName name="TABLE_CLIENT_1" localSheetId="97">'x-814'!$B$7</definedName>
    <definedName name="TABLE_CLIENT_1" localSheetId="98">'x-815'!$B$7</definedName>
    <definedName name="TABLE_CLIENT_2" localSheetId="15">'x-204'!$I$7</definedName>
    <definedName name="TABLE_CLIENT_2" localSheetId="33">'x-403'!$Q$7</definedName>
    <definedName name="TABLE_CLIENT_2" localSheetId="34">'x-404'!$Q$7</definedName>
    <definedName name="TABLE_CLIENT_2" localSheetId="39">'x-409'!$Q$7</definedName>
    <definedName name="TABLE_CLIENT_2" localSheetId="40">'x-410'!$Q$7</definedName>
    <definedName name="TABLE_CLIENT_2" localSheetId="45">'x-415'!$Q$7</definedName>
    <definedName name="TABLE_CLIENT_2" localSheetId="90">'x-807'!$Q$7</definedName>
    <definedName name="TABLE_DATE_IMPLEMENTED" localSheetId="12">'x-201'!$B$19</definedName>
    <definedName name="TABLE_DATE_IMPLEMENTED" localSheetId="13">'x-202'!$B$19</definedName>
    <definedName name="TABLE_DATE_IMPLEMENTED" localSheetId="14">'x-203'!$B$19</definedName>
    <definedName name="TABLE_DATE_IMPLEMENTED" localSheetId="15">'x-204'!$B$19</definedName>
    <definedName name="TABLE_DATE_IMPLEMENTED" localSheetId="16">'x-205'!$B$19</definedName>
    <definedName name="TABLE_DATE_IMPLEMENTED" localSheetId="17">'x-206'!$B$19</definedName>
    <definedName name="TABLE_DATE_IMPLEMENTED" localSheetId="18">'x-207'!$B$19</definedName>
    <definedName name="TABLE_DATE_IMPLEMENTED" localSheetId="19">'x-208'!$B$19</definedName>
    <definedName name="TABLE_DATE_IMPLEMENTED" localSheetId="20">'x-209'!$B$19</definedName>
    <definedName name="TABLE_DATE_IMPLEMENTED" localSheetId="21">'x-213'!$B$19</definedName>
    <definedName name="TABLE_DATE_IMPLEMENTED" localSheetId="22">'x-214'!$B$19</definedName>
    <definedName name="TABLE_DATE_IMPLEMENTED" localSheetId="23">'x-215'!$B$19</definedName>
    <definedName name="TABLE_DATE_IMPLEMENTED" localSheetId="24">'x-301'!$B$19</definedName>
    <definedName name="TABLE_DATE_IMPLEMENTED" localSheetId="25">'x-302'!$B$19</definedName>
    <definedName name="TABLE_DATE_IMPLEMENTED" localSheetId="26">'x-303'!$B$19</definedName>
    <definedName name="TABLE_DATE_IMPLEMENTED" localSheetId="27">'x-304'!$B$19</definedName>
    <definedName name="TABLE_DATE_IMPLEMENTED" localSheetId="28">'x-305'!$B$19</definedName>
    <definedName name="TABLE_DATE_IMPLEMENTED" localSheetId="29">'x-306'!$B$19</definedName>
    <definedName name="TABLE_DATE_IMPLEMENTED" localSheetId="30">'x-307'!$B$19</definedName>
    <definedName name="TABLE_DATE_IMPLEMENTED" localSheetId="31">'x-401'!$B$19</definedName>
    <definedName name="TABLE_DATE_IMPLEMENTED" localSheetId="32">'x-402'!$B$19</definedName>
    <definedName name="TABLE_DATE_IMPLEMENTED" localSheetId="33">'x-403'!$B$19</definedName>
    <definedName name="TABLE_DATE_IMPLEMENTED" localSheetId="34">'x-404'!$B$19</definedName>
    <definedName name="TABLE_DATE_IMPLEMENTED" localSheetId="35">'x-405'!$B$19</definedName>
    <definedName name="TABLE_DATE_IMPLEMENTED" localSheetId="36">'x-406'!$B$19</definedName>
    <definedName name="TABLE_DATE_IMPLEMENTED" localSheetId="37">'x-407'!$B$19</definedName>
    <definedName name="TABLE_DATE_IMPLEMENTED" localSheetId="38">'x-408'!$B$19</definedName>
    <definedName name="TABLE_DATE_IMPLEMENTED" localSheetId="39">'x-409'!$B$19</definedName>
    <definedName name="TABLE_DATE_IMPLEMENTED" localSheetId="40">'x-410'!$B$19</definedName>
    <definedName name="TABLE_DATE_IMPLEMENTED" localSheetId="41">'x-411'!$B$19</definedName>
    <definedName name="TABLE_DATE_IMPLEMENTED" localSheetId="42">'x-412'!$B$19</definedName>
    <definedName name="TABLE_DATE_IMPLEMENTED" localSheetId="43">'x-413'!$B$19</definedName>
    <definedName name="TABLE_DATE_IMPLEMENTED" localSheetId="44">'x-414'!$B$19</definedName>
    <definedName name="TABLE_DATE_IMPLEMENTED" localSheetId="45">'x-415'!$B$19</definedName>
    <definedName name="TABLE_DATE_IMPLEMENTED" localSheetId="46">'x-416'!$B$19</definedName>
    <definedName name="TABLE_DATE_IMPLEMENTED" localSheetId="47">'x-417'!$B$19</definedName>
    <definedName name="TABLE_DATE_IMPLEMENTED" localSheetId="48">'x-418'!$B$19</definedName>
    <definedName name="TABLE_DATE_IMPLEMENTED" localSheetId="49">'x-419'!$B$19</definedName>
    <definedName name="TABLE_DATE_IMPLEMENTED" localSheetId="50">'x-420'!$B$19</definedName>
    <definedName name="TABLE_DATE_IMPLEMENTED" localSheetId="51">'x-421'!$B$19</definedName>
    <definedName name="TABLE_DATE_IMPLEMENTED" localSheetId="52">'x-422'!$B$19</definedName>
    <definedName name="TABLE_DATE_IMPLEMENTED" localSheetId="53">'x-501'!$B$19</definedName>
    <definedName name="TABLE_DATE_IMPLEMENTED" localSheetId="54">'x-502'!$B$19</definedName>
    <definedName name="TABLE_DATE_IMPLEMENTED" localSheetId="55">'x-503'!$B$19</definedName>
    <definedName name="TABLE_DATE_IMPLEMENTED" localSheetId="56">'x-504'!$B$19</definedName>
    <definedName name="TABLE_DATE_IMPLEMENTED" localSheetId="57">'x-601'!$B$19</definedName>
    <definedName name="TABLE_DATE_IMPLEMENTED" localSheetId="58">'x-602'!$B$19</definedName>
    <definedName name="TABLE_DATE_IMPLEMENTED" localSheetId="59">'x-603'!$B$19</definedName>
    <definedName name="TABLE_DATE_IMPLEMENTED" localSheetId="60">'x-604'!$B$19</definedName>
    <definedName name="TABLE_DATE_IMPLEMENTED" localSheetId="61">'x-605'!$B$19</definedName>
    <definedName name="TABLE_DATE_IMPLEMENTED" localSheetId="62">'x-606'!$B$19</definedName>
    <definedName name="TABLE_DATE_IMPLEMENTED" localSheetId="63">'x-703'!$B$19</definedName>
    <definedName name="TABLE_DATE_IMPLEMENTED" localSheetId="64">'x-704'!$B$19</definedName>
    <definedName name="TABLE_DATE_IMPLEMENTED" localSheetId="65">'x-705'!$B$19</definedName>
    <definedName name="TABLE_DATE_IMPLEMENTED" localSheetId="66">'x-706'!$B$19</definedName>
    <definedName name="TABLE_DATE_IMPLEMENTED" localSheetId="67">'x-707'!$B$19</definedName>
    <definedName name="TABLE_DATE_IMPLEMENTED" localSheetId="68">'x-708'!$B$19</definedName>
    <definedName name="TABLE_DATE_IMPLEMENTED" localSheetId="69">'x-709'!$B$19</definedName>
    <definedName name="TABLE_DATE_IMPLEMENTED" localSheetId="70">'x-710'!$B$19</definedName>
    <definedName name="TABLE_DATE_IMPLEMENTED" localSheetId="71">'x-711'!$B$19</definedName>
    <definedName name="TABLE_DATE_IMPLEMENTED" localSheetId="72">'x-712'!$B$19</definedName>
    <definedName name="TABLE_DATE_IMPLEMENTED" localSheetId="73">'x-713'!$B$19</definedName>
    <definedName name="TABLE_DATE_IMPLEMENTED" localSheetId="74">'x-714'!$B$19</definedName>
    <definedName name="TABLE_DATE_IMPLEMENTED" localSheetId="75">'x-715'!$B$19</definedName>
    <definedName name="TABLE_DATE_IMPLEMENTED" localSheetId="76">'x-716'!$B$19</definedName>
    <definedName name="TABLE_DATE_IMPLEMENTED" localSheetId="77">'x-717'!$B$19</definedName>
    <definedName name="TABLE_DATE_IMPLEMENTED" localSheetId="78">'x-718'!$B$19</definedName>
    <definedName name="TABLE_DATE_IMPLEMENTED" localSheetId="79">'x-719'!$B$19</definedName>
    <definedName name="TABLE_DATE_IMPLEMENTED" localSheetId="80">'x-720'!$B$19</definedName>
    <definedName name="TABLE_DATE_IMPLEMENTED" localSheetId="81">'x-721'!$B$19</definedName>
    <definedName name="TABLE_DATE_IMPLEMENTED" localSheetId="82">'x-722'!$B$19</definedName>
    <definedName name="TABLE_DATE_IMPLEMENTED" localSheetId="83">'x-724'!$B$19</definedName>
    <definedName name="TABLE_DATE_IMPLEMENTED" localSheetId="84">'x-801'!$B$19</definedName>
    <definedName name="TABLE_DATE_IMPLEMENTED" localSheetId="85">'x-802'!$B$19</definedName>
    <definedName name="TABLE_DATE_IMPLEMENTED" localSheetId="86">'x-803'!$B$19</definedName>
    <definedName name="TABLE_DATE_IMPLEMENTED" localSheetId="87">'x-804'!$B$19</definedName>
    <definedName name="TABLE_DATE_IMPLEMENTED" localSheetId="88">'x-805'!$B$19</definedName>
    <definedName name="TABLE_DATE_IMPLEMENTED" localSheetId="89">'x-806'!$B$19</definedName>
    <definedName name="TABLE_DATE_IMPLEMENTED" localSheetId="90">'x-807'!$B$19</definedName>
    <definedName name="TABLE_DATE_IMPLEMENTED" localSheetId="91">'x-808'!$B$19</definedName>
    <definedName name="TABLE_DATE_IMPLEMENTED" localSheetId="92">'x-809'!$B$19</definedName>
    <definedName name="TABLE_DATE_IMPLEMENTED" localSheetId="93">'x-810'!$B$19</definedName>
    <definedName name="TABLE_DATE_IMPLEMENTED" localSheetId="94">'x-811'!$B$19</definedName>
    <definedName name="TABLE_DATE_IMPLEMENTED" localSheetId="95">'x-812'!$B$19</definedName>
    <definedName name="TABLE_DATE_IMPLEMENTED" localSheetId="96">'x-813'!$B$19</definedName>
    <definedName name="TABLE_DATE_IMPLEMENTED" localSheetId="97">'x-814'!$B$19</definedName>
    <definedName name="TABLE_DATE_IMPLEMENTED" localSheetId="98">'x-815'!$B$19</definedName>
    <definedName name="TABLE_DATE_IMPLEMENTED">'x-Series Number'!$B$19</definedName>
    <definedName name="table_date_implemented_1" localSheetId="7">'x-101'!$B$19</definedName>
    <definedName name="table_date_implemented_1" localSheetId="8">'x-102'!$B$19</definedName>
    <definedName name="table_date_implemented_1" localSheetId="9">'x-103'!$B$19</definedName>
    <definedName name="table_date_implemented_1" localSheetId="10">'x-104'!$B$19</definedName>
    <definedName name="table_date_implemented_1" localSheetId="11">'x-105'!$B$19</definedName>
    <definedName name="TABLE_DATE_IMPLEMENTED_1" localSheetId="12">'x-201'!$B$19</definedName>
    <definedName name="TABLE_DATE_IMPLEMENTED_1" localSheetId="13">'x-202'!$B$19</definedName>
    <definedName name="TABLE_DATE_IMPLEMENTED_1" localSheetId="14">'x-203'!$B$19</definedName>
    <definedName name="TABLE_DATE_IMPLEMENTED_1" localSheetId="15">'x-204'!$B$19</definedName>
    <definedName name="TABLE_DATE_IMPLEMENTED_1" localSheetId="16">'x-205'!$B$19</definedName>
    <definedName name="TABLE_DATE_IMPLEMENTED_1" localSheetId="17">'x-206'!$B$19</definedName>
    <definedName name="TABLE_DATE_IMPLEMENTED_1" localSheetId="18">'x-207'!$B$19</definedName>
    <definedName name="TABLE_DATE_IMPLEMENTED_1" localSheetId="19">'x-208'!$B$19</definedName>
    <definedName name="TABLE_DATE_IMPLEMENTED_1" localSheetId="20">'x-209'!$B$19</definedName>
    <definedName name="TABLE_DATE_IMPLEMENTED_1" localSheetId="21">'x-213'!$B$19</definedName>
    <definedName name="TABLE_DATE_IMPLEMENTED_1" localSheetId="22">'x-214'!$B$19</definedName>
    <definedName name="TABLE_DATE_IMPLEMENTED_1" localSheetId="23">'x-215'!$B$19</definedName>
    <definedName name="TABLE_DATE_IMPLEMENTED_1" localSheetId="24">'x-301'!$B$19</definedName>
    <definedName name="TABLE_DATE_IMPLEMENTED_1" localSheetId="25">'x-302'!$B$19</definedName>
    <definedName name="TABLE_DATE_IMPLEMENTED_1" localSheetId="26">'x-303'!$B$19</definedName>
    <definedName name="TABLE_DATE_IMPLEMENTED_1" localSheetId="27">'x-304'!$B$19</definedName>
    <definedName name="TABLE_DATE_IMPLEMENTED_1" localSheetId="28">'x-305'!$B$19</definedName>
    <definedName name="TABLE_DATE_IMPLEMENTED_1" localSheetId="29">'x-306'!$B$19</definedName>
    <definedName name="TABLE_DATE_IMPLEMENTED_1" localSheetId="30">'x-307'!$B$19</definedName>
    <definedName name="TABLE_DATE_IMPLEMENTED_1" localSheetId="31">'x-401'!$B$19</definedName>
    <definedName name="TABLE_DATE_IMPLEMENTED_1" localSheetId="32">'x-402'!$B$19</definedName>
    <definedName name="TABLE_DATE_IMPLEMENTED_1" localSheetId="33">'x-403'!$B$19</definedName>
    <definedName name="TABLE_DATE_IMPLEMENTED_1" localSheetId="34">'x-404'!$B$19</definedName>
    <definedName name="TABLE_DATE_IMPLEMENTED_1" localSheetId="35">'x-405'!$B$19</definedName>
    <definedName name="TABLE_DATE_IMPLEMENTED_1" localSheetId="36">'x-406'!$B$19</definedName>
    <definedName name="TABLE_DATE_IMPLEMENTED_1" localSheetId="37">'x-407'!$B$19</definedName>
    <definedName name="TABLE_DATE_IMPLEMENTED_1" localSheetId="38">'x-408'!$B$19</definedName>
    <definedName name="TABLE_DATE_IMPLEMENTED_1" localSheetId="39">'x-409'!$B$19</definedName>
    <definedName name="TABLE_DATE_IMPLEMENTED_1" localSheetId="40">'x-410'!$B$19</definedName>
    <definedName name="TABLE_DATE_IMPLEMENTED_1" localSheetId="41">'x-411'!$B$19</definedName>
    <definedName name="TABLE_DATE_IMPLEMENTED_1" localSheetId="42">'x-412'!$B$19</definedName>
    <definedName name="TABLE_DATE_IMPLEMENTED_1" localSheetId="43">'x-413'!$B$19</definedName>
    <definedName name="TABLE_DATE_IMPLEMENTED_1" localSheetId="44">'x-414'!$B$19</definedName>
    <definedName name="TABLE_DATE_IMPLEMENTED_1" localSheetId="45">'x-415'!$B$19</definedName>
    <definedName name="TABLE_DATE_IMPLEMENTED_1" localSheetId="46">'x-416'!$B$19</definedName>
    <definedName name="TABLE_DATE_IMPLEMENTED_1" localSheetId="47">'x-417'!$B$19</definedName>
    <definedName name="TABLE_DATE_IMPLEMENTED_1" localSheetId="48">'x-418'!$B$19</definedName>
    <definedName name="TABLE_DATE_IMPLEMENTED_1" localSheetId="49">'x-419'!$B$19</definedName>
    <definedName name="TABLE_DATE_IMPLEMENTED_1" localSheetId="50">'x-420'!$B$19</definedName>
    <definedName name="TABLE_DATE_IMPLEMENTED_1" localSheetId="51">'x-421'!$B$19</definedName>
    <definedName name="TABLE_DATE_IMPLEMENTED_1" localSheetId="52">'x-422'!$B$19</definedName>
    <definedName name="TABLE_DATE_IMPLEMENTED_1" localSheetId="53">'x-501'!$B$19</definedName>
    <definedName name="TABLE_DATE_IMPLEMENTED_1" localSheetId="54">'x-502'!$B$19</definedName>
    <definedName name="TABLE_DATE_IMPLEMENTED_1" localSheetId="55">'x-503'!$B$19</definedName>
    <definedName name="TABLE_DATE_IMPLEMENTED_1" localSheetId="56">'x-504'!$B$19</definedName>
    <definedName name="TABLE_DATE_IMPLEMENTED_1" localSheetId="57">'x-601'!$B$19</definedName>
    <definedName name="TABLE_DATE_IMPLEMENTED_1" localSheetId="58">'x-602'!$B$19</definedName>
    <definedName name="TABLE_DATE_IMPLEMENTED_1" localSheetId="59">'x-603'!$B$19</definedName>
    <definedName name="TABLE_DATE_IMPLEMENTED_1" localSheetId="60">'x-604'!$B$19</definedName>
    <definedName name="TABLE_DATE_IMPLEMENTED_1" localSheetId="61">'x-605'!$B$19</definedName>
    <definedName name="TABLE_DATE_IMPLEMENTED_1" localSheetId="62">'x-606'!$B$19</definedName>
    <definedName name="TABLE_DATE_IMPLEMENTED_1" localSheetId="63">'x-703'!$B$19</definedName>
    <definedName name="TABLE_DATE_IMPLEMENTED_1" localSheetId="64">'x-704'!$B$19</definedName>
    <definedName name="TABLE_DATE_IMPLEMENTED_1" localSheetId="65">'x-705'!$B$19</definedName>
    <definedName name="TABLE_DATE_IMPLEMENTED_1" localSheetId="66">'x-706'!$B$19</definedName>
    <definedName name="TABLE_DATE_IMPLEMENTED_1" localSheetId="67">'x-707'!$B$19</definedName>
    <definedName name="TABLE_DATE_IMPLEMENTED_1" localSheetId="68">'x-708'!$B$19</definedName>
    <definedName name="TABLE_DATE_IMPLEMENTED_1" localSheetId="69">'x-709'!$B$19</definedName>
    <definedName name="TABLE_DATE_IMPLEMENTED_1" localSheetId="70">'x-710'!$B$19</definedName>
    <definedName name="TABLE_DATE_IMPLEMENTED_1" localSheetId="71">'x-711'!$B$19</definedName>
    <definedName name="TABLE_DATE_IMPLEMENTED_1" localSheetId="72">'x-712'!$B$19</definedName>
    <definedName name="TABLE_DATE_IMPLEMENTED_1" localSheetId="73">'x-713'!$B$19</definedName>
    <definedName name="TABLE_DATE_IMPLEMENTED_1" localSheetId="74">'x-714'!$B$19</definedName>
    <definedName name="TABLE_DATE_IMPLEMENTED_1" localSheetId="75">'x-715'!$B$19</definedName>
    <definedName name="TABLE_DATE_IMPLEMENTED_1" localSheetId="76">'x-716'!$B$19</definedName>
    <definedName name="TABLE_DATE_IMPLEMENTED_1" localSheetId="77">'x-717'!$B$19</definedName>
    <definedName name="TABLE_DATE_IMPLEMENTED_1" localSheetId="78">'x-718'!$B$19</definedName>
    <definedName name="TABLE_DATE_IMPLEMENTED_1" localSheetId="79">'x-719'!$B$19</definedName>
    <definedName name="TABLE_DATE_IMPLEMENTED_1" localSheetId="80">'x-720'!$B$19</definedName>
    <definedName name="TABLE_DATE_IMPLEMENTED_1" localSheetId="81">'x-721'!$B$19</definedName>
    <definedName name="TABLE_DATE_IMPLEMENTED_1" localSheetId="82">'x-722'!$B$19</definedName>
    <definedName name="TABLE_DATE_IMPLEMENTED_1" localSheetId="83">'x-724'!$B$19</definedName>
    <definedName name="TABLE_DATE_IMPLEMENTED_1" localSheetId="84">'x-801'!$B$19</definedName>
    <definedName name="TABLE_DATE_IMPLEMENTED_1" localSheetId="85">'x-802'!$B$19</definedName>
    <definedName name="TABLE_DATE_IMPLEMENTED_1" localSheetId="86">'x-803'!$B$19</definedName>
    <definedName name="TABLE_DATE_IMPLEMENTED_1" localSheetId="87">'x-804'!$B$19</definedName>
    <definedName name="TABLE_DATE_IMPLEMENTED_1" localSheetId="88">'x-805'!$B$19</definedName>
    <definedName name="TABLE_DATE_IMPLEMENTED_1" localSheetId="89">'x-806'!$B$19</definedName>
    <definedName name="TABLE_DATE_IMPLEMENTED_1" localSheetId="90">'x-807'!$B$19</definedName>
    <definedName name="TABLE_DATE_IMPLEMENTED_1" localSheetId="91">'x-808'!$B$19</definedName>
    <definedName name="TABLE_DATE_IMPLEMENTED_1" localSheetId="92">'x-809'!$B$19</definedName>
    <definedName name="TABLE_DATE_IMPLEMENTED_1" localSheetId="93">'x-810'!$B$19</definedName>
    <definedName name="TABLE_DATE_IMPLEMENTED_1" localSheetId="94">'x-811'!$B$19</definedName>
    <definedName name="TABLE_DATE_IMPLEMENTED_1" localSheetId="95">'x-812'!$B$19</definedName>
    <definedName name="TABLE_DATE_IMPLEMENTED_1" localSheetId="96">'x-813'!$B$19</definedName>
    <definedName name="TABLE_DATE_IMPLEMENTED_1" localSheetId="97">'x-814'!$B$19</definedName>
    <definedName name="TABLE_DATE_IMPLEMENTED_1" localSheetId="98">'x-815'!$B$19</definedName>
    <definedName name="TABLE_DATE_IMPLEMENTED_2" localSheetId="15">'x-204'!$I$19</definedName>
    <definedName name="TABLE_DATE_IMPLEMENTED_2" localSheetId="33">'x-403'!$Q$19</definedName>
    <definedName name="TABLE_DATE_IMPLEMENTED_2" localSheetId="34">'x-404'!$Q$19</definedName>
    <definedName name="TABLE_DATE_IMPLEMENTED_2" localSheetId="39">'x-409'!$Q$19</definedName>
    <definedName name="TABLE_DATE_IMPLEMENTED_2" localSheetId="40">'x-410'!$Q$19</definedName>
    <definedName name="TABLE_DATE_IMPLEMENTED_2" localSheetId="45">'x-415'!$Q$19</definedName>
    <definedName name="TABLE_DATE_IMPLEMENTED_2" localSheetId="90">'x-807'!$Q$19</definedName>
    <definedName name="TABLE_DATE_ISSUED" localSheetId="12">'x-201'!$B$18</definedName>
    <definedName name="TABLE_DATE_ISSUED" localSheetId="13">'x-202'!$B$18</definedName>
    <definedName name="TABLE_DATE_ISSUED" localSheetId="14">'x-203'!$B$18</definedName>
    <definedName name="TABLE_DATE_ISSUED" localSheetId="15">'x-204'!$B$18</definedName>
    <definedName name="TABLE_DATE_ISSUED" localSheetId="16">'x-205'!$B$18</definedName>
    <definedName name="TABLE_DATE_ISSUED" localSheetId="17">'x-206'!$B$18</definedName>
    <definedName name="TABLE_DATE_ISSUED" localSheetId="18">'x-207'!$B$18</definedName>
    <definedName name="TABLE_DATE_ISSUED" localSheetId="19">'x-208'!$B$18</definedName>
    <definedName name="TABLE_DATE_ISSUED" localSheetId="20">'x-209'!$B$18</definedName>
    <definedName name="TABLE_DATE_ISSUED" localSheetId="21">'x-213'!$B$18</definedName>
    <definedName name="TABLE_DATE_ISSUED" localSheetId="22">'x-214'!$B$18</definedName>
    <definedName name="TABLE_DATE_ISSUED" localSheetId="23">'x-215'!$B$18</definedName>
    <definedName name="TABLE_DATE_ISSUED" localSheetId="24">'x-301'!$B$18</definedName>
    <definedName name="TABLE_DATE_ISSUED" localSheetId="25">'x-302'!$B$18</definedName>
    <definedName name="TABLE_DATE_ISSUED" localSheetId="26">'x-303'!$B$18</definedName>
    <definedName name="TABLE_DATE_ISSUED" localSheetId="27">'x-304'!$B$18</definedName>
    <definedName name="TABLE_DATE_ISSUED" localSheetId="28">'x-305'!$B$18</definedName>
    <definedName name="TABLE_DATE_ISSUED" localSheetId="29">'x-306'!$B$18</definedName>
    <definedName name="TABLE_DATE_ISSUED" localSheetId="30">'x-307'!$B$18</definedName>
    <definedName name="TABLE_DATE_ISSUED" localSheetId="31">'x-401'!$B$18</definedName>
    <definedName name="TABLE_DATE_ISSUED" localSheetId="32">'x-402'!$B$18</definedName>
    <definedName name="TABLE_DATE_ISSUED" localSheetId="33">'x-403'!$B$18</definedName>
    <definedName name="TABLE_DATE_ISSUED" localSheetId="34">'x-404'!$B$18</definedName>
    <definedName name="TABLE_DATE_ISSUED" localSheetId="35">'x-405'!$B$18</definedName>
    <definedName name="TABLE_DATE_ISSUED" localSheetId="36">'x-406'!$B$18</definedName>
    <definedName name="TABLE_DATE_ISSUED" localSheetId="37">'x-407'!$B$18</definedName>
    <definedName name="TABLE_DATE_ISSUED" localSheetId="38">'x-408'!$B$18</definedName>
    <definedName name="TABLE_DATE_ISSUED" localSheetId="39">'x-409'!$B$18</definedName>
    <definedName name="TABLE_DATE_ISSUED" localSheetId="40">'x-410'!$B$18</definedName>
    <definedName name="TABLE_DATE_ISSUED" localSheetId="41">'x-411'!$B$18</definedName>
    <definedName name="TABLE_DATE_ISSUED" localSheetId="42">'x-412'!$B$18</definedName>
    <definedName name="TABLE_DATE_ISSUED" localSheetId="43">'x-413'!$B$18</definedName>
    <definedName name="TABLE_DATE_ISSUED" localSheetId="44">'x-414'!$B$18</definedName>
    <definedName name="TABLE_DATE_ISSUED" localSheetId="45">'x-415'!$B$18</definedName>
    <definedName name="TABLE_DATE_ISSUED" localSheetId="46">'x-416'!$B$18</definedName>
    <definedName name="TABLE_DATE_ISSUED" localSheetId="47">'x-417'!$B$18</definedName>
    <definedName name="TABLE_DATE_ISSUED" localSheetId="48">'x-418'!$B$18</definedName>
    <definedName name="TABLE_DATE_ISSUED" localSheetId="49">'x-419'!$B$18</definedName>
    <definedName name="TABLE_DATE_ISSUED" localSheetId="50">'x-420'!$B$18</definedName>
    <definedName name="TABLE_DATE_ISSUED" localSheetId="51">'x-421'!$B$18</definedName>
    <definedName name="TABLE_DATE_ISSUED" localSheetId="52">'x-422'!$B$18</definedName>
    <definedName name="TABLE_DATE_ISSUED" localSheetId="53">'x-501'!$B$18</definedName>
    <definedName name="TABLE_DATE_ISSUED" localSheetId="54">'x-502'!$B$18</definedName>
    <definedName name="TABLE_DATE_ISSUED" localSheetId="55">'x-503'!$B$18</definedName>
    <definedName name="TABLE_DATE_ISSUED" localSheetId="56">'x-504'!$B$18</definedName>
    <definedName name="TABLE_DATE_ISSUED" localSheetId="57">'x-601'!$B$18</definedName>
    <definedName name="TABLE_DATE_ISSUED" localSheetId="58">'x-602'!$B$18</definedName>
    <definedName name="TABLE_DATE_ISSUED" localSheetId="59">'x-603'!$B$18</definedName>
    <definedName name="TABLE_DATE_ISSUED" localSheetId="60">'x-604'!$B$18</definedName>
    <definedName name="TABLE_DATE_ISSUED" localSheetId="61">'x-605'!$B$18</definedName>
    <definedName name="TABLE_DATE_ISSUED" localSheetId="62">'x-606'!$B$18</definedName>
    <definedName name="TABLE_DATE_ISSUED" localSheetId="63">'x-703'!$B$18</definedName>
    <definedName name="TABLE_DATE_ISSUED" localSheetId="64">'x-704'!$B$18</definedName>
    <definedName name="TABLE_DATE_ISSUED" localSheetId="65">'x-705'!$B$18</definedName>
    <definedName name="TABLE_DATE_ISSUED" localSheetId="66">'x-706'!$B$18</definedName>
    <definedName name="TABLE_DATE_ISSUED" localSheetId="67">'x-707'!$B$18</definedName>
    <definedName name="TABLE_DATE_ISSUED" localSheetId="68">'x-708'!$B$18</definedName>
    <definedName name="TABLE_DATE_ISSUED" localSheetId="69">'x-709'!$B$18</definedName>
    <definedName name="TABLE_DATE_ISSUED" localSheetId="70">'x-710'!$B$18</definedName>
    <definedName name="TABLE_DATE_ISSUED" localSheetId="71">'x-711'!$B$18</definedName>
    <definedName name="TABLE_DATE_ISSUED" localSheetId="72">'x-712'!$B$18</definedName>
    <definedName name="TABLE_DATE_ISSUED" localSheetId="73">'x-713'!$B$18</definedName>
    <definedName name="TABLE_DATE_ISSUED" localSheetId="74">'x-714'!$B$18</definedName>
    <definedName name="TABLE_DATE_ISSUED" localSheetId="75">'x-715'!$B$18</definedName>
    <definedName name="TABLE_DATE_ISSUED" localSheetId="76">'x-716'!$B$18</definedName>
    <definedName name="TABLE_DATE_ISSUED" localSheetId="77">'x-717'!$B$18</definedName>
    <definedName name="TABLE_DATE_ISSUED" localSheetId="78">'x-718'!$B$18</definedName>
    <definedName name="TABLE_DATE_ISSUED" localSheetId="79">'x-719'!$B$18</definedName>
    <definedName name="TABLE_DATE_ISSUED" localSheetId="80">'x-720'!$B$18</definedName>
    <definedName name="TABLE_DATE_ISSUED" localSheetId="81">'x-721'!$B$18</definedName>
    <definedName name="TABLE_DATE_ISSUED" localSheetId="82">'x-722'!$B$18</definedName>
    <definedName name="TABLE_DATE_ISSUED" localSheetId="83">'x-724'!$B$18</definedName>
    <definedName name="TABLE_DATE_ISSUED" localSheetId="84">'x-801'!$B$18</definedName>
    <definedName name="TABLE_DATE_ISSUED" localSheetId="85">'x-802'!$B$18</definedName>
    <definedName name="TABLE_DATE_ISSUED" localSheetId="86">'x-803'!$B$18</definedName>
    <definedName name="TABLE_DATE_ISSUED" localSheetId="87">'x-804'!$B$18</definedName>
    <definedName name="TABLE_DATE_ISSUED" localSheetId="88">'x-805'!$B$18</definedName>
    <definedName name="TABLE_DATE_ISSUED" localSheetId="89">'x-806'!$B$18</definedName>
    <definedName name="TABLE_DATE_ISSUED" localSheetId="90">'x-807'!$B$18</definedName>
    <definedName name="TABLE_DATE_ISSUED" localSheetId="91">'x-808'!$B$18</definedName>
    <definedName name="TABLE_DATE_ISSUED" localSheetId="92">'x-809'!$B$18</definedName>
    <definedName name="TABLE_DATE_ISSUED" localSheetId="93">'x-810'!$B$18</definedName>
    <definedName name="TABLE_DATE_ISSUED" localSheetId="94">'x-811'!$B$18</definedName>
    <definedName name="TABLE_DATE_ISSUED" localSheetId="95">'x-812'!$B$18</definedName>
    <definedName name="TABLE_DATE_ISSUED" localSheetId="96">'x-813'!$B$18</definedName>
    <definedName name="TABLE_DATE_ISSUED" localSheetId="97">'x-814'!$B$18</definedName>
    <definedName name="TABLE_DATE_ISSUED" localSheetId="98">'x-815'!$B$18</definedName>
    <definedName name="TABLE_DATE_ISSUED">'x-Series Number'!$B$18</definedName>
    <definedName name="table_date_issued_1" localSheetId="7">'x-101'!$B$18</definedName>
    <definedName name="table_date_issued_1" localSheetId="8">'x-102'!$B$18</definedName>
    <definedName name="table_date_issued_1" localSheetId="9">'x-103'!$B$18</definedName>
    <definedName name="table_date_issued_1" localSheetId="10">'x-104'!$B$18</definedName>
    <definedName name="table_date_issued_1" localSheetId="11">'x-105'!$B$18</definedName>
    <definedName name="TABLE_DATE_ISSUED_1" localSheetId="12">'x-201'!$B$18</definedName>
    <definedName name="TABLE_DATE_ISSUED_1" localSheetId="13">'x-202'!$B$18</definedName>
    <definedName name="TABLE_DATE_ISSUED_1" localSheetId="14">'x-203'!$B$18</definedName>
    <definedName name="TABLE_DATE_ISSUED_1" localSheetId="15">'x-204'!$B$18</definedName>
    <definedName name="TABLE_DATE_ISSUED_1" localSheetId="16">'x-205'!$B$18</definedName>
    <definedName name="TABLE_DATE_ISSUED_1" localSheetId="17">'x-206'!$B$18</definedName>
    <definedName name="TABLE_DATE_ISSUED_1" localSheetId="18">'x-207'!$B$18</definedName>
    <definedName name="TABLE_DATE_ISSUED_1" localSheetId="19">'x-208'!$B$18</definedName>
    <definedName name="TABLE_DATE_ISSUED_1" localSheetId="20">'x-209'!$B$18</definedName>
    <definedName name="TABLE_DATE_ISSUED_1" localSheetId="21">'x-213'!$B$18</definedName>
    <definedName name="TABLE_DATE_ISSUED_1" localSheetId="22">'x-214'!$B$18</definedName>
    <definedName name="TABLE_DATE_ISSUED_1" localSheetId="23">'x-215'!$B$18</definedName>
    <definedName name="TABLE_DATE_ISSUED_1" localSheetId="24">'x-301'!$B$18</definedName>
    <definedName name="TABLE_DATE_ISSUED_1" localSheetId="25">'x-302'!$B$18</definedName>
    <definedName name="TABLE_DATE_ISSUED_1" localSheetId="26">'x-303'!$B$18</definedName>
    <definedName name="TABLE_DATE_ISSUED_1" localSheetId="27">'x-304'!$B$18</definedName>
    <definedName name="TABLE_DATE_ISSUED_1" localSheetId="28">'x-305'!$B$18</definedName>
    <definedName name="TABLE_DATE_ISSUED_1" localSheetId="29">'x-306'!$B$18</definedName>
    <definedName name="TABLE_DATE_ISSUED_1" localSheetId="30">'x-307'!$B$18</definedName>
    <definedName name="TABLE_DATE_ISSUED_1" localSheetId="31">'x-401'!$B$18</definedName>
    <definedName name="TABLE_DATE_ISSUED_1" localSheetId="32">'x-402'!$B$18</definedName>
    <definedName name="TABLE_DATE_ISSUED_1" localSheetId="33">'x-403'!$B$18</definedName>
    <definedName name="TABLE_DATE_ISSUED_1" localSheetId="34">'x-404'!$B$18</definedName>
    <definedName name="TABLE_DATE_ISSUED_1" localSheetId="35">'x-405'!$B$18</definedName>
    <definedName name="TABLE_DATE_ISSUED_1" localSheetId="36">'x-406'!$B$18</definedName>
    <definedName name="TABLE_DATE_ISSUED_1" localSheetId="37">'x-407'!$B$18</definedName>
    <definedName name="TABLE_DATE_ISSUED_1" localSheetId="38">'x-408'!$B$18</definedName>
    <definedName name="TABLE_DATE_ISSUED_1" localSheetId="39">'x-409'!$B$18</definedName>
    <definedName name="TABLE_DATE_ISSUED_1" localSheetId="40">'x-410'!$B$18</definedName>
    <definedName name="TABLE_DATE_ISSUED_1" localSheetId="41">'x-411'!$B$18</definedName>
    <definedName name="TABLE_DATE_ISSUED_1" localSheetId="42">'x-412'!$B$18</definedName>
    <definedName name="TABLE_DATE_ISSUED_1" localSheetId="43">'x-413'!$B$18</definedName>
    <definedName name="TABLE_DATE_ISSUED_1" localSheetId="44">'x-414'!$B$18</definedName>
    <definedName name="TABLE_DATE_ISSUED_1" localSheetId="45">'x-415'!$B$18</definedName>
    <definedName name="TABLE_DATE_ISSUED_1" localSheetId="46">'x-416'!$B$18</definedName>
    <definedName name="TABLE_DATE_ISSUED_1" localSheetId="47">'x-417'!$B$18</definedName>
    <definedName name="TABLE_DATE_ISSUED_1" localSheetId="48">'x-418'!$B$18</definedName>
    <definedName name="TABLE_DATE_ISSUED_1" localSheetId="49">'x-419'!$B$18</definedName>
    <definedName name="TABLE_DATE_ISSUED_1" localSheetId="50">'x-420'!$B$18</definedName>
    <definedName name="TABLE_DATE_ISSUED_1" localSheetId="51">'x-421'!$B$18</definedName>
    <definedName name="TABLE_DATE_ISSUED_1" localSheetId="52">'x-422'!$B$18</definedName>
    <definedName name="TABLE_DATE_ISSUED_1" localSheetId="53">'x-501'!$B$18</definedName>
    <definedName name="TABLE_DATE_ISSUED_1" localSheetId="54">'x-502'!$B$18</definedName>
    <definedName name="TABLE_DATE_ISSUED_1" localSheetId="55">'x-503'!$B$18</definedName>
    <definedName name="TABLE_DATE_ISSUED_1" localSheetId="56">'x-504'!$B$18</definedName>
    <definedName name="TABLE_DATE_ISSUED_1" localSheetId="57">'x-601'!$B$18</definedName>
    <definedName name="TABLE_DATE_ISSUED_1" localSheetId="58">'x-602'!$B$18</definedName>
    <definedName name="TABLE_DATE_ISSUED_1" localSheetId="59">'x-603'!$B$18</definedName>
    <definedName name="TABLE_DATE_ISSUED_1" localSheetId="60">'x-604'!$B$18</definedName>
    <definedName name="TABLE_DATE_ISSUED_1" localSheetId="61">'x-605'!$B$18</definedName>
    <definedName name="TABLE_DATE_ISSUED_1" localSheetId="62">'x-606'!$B$18</definedName>
    <definedName name="TABLE_DATE_ISSUED_1" localSheetId="63">'x-703'!$B$18</definedName>
    <definedName name="TABLE_DATE_ISSUED_1" localSheetId="64">'x-704'!$B$18</definedName>
    <definedName name="TABLE_DATE_ISSUED_1" localSheetId="65">'x-705'!$B$18</definedName>
    <definedName name="TABLE_DATE_ISSUED_1" localSheetId="66">'x-706'!$B$18</definedName>
    <definedName name="TABLE_DATE_ISSUED_1" localSheetId="67">'x-707'!$B$18</definedName>
    <definedName name="TABLE_DATE_ISSUED_1" localSheetId="68">'x-708'!$B$18</definedName>
    <definedName name="TABLE_DATE_ISSUED_1" localSheetId="69">'x-709'!$B$18</definedName>
    <definedName name="TABLE_DATE_ISSUED_1" localSheetId="70">'x-710'!$B$18</definedName>
    <definedName name="TABLE_DATE_ISSUED_1" localSheetId="71">'x-711'!$B$18</definedName>
    <definedName name="TABLE_DATE_ISSUED_1" localSheetId="72">'x-712'!$B$18</definedName>
    <definedName name="TABLE_DATE_ISSUED_1" localSheetId="73">'x-713'!$B$18</definedName>
    <definedName name="TABLE_DATE_ISSUED_1" localSheetId="74">'x-714'!$B$18</definedName>
    <definedName name="TABLE_DATE_ISSUED_1" localSheetId="75">'x-715'!$B$18</definedName>
    <definedName name="TABLE_DATE_ISSUED_1" localSheetId="76">'x-716'!$B$18</definedName>
    <definedName name="TABLE_DATE_ISSUED_1" localSheetId="77">'x-717'!$B$18</definedName>
    <definedName name="TABLE_DATE_ISSUED_1" localSheetId="78">'x-718'!$B$18</definedName>
    <definedName name="TABLE_DATE_ISSUED_1" localSheetId="79">'x-719'!$B$18</definedName>
    <definedName name="TABLE_DATE_ISSUED_1" localSheetId="80">'x-720'!$B$18</definedName>
    <definedName name="TABLE_DATE_ISSUED_1" localSheetId="81">'x-721'!$B$18</definedName>
    <definedName name="TABLE_DATE_ISSUED_1" localSheetId="82">'x-722'!$B$18</definedName>
    <definedName name="TABLE_DATE_ISSUED_1" localSheetId="83">'x-724'!$B$18</definedName>
    <definedName name="TABLE_DATE_ISSUED_1" localSheetId="84">'x-801'!$B$18</definedName>
    <definedName name="TABLE_DATE_ISSUED_1" localSheetId="85">'x-802'!$B$18</definedName>
    <definedName name="TABLE_DATE_ISSUED_1" localSheetId="86">'x-803'!$B$18</definedName>
    <definedName name="TABLE_DATE_ISSUED_1" localSheetId="87">'x-804'!$B$18</definedName>
    <definedName name="TABLE_DATE_ISSUED_1" localSheetId="88">'x-805'!$B$18</definedName>
    <definedName name="TABLE_DATE_ISSUED_1" localSheetId="89">'x-806'!$B$18</definedName>
    <definedName name="TABLE_DATE_ISSUED_1" localSheetId="90">'x-807'!$B$18</definedName>
    <definedName name="TABLE_DATE_ISSUED_1" localSheetId="91">'x-808'!$B$18</definedName>
    <definedName name="TABLE_DATE_ISSUED_1" localSheetId="92">'x-809'!$B$18</definedName>
    <definedName name="TABLE_DATE_ISSUED_1" localSheetId="93">'x-810'!$B$18</definedName>
    <definedName name="TABLE_DATE_ISSUED_1" localSheetId="94">'x-811'!$B$18</definedName>
    <definedName name="TABLE_DATE_ISSUED_1" localSheetId="95">'x-812'!$B$18</definedName>
    <definedName name="TABLE_DATE_ISSUED_1" localSheetId="96">'x-813'!$B$18</definedName>
    <definedName name="TABLE_DATE_ISSUED_1" localSheetId="97">'x-814'!$B$18</definedName>
    <definedName name="TABLE_DATE_ISSUED_1" localSheetId="98">'x-815'!$B$18</definedName>
    <definedName name="TABLE_DATE_ISSUED_2" localSheetId="15">'x-204'!$I$18</definedName>
    <definedName name="TABLE_DATE_ISSUED_2" localSheetId="33">'x-403'!$Q$18</definedName>
    <definedName name="TABLE_DATE_ISSUED_2" localSheetId="34">'x-404'!$Q$18</definedName>
    <definedName name="TABLE_DATE_ISSUED_2" localSheetId="39">'x-409'!$Q$18</definedName>
    <definedName name="TABLE_DATE_ISSUED_2" localSheetId="40">'x-410'!$Q$18</definedName>
    <definedName name="TABLE_DATE_ISSUED_2" localSheetId="45">'x-415'!$Q$18</definedName>
    <definedName name="TABLE_DATE_ISSUED_2" localSheetId="90">'x-807'!$Q$18</definedName>
    <definedName name="TABLE_DESCRIPTION" localSheetId="12">'x-201'!$B$10</definedName>
    <definedName name="TABLE_DESCRIPTION" localSheetId="13">'x-202'!$B$10</definedName>
    <definedName name="TABLE_DESCRIPTION" localSheetId="14">'x-203'!$B$10</definedName>
    <definedName name="TABLE_DESCRIPTION" localSheetId="15">'x-204'!$B$10</definedName>
    <definedName name="TABLE_DESCRIPTION" localSheetId="16">'x-205'!$B$10</definedName>
    <definedName name="TABLE_DESCRIPTION" localSheetId="17">'x-206'!$B$10</definedName>
    <definedName name="TABLE_DESCRIPTION" localSheetId="18">'x-207'!$B$10</definedName>
    <definedName name="TABLE_DESCRIPTION" localSheetId="19">'x-208'!$B$10</definedName>
    <definedName name="TABLE_DESCRIPTION" localSheetId="20">'x-209'!$B$10</definedName>
    <definedName name="TABLE_DESCRIPTION" localSheetId="21">'x-213'!$B$10</definedName>
    <definedName name="TABLE_DESCRIPTION" localSheetId="22">'x-214'!$B$10</definedName>
    <definedName name="TABLE_DESCRIPTION" localSheetId="23">'x-215'!$B$10</definedName>
    <definedName name="TABLE_DESCRIPTION" localSheetId="24">'x-301'!$B$10</definedName>
    <definedName name="TABLE_DESCRIPTION" localSheetId="25">'x-302'!$B$10</definedName>
    <definedName name="TABLE_DESCRIPTION" localSheetId="26">'x-303'!$B$10</definedName>
    <definedName name="TABLE_DESCRIPTION" localSheetId="27">'x-304'!$B$10</definedName>
    <definedName name="TABLE_DESCRIPTION" localSheetId="28">'x-305'!$B$10</definedName>
    <definedName name="TABLE_DESCRIPTION" localSheetId="29">'x-306'!$B$10</definedName>
    <definedName name="TABLE_DESCRIPTION" localSheetId="30">'x-307'!$B$10</definedName>
    <definedName name="TABLE_DESCRIPTION" localSheetId="31">'x-401'!$B$10</definedName>
    <definedName name="TABLE_DESCRIPTION" localSheetId="32">'x-402'!$B$10</definedName>
    <definedName name="TABLE_DESCRIPTION" localSheetId="33">'x-403'!$B$10</definedName>
    <definedName name="TABLE_DESCRIPTION" localSheetId="34">'x-404'!$B$10</definedName>
    <definedName name="TABLE_DESCRIPTION" localSheetId="35">'x-405'!$B$10</definedName>
    <definedName name="TABLE_DESCRIPTION" localSheetId="36">'x-406'!$B$10</definedName>
    <definedName name="TABLE_DESCRIPTION" localSheetId="37">'x-407'!$B$10</definedName>
    <definedName name="TABLE_DESCRIPTION" localSheetId="38">'x-408'!$B$10</definedName>
    <definedName name="TABLE_DESCRIPTION" localSheetId="39">'x-409'!$B$10</definedName>
    <definedName name="TABLE_DESCRIPTION" localSheetId="40">'x-410'!$B$10</definedName>
    <definedName name="TABLE_DESCRIPTION" localSheetId="41">'x-411'!$B$10</definedName>
    <definedName name="TABLE_DESCRIPTION" localSheetId="42">'x-412'!$B$10</definedName>
    <definedName name="TABLE_DESCRIPTION" localSheetId="43">'x-413'!$B$10</definedName>
    <definedName name="TABLE_DESCRIPTION" localSheetId="44">'x-414'!$B$10</definedName>
    <definedName name="TABLE_DESCRIPTION" localSheetId="45">'x-415'!$B$10</definedName>
    <definedName name="TABLE_DESCRIPTION" localSheetId="46">'x-416'!$B$10</definedName>
    <definedName name="TABLE_DESCRIPTION" localSheetId="47">'x-417'!$B$10</definedName>
    <definedName name="TABLE_DESCRIPTION" localSheetId="48">'x-418'!$B$10</definedName>
    <definedName name="TABLE_DESCRIPTION" localSheetId="49">'x-419'!$B$10</definedName>
    <definedName name="TABLE_DESCRIPTION" localSheetId="50">'x-420'!$B$10</definedName>
    <definedName name="TABLE_DESCRIPTION" localSheetId="51">'x-421'!$B$10</definedName>
    <definedName name="TABLE_DESCRIPTION" localSheetId="52">'x-422'!$B$10</definedName>
    <definedName name="TABLE_DESCRIPTION" localSheetId="53">'x-501'!$B$10</definedName>
    <definedName name="TABLE_DESCRIPTION" localSheetId="54">'x-502'!$B$10</definedName>
    <definedName name="TABLE_DESCRIPTION" localSheetId="55">'x-503'!$B$10</definedName>
    <definedName name="TABLE_DESCRIPTION" localSheetId="56">'x-504'!$B$10</definedName>
    <definedName name="TABLE_DESCRIPTION" localSheetId="57">'x-601'!$B$10</definedName>
    <definedName name="TABLE_DESCRIPTION" localSheetId="58">'x-602'!$B$10</definedName>
    <definedName name="TABLE_DESCRIPTION" localSheetId="59">'x-603'!$B$10</definedName>
    <definedName name="TABLE_DESCRIPTION" localSheetId="60">'x-604'!$B$10</definedName>
    <definedName name="TABLE_DESCRIPTION" localSheetId="61">'x-605'!$B$10</definedName>
    <definedName name="TABLE_DESCRIPTION" localSheetId="62">'x-606'!$B$10</definedName>
    <definedName name="TABLE_DESCRIPTION" localSheetId="63">'x-703'!$B$10</definedName>
    <definedName name="TABLE_DESCRIPTION" localSheetId="64">'x-704'!$B$10</definedName>
    <definedName name="TABLE_DESCRIPTION" localSheetId="65">'x-705'!$B$10</definedName>
    <definedName name="TABLE_DESCRIPTION" localSheetId="66">'x-706'!$B$10</definedName>
    <definedName name="TABLE_DESCRIPTION" localSheetId="67">'x-707'!$B$10</definedName>
    <definedName name="TABLE_DESCRIPTION" localSheetId="68">'x-708'!$B$10</definedName>
    <definedName name="TABLE_DESCRIPTION" localSheetId="69">'x-709'!$B$10</definedName>
    <definedName name="TABLE_DESCRIPTION" localSheetId="70">'x-710'!$B$10</definedName>
    <definedName name="TABLE_DESCRIPTION" localSheetId="71">'x-711'!$B$10</definedName>
    <definedName name="TABLE_DESCRIPTION" localSheetId="72">'x-712'!$B$10</definedName>
    <definedName name="TABLE_DESCRIPTION" localSheetId="73">'x-713'!$B$10</definedName>
    <definedName name="TABLE_DESCRIPTION" localSheetId="74">'x-714'!$B$10</definedName>
    <definedName name="TABLE_DESCRIPTION" localSheetId="75">'x-715'!$B$10</definedName>
    <definedName name="TABLE_DESCRIPTION" localSheetId="76">'x-716'!$B$10</definedName>
    <definedName name="TABLE_DESCRIPTION" localSheetId="77">'x-717'!$B$10</definedName>
    <definedName name="TABLE_DESCRIPTION" localSheetId="78">'x-718'!$B$10</definedName>
    <definedName name="TABLE_DESCRIPTION" localSheetId="79">'x-719'!$B$10</definedName>
    <definedName name="TABLE_DESCRIPTION" localSheetId="80">'x-720'!$B$10</definedName>
    <definedName name="TABLE_DESCRIPTION" localSheetId="81">'x-721'!$B$10</definedName>
    <definedName name="TABLE_DESCRIPTION" localSheetId="82">'x-722'!$B$10</definedName>
    <definedName name="TABLE_DESCRIPTION" localSheetId="83">'x-724'!$B$10</definedName>
    <definedName name="TABLE_DESCRIPTION" localSheetId="84">'x-801'!$B$10</definedName>
    <definedName name="TABLE_DESCRIPTION" localSheetId="85">'x-802'!$B$10</definedName>
    <definedName name="TABLE_DESCRIPTION" localSheetId="86">'x-803'!$B$10</definedName>
    <definedName name="TABLE_DESCRIPTION" localSheetId="87">'x-804'!$B$10</definedName>
    <definedName name="TABLE_DESCRIPTION" localSheetId="88">'x-805'!$B$10</definedName>
    <definedName name="TABLE_DESCRIPTION" localSheetId="89">'x-806'!$B$10</definedName>
    <definedName name="TABLE_DESCRIPTION" localSheetId="90">'x-807'!$B$10</definedName>
    <definedName name="TABLE_DESCRIPTION" localSheetId="91">'x-808'!$B$10</definedName>
    <definedName name="TABLE_DESCRIPTION" localSheetId="92">'x-809'!$B$10</definedName>
    <definedName name="TABLE_DESCRIPTION" localSheetId="93">'x-810'!$B$10</definedName>
    <definedName name="TABLE_DESCRIPTION" localSheetId="94">'x-811'!$B$10</definedName>
    <definedName name="TABLE_DESCRIPTION" localSheetId="95">'x-812'!$B$10</definedName>
    <definedName name="TABLE_DESCRIPTION" localSheetId="96">'x-813'!$B$10</definedName>
    <definedName name="TABLE_DESCRIPTION" localSheetId="97">'x-814'!$B$10</definedName>
    <definedName name="TABLE_DESCRIPTION" localSheetId="98">'x-815'!$B$10</definedName>
    <definedName name="TABLE_DESCRIPTION">'x-Series Number'!$B$10</definedName>
    <definedName name="table_Description_1" localSheetId="7">'x-101'!$B$10</definedName>
    <definedName name="table_description_1" localSheetId="8">'x-102'!$B$10</definedName>
    <definedName name="table_Description_1" localSheetId="9">'x-103'!$B$10</definedName>
    <definedName name="table_Description_1" localSheetId="10">'x-104'!$B$10</definedName>
    <definedName name="table_Description_1" localSheetId="11">'x-105'!$B$10</definedName>
    <definedName name="TABLE_DESCRIPTION_1" localSheetId="12">'x-201'!$B$10</definedName>
    <definedName name="TABLE_DESCRIPTION_1" localSheetId="13">'x-202'!$B$10</definedName>
    <definedName name="TABLE_DESCRIPTION_1" localSheetId="14">'x-203'!$B$10</definedName>
    <definedName name="TABLE_DESCRIPTION_1" localSheetId="15">'x-204'!$B$10</definedName>
    <definedName name="TABLE_DESCRIPTION_1" localSheetId="16">'x-205'!$B$10</definedName>
    <definedName name="TABLE_DESCRIPTION_1" localSheetId="17">'x-206'!$B$10</definedName>
    <definedName name="TABLE_DESCRIPTION_1" localSheetId="18">'x-207'!$B$10</definedName>
    <definedName name="TABLE_DESCRIPTION_1" localSheetId="19">'x-208'!$B$10</definedName>
    <definedName name="TABLE_DESCRIPTION_1" localSheetId="20">'x-209'!$B$10</definedName>
    <definedName name="TABLE_DESCRIPTION_1" localSheetId="21">'x-213'!$B$10</definedName>
    <definedName name="TABLE_DESCRIPTION_1" localSheetId="22">'x-214'!$B$10</definedName>
    <definedName name="TABLE_DESCRIPTION_1" localSheetId="23">'x-215'!$B$10</definedName>
    <definedName name="TABLE_DESCRIPTION_1" localSheetId="24">'x-301'!$B$10</definedName>
    <definedName name="TABLE_DESCRIPTION_1" localSheetId="25">'x-302'!$B$10</definedName>
    <definedName name="TABLE_DESCRIPTION_1" localSheetId="26">'x-303'!$B$10</definedName>
    <definedName name="TABLE_DESCRIPTION_1" localSheetId="27">'x-304'!$B$10</definedName>
    <definedName name="TABLE_DESCRIPTION_1" localSheetId="28">'x-305'!$B$10</definedName>
    <definedName name="TABLE_DESCRIPTION_1" localSheetId="29">'x-306'!$B$10</definedName>
    <definedName name="TABLE_DESCRIPTION_1" localSheetId="30">'x-307'!$B$10</definedName>
    <definedName name="TABLE_DESCRIPTION_1" localSheetId="31">'x-401'!$B$10</definedName>
    <definedName name="TABLE_DESCRIPTION_1" localSheetId="32">'x-402'!$B$10</definedName>
    <definedName name="TABLE_DESCRIPTION_1" localSheetId="33">'x-403'!$B$10</definedName>
    <definedName name="TABLE_DESCRIPTION_1" localSheetId="34">'x-404'!$B$10</definedName>
    <definedName name="TABLE_DESCRIPTION_1" localSheetId="35">'x-405'!$B$10</definedName>
    <definedName name="TABLE_DESCRIPTION_1" localSheetId="36">'x-406'!$B$10</definedName>
    <definedName name="TABLE_DESCRIPTION_1" localSheetId="37">'x-407'!$B$10</definedName>
    <definedName name="TABLE_DESCRIPTION_1" localSheetId="38">'x-408'!$B$10</definedName>
    <definedName name="TABLE_DESCRIPTION_1" localSheetId="39">'x-409'!$B$10</definedName>
    <definedName name="TABLE_DESCRIPTION_1" localSheetId="40">'x-410'!$B$10</definedName>
    <definedName name="TABLE_DESCRIPTION_1" localSheetId="41">'x-411'!$B$10</definedName>
    <definedName name="TABLE_DESCRIPTION_1" localSheetId="42">'x-412'!$B$10</definedName>
    <definedName name="TABLE_DESCRIPTION_1" localSheetId="43">'x-413'!$B$10</definedName>
    <definedName name="TABLE_DESCRIPTION_1" localSheetId="44">'x-414'!$B$10</definedName>
    <definedName name="TABLE_DESCRIPTION_1" localSheetId="45">'x-415'!$B$10</definedName>
    <definedName name="TABLE_DESCRIPTION_1" localSheetId="46">'x-416'!$B$10</definedName>
    <definedName name="TABLE_DESCRIPTION_1" localSheetId="47">'x-417'!$B$10</definedName>
    <definedName name="TABLE_DESCRIPTION_1" localSheetId="48">'x-418'!$B$10</definedName>
    <definedName name="TABLE_DESCRIPTION_1" localSheetId="49">'x-419'!$B$10</definedName>
    <definedName name="TABLE_DESCRIPTION_1" localSheetId="50">'x-420'!$B$10</definedName>
    <definedName name="TABLE_DESCRIPTION_1" localSheetId="51">'x-421'!$B$10</definedName>
    <definedName name="TABLE_DESCRIPTION_1" localSheetId="52">'x-422'!$B$10</definedName>
    <definedName name="TABLE_DESCRIPTION_1" localSheetId="53">'x-501'!$B$10</definedName>
    <definedName name="TABLE_DESCRIPTION_1" localSheetId="54">'x-502'!$B$10</definedName>
    <definedName name="TABLE_DESCRIPTION_1" localSheetId="55">'x-503'!$B$10</definedName>
    <definedName name="TABLE_DESCRIPTION_1" localSheetId="56">'x-504'!$B$10</definedName>
    <definedName name="TABLE_DESCRIPTION_1" localSheetId="57">'x-601'!$B$10</definedName>
    <definedName name="TABLE_DESCRIPTION_1" localSheetId="58">'x-602'!$B$10</definedName>
    <definedName name="TABLE_DESCRIPTION_1" localSheetId="59">'x-603'!$B$10</definedName>
    <definedName name="TABLE_DESCRIPTION_1" localSheetId="60">'x-604'!$B$10</definedName>
    <definedName name="TABLE_DESCRIPTION_1" localSheetId="61">'x-605'!$B$10</definedName>
    <definedName name="TABLE_DESCRIPTION_1" localSheetId="62">'x-606'!$B$10</definedName>
    <definedName name="TABLE_DESCRIPTION_1" localSheetId="63">'x-703'!$B$10</definedName>
    <definedName name="TABLE_DESCRIPTION_1" localSheetId="64">'x-704'!$B$10</definedName>
    <definedName name="TABLE_DESCRIPTION_1" localSheetId="65">'x-705'!$B$10</definedName>
    <definedName name="TABLE_DESCRIPTION_1" localSheetId="66">'x-706'!$B$10</definedName>
    <definedName name="TABLE_DESCRIPTION_1" localSheetId="67">'x-707'!$B$10</definedName>
    <definedName name="TABLE_DESCRIPTION_1" localSheetId="68">'x-708'!$B$10</definedName>
    <definedName name="TABLE_DESCRIPTION_1" localSheetId="69">'x-709'!$B$10</definedName>
    <definedName name="TABLE_DESCRIPTION_1" localSheetId="70">'x-710'!$B$10</definedName>
    <definedName name="TABLE_DESCRIPTION_1" localSheetId="71">'x-711'!$B$10</definedName>
    <definedName name="TABLE_DESCRIPTION_1" localSheetId="72">'x-712'!$B$10</definedName>
    <definedName name="TABLE_DESCRIPTION_1" localSheetId="73">'x-713'!$B$10</definedName>
    <definedName name="TABLE_DESCRIPTION_1" localSheetId="74">'x-714'!$B$10</definedName>
    <definedName name="TABLE_DESCRIPTION_1" localSheetId="75">'x-715'!$B$10</definedName>
    <definedName name="TABLE_DESCRIPTION_1" localSheetId="76">'x-716'!$B$10</definedName>
    <definedName name="TABLE_DESCRIPTION_1" localSheetId="77">'x-717'!$B$10</definedName>
    <definedName name="TABLE_DESCRIPTION_1" localSheetId="78">'x-718'!$B$10</definedName>
    <definedName name="TABLE_DESCRIPTION_1" localSheetId="79">'x-719'!$B$10</definedName>
    <definedName name="TABLE_DESCRIPTION_1" localSheetId="80">'x-720'!$B$10</definedName>
    <definedName name="TABLE_DESCRIPTION_1" localSheetId="81">'x-721'!$B$10</definedName>
    <definedName name="TABLE_DESCRIPTION_1" localSheetId="82">'x-722'!$B$10</definedName>
    <definedName name="TABLE_DESCRIPTION_1" localSheetId="83">'x-724'!$B$10</definedName>
    <definedName name="TABLE_DESCRIPTION_1" localSheetId="84">'x-801'!$B$10</definedName>
    <definedName name="TABLE_DESCRIPTION_1" localSheetId="85">'x-802'!$B$10</definedName>
    <definedName name="TABLE_DESCRIPTION_1" localSheetId="86">'x-803'!$B$10</definedName>
    <definedName name="TABLE_DESCRIPTION_1" localSheetId="87">'x-804'!$B$10</definedName>
    <definedName name="TABLE_DESCRIPTION_1" localSheetId="88">'x-805'!$B$10</definedName>
    <definedName name="TABLE_DESCRIPTION_1" localSheetId="89">'x-806'!$B$10</definedName>
    <definedName name="TABLE_DESCRIPTION_1" localSheetId="90">'x-807'!$B$10</definedName>
    <definedName name="TABLE_DESCRIPTION_1" localSheetId="91">'x-808'!$B$10</definedName>
    <definedName name="TABLE_DESCRIPTION_1" localSheetId="92">'x-809'!$B$10</definedName>
    <definedName name="TABLE_DESCRIPTION_1" localSheetId="93">'x-810'!$B$10</definedName>
    <definedName name="TABLE_DESCRIPTION_1" localSheetId="94">'x-811'!$B$10</definedName>
    <definedName name="TABLE_DESCRIPTION_1" localSheetId="95">'x-812'!$B$10</definedName>
    <definedName name="TABLE_DESCRIPTION_1" localSheetId="96">'x-813'!$B$10</definedName>
    <definedName name="TABLE_DESCRIPTION_1" localSheetId="97">'x-814'!$B$10</definedName>
    <definedName name="TABLE_DESCRIPTION_1" localSheetId="98">'x-815'!$B$10</definedName>
    <definedName name="TABLE_DESCRIPTION_2" localSheetId="15">'x-204'!$I$10</definedName>
    <definedName name="TABLE_DESCRIPTION_2" localSheetId="33">'x-403'!$Q$10</definedName>
    <definedName name="TABLE_DESCRIPTION_2" localSheetId="34">'x-404'!$Q$10</definedName>
    <definedName name="TABLE_DESCRIPTION_2" localSheetId="39">'x-409'!$Q$10</definedName>
    <definedName name="TABLE_DESCRIPTION_2" localSheetId="40">'x-410'!$Q$10</definedName>
    <definedName name="TABLE_DESCRIPTION_2" localSheetId="45">'x-415'!$Q$10</definedName>
    <definedName name="TABLE_DESCRIPTION_2" localSheetId="90">'x-807'!$Q$10</definedName>
    <definedName name="TABLE_FACTOR_STATUS" localSheetId="12">'x-201'!$B$20</definedName>
    <definedName name="TABLE_FACTOR_STATUS" localSheetId="13">'x-202'!$B$20</definedName>
    <definedName name="TABLE_FACTOR_STATUS" localSheetId="14">'x-203'!$B$20</definedName>
    <definedName name="TABLE_FACTOR_STATUS" localSheetId="15">'x-204'!$B$20</definedName>
    <definedName name="TABLE_FACTOR_STATUS" localSheetId="16">'x-205'!$B$20</definedName>
    <definedName name="TABLE_FACTOR_STATUS" localSheetId="17">'x-206'!$B$20</definedName>
    <definedName name="TABLE_FACTOR_STATUS" localSheetId="18">'x-207'!$B$20</definedName>
    <definedName name="TABLE_FACTOR_STATUS" localSheetId="19">'x-208'!$B$20</definedName>
    <definedName name="TABLE_FACTOR_STATUS" localSheetId="20">'x-209'!$B$20</definedName>
    <definedName name="TABLE_FACTOR_STATUS" localSheetId="21">'x-213'!#REF!</definedName>
    <definedName name="TABLE_FACTOR_STATUS" localSheetId="22">'x-214'!$B$20</definedName>
    <definedName name="TABLE_FACTOR_STATUS" localSheetId="23">'x-215'!$B$20</definedName>
    <definedName name="TABLE_FACTOR_STATUS" localSheetId="24">'x-301'!$B$20</definedName>
    <definedName name="TABLE_FACTOR_STATUS" localSheetId="25">'x-302'!$B$20</definedName>
    <definedName name="TABLE_FACTOR_STATUS" localSheetId="26">'x-303'!$B$20</definedName>
    <definedName name="TABLE_FACTOR_STATUS" localSheetId="27">'x-304'!$B$20</definedName>
    <definedName name="TABLE_FACTOR_STATUS" localSheetId="28">'x-305'!$B$20</definedName>
    <definedName name="TABLE_FACTOR_STATUS" localSheetId="29">'x-306'!$B$20</definedName>
    <definedName name="TABLE_FACTOR_STATUS" localSheetId="30">'x-307'!$B$20</definedName>
    <definedName name="TABLE_FACTOR_STATUS" localSheetId="31">'x-401'!$B$20</definedName>
    <definedName name="TABLE_FACTOR_STATUS" localSheetId="32">'x-402'!$B$20</definedName>
    <definedName name="TABLE_FACTOR_STATUS" localSheetId="33">'x-403'!$B$20</definedName>
    <definedName name="TABLE_FACTOR_STATUS" localSheetId="34">'x-404'!$B$20</definedName>
    <definedName name="TABLE_FACTOR_STATUS" localSheetId="35">'x-405'!$B$20</definedName>
    <definedName name="TABLE_FACTOR_STATUS" localSheetId="36">'x-406'!$B$20</definedName>
    <definedName name="TABLE_FACTOR_STATUS" localSheetId="37">'x-407'!$B$20</definedName>
    <definedName name="TABLE_FACTOR_STATUS" localSheetId="38">'x-408'!$B$20</definedName>
    <definedName name="TABLE_FACTOR_STATUS" localSheetId="39">'x-409'!$B$20</definedName>
    <definedName name="TABLE_FACTOR_STATUS" localSheetId="40">'x-410'!$B$20</definedName>
    <definedName name="TABLE_FACTOR_STATUS" localSheetId="41">'x-411'!$B$20</definedName>
    <definedName name="TABLE_FACTOR_STATUS" localSheetId="42">'x-412'!$B$20</definedName>
    <definedName name="TABLE_FACTOR_STATUS" localSheetId="43">'x-413'!$B$20</definedName>
    <definedName name="TABLE_FACTOR_STATUS" localSheetId="44">'x-414'!$B$20</definedName>
    <definedName name="TABLE_FACTOR_STATUS" localSheetId="45">'x-415'!$B$20</definedName>
    <definedName name="TABLE_FACTOR_STATUS" localSheetId="46">'x-416'!$B$20</definedName>
    <definedName name="TABLE_FACTOR_STATUS" localSheetId="47">'x-417'!$B$20</definedName>
    <definedName name="TABLE_FACTOR_STATUS" localSheetId="48">'x-418'!$B$20</definedName>
    <definedName name="TABLE_FACTOR_STATUS" localSheetId="49">'x-419'!$B$20</definedName>
    <definedName name="TABLE_FACTOR_STATUS" localSheetId="50">'x-420'!$B$20</definedName>
    <definedName name="TABLE_FACTOR_STATUS" localSheetId="51">'x-421'!$B$20</definedName>
    <definedName name="TABLE_FACTOR_STATUS" localSheetId="52">'x-422'!$B$20</definedName>
    <definedName name="TABLE_FACTOR_STATUS" localSheetId="53">'x-501'!$B$20</definedName>
    <definedName name="TABLE_FACTOR_STATUS" localSheetId="54">'x-502'!$B$20</definedName>
    <definedName name="TABLE_FACTOR_STATUS" localSheetId="55">'x-503'!$B$20</definedName>
    <definedName name="TABLE_FACTOR_STATUS" localSheetId="56">'x-504'!$B$20</definedName>
    <definedName name="TABLE_FACTOR_STATUS" localSheetId="57">'x-601'!$B$20</definedName>
    <definedName name="TABLE_FACTOR_STATUS" localSheetId="58">'x-602'!$B$20</definedName>
    <definedName name="TABLE_FACTOR_STATUS" localSheetId="59">'x-603'!$B$20</definedName>
    <definedName name="TABLE_FACTOR_STATUS" localSheetId="60">'x-604'!$B$20</definedName>
    <definedName name="TABLE_FACTOR_STATUS" localSheetId="61">'x-605'!$B$20</definedName>
    <definedName name="TABLE_FACTOR_STATUS" localSheetId="62">'x-606'!$B$20</definedName>
    <definedName name="TABLE_FACTOR_STATUS" localSheetId="63">'x-703'!$B$20</definedName>
    <definedName name="TABLE_FACTOR_STATUS" localSheetId="64">'x-704'!$B$20</definedName>
    <definedName name="TABLE_FACTOR_STATUS" localSheetId="65">'x-705'!$B$20</definedName>
    <definedName name="TABLE_FACTOR_STATUS" localSheetId="66">'x-706'!$B$20</definedName>
    <definedName name="TABLE_FACTOR_STATUS" localSheetId="67">'x-707'!$B$20</definedName>
    <definedName name="TABLE_FACTOR_STATUS" localSheetId="68">'x-708'!$B$20</definedName>
    <definedName name="TABLE_FACTOR_STATUS" localSheetId="69">'x-709'!$B$20</definedName>
    <definedName name="TABLE_FACTOR_STATUS" localSheetId="70">'x-710'!$B$20</definedName>
    <definedName name="TABLE_FACTOR_STATUS" localSheetId="71">'x-711'!$B$20</definedName>
    <definedName name="TABLE_FACTOR_STATUS" localSheetId="72">'x-712'!$B$20</definedName>
    <definedName name="TABLE_FACTOR_STATUS" localSheetId="73">'x-713'!$B$20</definedName>
    <definedName name="TABLE_FACTOR_STATUS" localSheetId="74">'x-714'!$B$20</definedName>
    <definedName name="TABLE_FACTOR_STATUS" localSheetId="75">'x-715'!$B$20</definedName>
    <definedName name="TABLE_FACTOR_STATUS" localSheetId="76">'x-716'!$B$20</definedName>
    <definedName name="TABLE_FACTOR_STATUS" localSheetId="77">'x-717'!$B$20</definedName>
    <definedName name="TABLE_FACTOR_STATUS" localSheetId="78">'x-718'!$B$20</definedName>
    <definedName name="TABLE_FACTOR_STATUS" localSheetId="79">'x-719'!$B$20</definedName>
    <definedName name="TABLE_FACTOR_STATUS" localSheetId="80">'x-720'!$B$20</definedName>
    <definedName name="TABLE_FACTOR_STATUS" localSheetId="81">'x-721'!$B$20</definedName>
    <definedName name="TABLE_FACTOR_STATUS" localSheetId="82">'x-722'!$B$20</definedName>
    <definedName name="TABLE_FACTOR_STATUS" localSheetId="83">'x-724'!$B$20</definedName>
    <definedName name="TABLE_FACTOR_STATUS" localSheetId="84">'x-801'!$B$20</definedName>
    <definedName name="TABLE_FACTOR_STATUS" localSheetId="85">'x-802'!$B$20</definedName>
    <definedName name="TABLE_FACTOR_STATUS" localSheetId="86">'x-803'!$B$20</definedName>
    <definedName name="TABLE_FACTOR_STATUS" localSheetId="87">'x-804'!$B$20</definedName>
    <definedName name="TABLE_FACTOR_STATUS" localSheetId="88">'x-805'!$B$20</definedName>
    <definedName name="TABLE_FACTOR_STATUS" localSheetId="89">'x-806'!$B$20</definedName>
    <definedName name="TABLE_FACTOR_STATUS" localSheetId="90">'x-807'!$B$20</definedName>
    <definedName name="TABLE_FACTOR_STATUS" localSheetId="91">'x-808'!$B$20</definedName>
    <definedName name="TABLE_FACTOR_STATUS" localSheetId="92">'x-809'!$B$20</definedName>
    <definedName name="TABLE_FACTOR_STATUS" localSheetId="93">'x-810'!$B$20</definedName>
    <definedName name="TABLE_FACTOR_STATUS" localSheetId="94">'x-811'!$B$20</definedName>
    <definedName name="TABLE_FACTOR_STATUS" localSheetId="95">'x-812'!$B$20</definedName>
    <definedName name="TABLE_FACTOR_STATUS" localSheetId="96">'x-813'!$B$20</definedName>
    <definedName name="TABLE_FACTOR_STATUS" localSheetId="97">'x-814'!$B$20</definedName>
    <definedName name="TABLE_FACTOR_STATUS" localSheetId="98">'x-815'!$B$20</definedName>
    <definedName name="TABLE_FACTOR_STATUS">'x-Series Number'!$B$20</definedName>
    <definedName name="table_factor_status_1" localSheetId="7">'x-101'!$B$20</definedName>
    <definedName name="table_factor_status_1" localSheetId="8">'x-102'!$B$20</definedName>
    <definedName name="table_factor_status_1" localSheetId="9">'x-103'!$B$20</definedName>
    <definedName name="table_factor_status_1" localSheetId="10">'x-104'!$B$20</definedName>
    <definedName name="table_factor_status_1" localSheetId="11">'x-105'!$B$20</definedName>
    <definedName name="TABLE_FACTOR_STATUS_1" localSheetId="12">'x-201'!$B$20</definedName>
    <definedName name="TABLE_FACTOR_STATUS_1" localSheetId="13">'x-202'!$B$20</definedName>
    <definedName name="TABLE_FACTOR_STATUS_1" localSheetId="14">'x-203'!$B$20</definedName>
    <definedName name="TABLE_FACTOR_STATUS_1" localSheetId="15">'x-204'!$B$20</definedName>
    <definedName name="TABLE_FACTOR_STATUS_1" localSheetId="16">'x-205'!$B$20</definedName>
    <definedName name="TABLE_FACTOR_STATUS_1" localSheetId="17">'x-206'!$B$20</definedName>
    <definedName name="TABLE_FACTOR_STATUS_1" localSheetId="18">'x-207'!$B$20</definedName>
    <definedName name="TABLE_FACTOR_STATUS_1" localSheetId="19">'x-208'!$B$20</definedName>
    <definedName name="TABLE_FACTOR_STATUS_1" localSheetId="20">'x-209'!$B$20</definedName>
    <definedName name="TABLE_FACTOR_STATUS_1" localSheetId="21">'x-213'!#REF!</definedName>
    <definedName name="TABLE_FACTOR_STATUS_1" localSheetId="22">'x-214'!$B$20</definedName>
    <definedName name="TABLE_FACTOR_STATUS_1" localSheetId="23">'x-215'!$B$20</definedName>
    <definedName name="TABLE_FACTOR_STATUS_1" localSheetId="24">'x-301'!$B$20</definedName>
    <definedName name="TABLE_FACTOR_STATUS_1" localSheetId="25">'x-302'!$B$20</definedName>
    <definedName name="TABLE_FACTOR_STATUS_1" localSheetId="26">'x-303'!$B$20</definedName>
    <definedName name="TABLE_FACTOR_STATUS_1" localSheetId="27">'x-304'!$B$20</definedName>
    <definedName name="TABLE_FACTOR_STATUS_1" localSheetId="28">'x-305'!$B$20</definedName>
    <definedName name="TABLE_FACTOR_STATUS_1" localSheetId="29">'x-306'!$B$20</definedName>
    <definedName name="TABLE_FACTOR_STATUS_1" localSheetId="30">'x-307'!$B$20</definedName>
    <definedName name="TABLE_FACTOR_STATUS_1" localSheetId="31">'x-401'!$B$20</definedName>
    <definedName name="TABLE_FACTOR_STATUS_1" localSheetId="32">'x-402'!$B$20</definedName>
    <definedName name="TABLE_FACTOR_STATUS_1" localSheetId="33">'x-403'!$B$20</definedName>
    <definedName name="TABLE_FACTOR_STATUS_1" localSheetId="34">'x-404'!$B$20</definedName>
    <definedName name="TABLE_FACTOR_STATUS_1" localSheetId="35">'x-405'!$B$20</definedName>
    <definedName name="TABLE_FACTOR_STATUS_1" localSheetId="36">'x-406'!$B$20</definedName>
    <definedName name="TABLE_FACTOR_STATUS_1" localSheetId="37">'x-407'!$B$20</definedName>
    <definedName name="TABLE_FACTOR_STATUS_1" localSheetId="38">'x-408'!$B$20</definedName>
    <definedName name="TABLE_FACTOR_STATUS_1" localSheetId="39">'x-409'!$B$20</definedName>
    <definedName name="TABLE_FACTOR_STATUS_1" localSheetId="40">'x-410'!$B$20</definedName>
    <definedName name="TABLE_FACTOR_STATUS_1" localSheetId="41">'x-411'!$B$20</definedName>
    <definedName name="TABLE_FACTOR_STATUS_1" localSheetId="42">'x-412'!$B$20</definedName>
    <definedName name="TABLE_FACTOR_STATUS_1" localSheetId="43">'x-413'!$B$20</definedName>
    <definedName name="TABLE_FACTOR_STATUS_1" localSheetId="44">'x-414'!$B$20</definedName>
    <definedName name="TABLE_FACTOR_STATUS_1" localSheetId="45">'x-415'!$B$20</definedName>
    <definedName name="TABLE_FACTOR_STATUS_1" localSheetId="46">'x-416'!$B$20</definedName>
    <definedName name="TABLE_FACTOR_STATUS_1" localSheetId="47">'x-417'!$B$20</definedName>
    <definedName name="TABLE_FACTOR_STATUS_1" localSheetId="48">'x-418'!$B$20</definedName>
    <definedName name="TABLE_FACTOR_STATUS_1" localSheetId="49">'x-419'!$B$20</definedName>
    <definedName name="TABLE_FACTOR_STATUS_1" localSheetId="50">'x-420'!$B$20</definedName>
    <definedName name="TABLE_FACTOR_STATUS_1" localSheetId="51">'x-421'!$B$20</definedName>
    <definedName name="TABLE_FACTOR_STATUS_1" localSheetId="52">'x-422'!$B$20</definedName>
    <definedName name="TABLE_FACTOR_STATUS_1" localSheetId="53">'x-501'!$B$20</definedName>
    <definedName name="TABLE_FACTOR_STATUS_1" localSheetId="54">'x-502'!$B$20</definedName>
    <definedName name="TABLE_FACTOR_STATUS_1" localSheetId="55">'x-503'!$B$20</definedName>
    <definedName name="TABLE_FACTOR_STATUS_1" localSheetId="56">'x-504'!$B$20</definedName>
    <definedName name="TABLE_FACTOR_STATUS_1" localSheetId="57">'x-601'!$B$20</definedName>
    <definedName name="TABLE_FACTOR_STATUS_1" localSheetId="58">'x-602'!$B$20</definedName>
    <definedName name="TABLE_FACTOR_STATUS_1" localSheetId="59">'x-603'!$B$20</definedName>
    <definedName name="TABLE_FACTOR_STATUS_1" localSheetId="60">'x-604'!$B$20</definedName>
    <definedName name="TABLE_FACTOR_STATUS_1" localSheetId="61">'x-605'!$B$20</definedName>
    <definedName name="TABLE_FACTOR_STATUS_1" localSheetId="62">'x-606'!$B$20</definedName>
    <definedName name="TABLE_FACTOR_STATUS_1" localSheetId="63">'x-703'!$B$20</definedName>
    <definedName name="TABLE_FACTOR_STATUS_1" localSheetId="64">'x-704'!$B$20</definedName>
    <definedName name="TABLE_FACTOR_STATUS_1" localSheetId="65">'x-705'!$B$20</definedName>
    <definedName name="TABLE_FACTOR_STATUS_1" localSheetId="66">'x-706'!$B$20</definedName>
    <definedName name="TABLE_FACTOR_STATUS_1" localSheetId="67">'x-707'!$B$20</definedName>
    <definedName name="TABLE_FACTOR_STATUS_1" localSheetId="68">'x-708'!$B$20</definedName>
    <definedName name="TABLE_FACTOR_STATUS_1" localSheetId="69">'x-709'!$B$20</definedName>
    <definedName name="TABLE_FACTOR_STATUS_1" localSheetId="70">'x-710'!$B$20</definedName>
    <definedName name="TABLE_FACTOR_STATUS_1" localSheetId="71">'x-711'!$B$20</definedName>
    <definedName name="TABLE_FACTOR_STATUS_1" localSheetId="72">'x-712'!$B$20</definedName>
    <definedName name="TABLE_FACTOR_STATUS_1" localSheetId="73">'x-713'!$B$20</definedName>
    <definedName name="TABLE_FACTOR_STATUS_1" localSheetId="74">'x-714'!$B$20</definedName>
    <definedName name="TABLE_FACTOR_STATUS_1" localSheetId="75">'x-715'!$B$20</definedName>
    <definedName name="TABLE_FACTOR_STATUS_1" localSheetId="76">'x-716'!$B$20</definedName>
    <definedName name="TABLE_FACTOR_STATUS_1" localSheetId="77">'x-717'!$B$20</definedName>
    <definedName name="TABLE_FACTOR_STATUS_1" localSheetId="78">'x-718'!$B$20</definedName>
    <definedName name="TABLE_FACTOR_STATUS_1" localSheetId="79">'x-719'!$B$20</definedName>
    <definedName name="TABLE_FACTOR_STATUS_1" localSheetId="80">'x-720'!$B$20</definedName>
    <definedName name="TABLE_FACTOR_STATUS_1" localSheetId="81">'x-721'!$B$20</definedName>
    <definedName name="TABLE_FACTOR_STATUS_1" localSheetId="82">'x-722'!$B$20</definedName>
    <definedName name="TABLE_FACTOR_STATUS_1" localSheetId="83">'x-724'!$B$20</definedName>
    <definedName name="TABLE_FACTOR_STATUS_1" localSheetId="84">'x-801'!$B$20</definedName>
    <definedName name="TABLE_FACTOR_STATUS_1" localSheetId="85">'x-802'!$B$20</definedName>
    <definedName name="TABLE_FACTOR_STATUS_1" localSheetId="86">'x-803'!$B$20</definedName>
    <definedName name="TABLE_FACTOR_STATUS_1" localSheetId="87">'x-804'!$B$20</definedName>
    <definedName name="TABLE_FACTOR_STATUS_1" localSheetId="88">'x-805'!$B$20</definedName>
    <definedName name="TABLE_FACTOR_STATUS_1" localSheetId="89">'x-806'!$B$20</definedName>
    <definedName name="TABLE_FACTOR_STATUS_1" localSheetId="90">'x-807'!$B$20</definedName>
    <definedName name="TABLE_FACTOR_STATUS_1" localSheetId="91">'x-808'!$B$20</definedName>
    <definedName name="TABLE_FACTOR_STATUS_1" localSheetId="92">'x-809'!$B$20</definedName>
    <definedName name="TABLE_FACTOR_STATUS_1" localSheetId="93">'x-810'!$B$20</definedName>
    <definedName name="TABLE_FACTOR_STATUS_1" localSheetId="94">'x-811'!$B$20</definedName>
    <definedName name="TABLE_FACTOR_STATUS_1" localSheetId="95">'x-812'!$B$20</definedName>
    <definedName name="TABLE_FACTOR_STATUS_1" localSheetId="96">'x-813'!$B$20</definedName>
    <definedName name="TABLE_FACTOR_STATUS_1" localSheetId="97">'x-814'!$B$20</definedName>
    <definedName name="TABLE_FACTOR_STATUS_1" localSheetId="98">'x-815'!$B$20</definedName>
    <definedName name="TABLE_FACTOR_STATUS_2" localSheetId="15">'x-204'!$I$20</definedName>
    <definedName name="TABLE_FACTOR_STATUS_2" localSheetId="33">'x-403'!$Q$20</definedName>
    <definedName name="TABLE_FACTOR_STATUS_2" localSheetId="34">'x-404'!$Q$20</definedName>
    <definedName name="TABLE_FACTOR_STATUS_2" localSheetId="39">'x-409'!$Q$20</definedName>
    <definedName name="TABLE_FACTOR_STATUS_2" localSheetId="40">'x-410'!$Q$20</definedName>
    <definedName name="TABLE_FACTOR_STATUS_2" localSheetId="45">'x-415'!$Q$20</definedName>
    <definedName name="TABLE_FACTOR_STATUS_2" localSheetId="90">'x-807'!$Q$20</definedName>
    <definedName name="TABLE_FACTOR_TYPE" localSheetId="12">'x-201'!$B$9</definedName>
    <definedName name="TABLE_FACTOR_TYPE" localSheetId="13">'x-202'!$B$9</definedName>
    <definedName name="TABLE_FACTOR_TYPE" localSheetId="14">'x-203'!$B$9</definedName>
    <definedName name="TABLE_FACTOR_TYPE" localSheetId="15">'x-204'!$B$9</definedName>
    <definedName name="TABLE_FACTOR_TYPE" localSheetId="16">'x-205'!$B$9</definedName>
    <definedName name="TABLE_FACTOR_TYPE" localSheetId="17">'x-206'!$B$9</definedName>
    <definedName name="TABLE_FACTOR_TYPE" localSheetId="18">'x-207'!$B$9</definedName>
    <definedName name="TABLE_FACTOR_TYPE" localSheetId="19">'x-208'!$B$9</definedName>
    <definedName name="TABLE_FACTOR_TYPE" localSheetId="20">'x-209'!$B$9</definedName>
    <definedName name="TABLE_FACTOR_TYPE" localSheetId="21">'x-213'!$B$9</definedName>
    <definedName name="TABLE_FACTOR_TYPE" localSheetId="22">'x-214'!$B$9</definedName>
    <definedName name="TABLE_FACTOR_TYPE" localSheetId="23">'x-215'!$B$9</definedName>
    <definedName name="TABLE_FACTOR_TYPE" localSheetId="24">'x-301'!$B$9</definedName>
    <definedName name="TABLE_FACTOR_TYPE" localSheetId="25">'x-302'!$B$9</definedName>
    <definedName name="TABLE_FACTOR_TYPE" localSheetId="26">'x-303'!$B$9</definedName>
    <definedName name="TABLE_FACTOR_TYPE" localSheetId="27">'x-304'!$B$9</definedName>
    <definedName name="TABLE_FACTOR_TYPE" localSheetId="28">'x-305'!$B$9</definedName>
    <definedName name="TABLE_FACTOR_TYPE" localSheetId="29">'x-306'!$B$9</definedName>
    <definedName name="TABLE_FACTOR_TYPE" localSheetId="30">'x-307'!$B$9</definedName>
    <definedName name="TABLE_FACTOR_TYPE" localSheetId="31">'x-401'!$B$9</definedName>
    <definedName name="TABLE_FACTOR_TYPE" localSheetId="32">'x-402'!$B$9</definedName>
    <definedName name="TABLE_FACTOR_TYPE" localSheetId="33">'x-403'!$B$9</definedName>
    <definedName name="TABLE_FACTOR_TYPE" localSheetId="34">'x-404'!$B$9</definedName>
    <definedName name="TABLE_FACTOR_TYPE" localSheetId="35">'x-405'!$B$9</definedName>
    <definedName name="TABLE_FACTOR_TYPE" localSheetId="36">'x-406'!$B$9</definedName>
    <definedName name="TABLE_FACTOR_TYPE" localSheetId="37">'x-407'!$B$9</definedName>
    <definedName name="TABLE_FACTOR_TYPE" localSheetId="38">'x-408'!$B$9</definedName>
    <definedName name="TABLE_FACTOR_TYPE" localSheetId="39">'x-409'!$B$9</definedName>
    <definedName name="TABLE_FACTOR_TYPE" localSheetId="40">'x-410'!$B$9</definedName>
    <definedName name="TABLE_FACTOR_TYPE" localSheetId="41">'x-411'!$B$9</definedName>
    <definedName name="TABLE_FACTOR_TYPE" localSheetId="42">'x-412'!$B$9</definedName>
    <definedName name="TABLE_FACTOR_TYPE" localSheetId="43">'x-413'!$B$9</definedName>
    <definedName name="TABLE_FACTOR_TYPE" localSheetId="44">'x-414'!$B$9</definedName>
    <definedName name="TABLE_FACTOR_TYPE" localSheetId="45">'x-415'!$B$9</definedName>
    <definedName name="TABLE_FACTOR_TYPE" localSheetId="46">'x-416'!$B$9</definedName>
    <definedName name="TABLE_FACTOR_TYPE" localSheetId="47">'x-417'!$B$9</definedName>
    <definedName name="TABLE_FACTOR_TYPE" localSheetId="48">'x-418'!$B$9</definedName>
    <definedName name="TABLE_FACTOR_TYPE" localSheetId="49">'x-419'!$B$9</definedName>
    <definedName name="TABLE_FACTOR_TYPE" localSheetId="50">'x-420'!$B$9</definedName>
    <definedName name="TABLE_FACTOR_TYPE" localSheetId="51">'x-421'!$B$9</definedName>
    <definedName name="TABLE_FACTOR_TYPE" localSheetId="52">'x-422'!$B$9</definedName>
    <definedName name="TABLE_FACTOR_TYPE" localSheetId="53">'x-501'!$B$9</definedName>
    <definedName name="TABLE_FACTOR_TYPE" localSheetId="54">'x-502'!$B$9</definedName>
    <definedName name="TABLE_FACTOR_TYPE" localSheetId="55">'x-503'!$B$9</definedName>
    <definedName name="TABLE_FACTOR_TYPE" localSheetId="56">'x-504'!$B$9</definedName>
    <definedName name="TABLE_FACTOR_TYPE" localSheetId="57">'x-601'!$B$9</definedName>
    <definedName name="TABLE_FACTOR_TYPE" localSheetId="58">'x-602'!$B$9</definedName>
    <definedName name="TABLE_FACTOR_TYPE" localSheetId="59">'x-603'!$B$9</definedName>
    <definedName name="TABLE_FACTOR_TYPE" localSheetId="60">'x-604'!$B$9</definedName>
    <definedName name="TABLE_FACTOR_TYPE" localSheetId="61">'x-605'!$B$9</definedName>
    <definedName name="TABLE_FACTOR_TYPE" localSheetId="62">'x-606'!$B$9</definedName>
    <definedName name="TABLE_FACTOR_TYPE" localSheetId="63">'x-703'!$B$9</definedName>
    <definedName name="TABLE_FACTOR_TYPE" localSheetId="64">'x-704'!$B$9</definedName>
    <definedName name="TABLE_FACTOR_TYPE" localSheetId="65">'x-705'!$B$9</definedName>
    <definedName name="TABLE_FACTOR_TYPE" localSheetId="66">'x-706'!$B$9</definedName>
    <definedName name="TABLE_FACTOR_TYPE" localSheetId="67">'x-707'!$B$9</definedName>
    <definedName name="TABLE_FACTOR_TYPE" localSheetId="68">'x-708'!$B$9</definedName>
    <definedName name="TABLE_FACTOR_TYPE" localSheetId="69">'x-709'!$B$9</definedName>
    <definedName name="TABLE_FACTOR_TYPE" localSheetId="70">'x-710'!$B$9</definedName>
    <definedName name="TABLE_FACTOR_TYPE" localSheetId="71">'x-711'!$B$9</definedName>
    <definedName name="TABLE_FACTOR_TYPE" localSheetId="72">'x-712'!$B$9</definedName>
    <definedName name="TABLE_FACTOR_TYPE" localSheetId="73">'x-713'!$B$9</definedName>
    <definedName name="TABLE_FACTOR_TYPE" localSheetId="74">'x-714'!$B$9</definedName>
    <definedName name="TABLE_FACTOR_TYPE" localSheetId="75">'x-715'!$B$9</definedName>
    <definedName name="TABLE_FACTOR_TYPE" localSheetId="76">'x-716'!$B$9</definedName>
    <definedName name="TABLE_FACTOR_TYPE" localSheetId="77">'x-717'!$B$9</definedName>
    <definedName name="TABLE_FACTOR_TYPE" localSheetId="78">'x-718'!$B$9</definedName>
    <definedName name="TABLE_FACTOR_TYPE" localSheetId="79">'x-719'!$B$9</definedName>
    <definedName name="TABLE_FACTOR_TYPE" localSheetId="80">'x-720'!$B$9</definedName>
    <definedName name="TABLE_FACTOR_TYPE" localSheetId="81">'x-721'!$B$9</definedName>
    <definedName name="TABLE_FACTOR_TYPE" localSheetId="82">'x-722'!$B$9</definedName>
    <definedName name="TABLE_FACTOR_TYPE" localSheetId="83">'x-724'!$B$9</definedName>
    <definedName name="TABLE_FACTOR_TYPE" localSheetId="84">'x-801'!$B$9</definedName>
    <definedName name="TABLE_FACTOR_TYPE" localSheetId="85">'x-802'!$B$9</definedName>
    <definedName name="TABLE_FACTOR_TYPE" localSheetId="86">'x-803'!$B$9</definedName>
    <definedName name="TABLE_FACTOR_TYPE" localSheetId="87">'x-804'!$B$9</definedName>
    <definedName name="TABLE_FACTOR_TYPE" localSheetId="88">'x-805'!$B$9</definedName>
    <definedName name="TABLE_FACTOR_TYPE" localSheetId="89">'x-806'!$B$9</definedName>
    <definedName name="TABLE_FACTOR_TYPE" localSheetId="90">'x-807'!$B$9</definedName>
    <definedName name="TABLE_FACTOR_TYPE" localSheetId="91">'x-808'!$B$9</definedName>
    <definedName name="TABLE_FACTOR_TYPE" localSheetId="92">'x-809'!$B$9</definedName>
    <definedName name="TABLE_FACTOR_TYPE" localSheetId="93">'x-810'!$B$9</definedName>
    <definedName name="TABLE_FACTOR_TYPE" localSheetId="94">'x-811'!$B$9</definedName>
    <definedName name="TABLE_FACTOR_TYPE" localSheetId="95">'x-812'!$B$9</definedName>
    <definedName name="TABLE_FACTOR_TYPE" localSheetId="96">'x-813'!$B$9</definedName>
    <definedName name="TABLE_FACTOR_TYPE" localSheetId="97">'x-814'!$B$9</definedName>
    <definedName name="TABLE_FACTOR_TYPE" localSheetId="98">'x-815'!$B$9</definedName>
    <definedName name="TABLE_FACTOR_TYPE">'x-Series Number'!$B$9</definedName>
    <definedName name="table_factor_type_1" localSheetId="7">'x-101'!$B$9</definedName>
    <definedName name="table_factor_type_1" localSheetId="8">'x-102'!$B$9</definedName>
    <definedName name="table_factor_type_1" localSheetId="9">'x-103'!$B$9</definedName>
    <definedName name="table_factor_type_1" localSheetId="10">'x-104'!$B$9</definedName>
    <definedName name="table_factor_type_1" localSheetId="11">'x-105'!$B$9</definedName>
    <definedName name="TABLE_FACTOR_TYPE_1" localSheetId="12">'x-201'!$B$9</definedName>
    <definedName name="TABLE_FACTOR_TYPE_1" localSheetId="13">'x-202'!$B$9</definedName>
    <definedName name="TABLE_FACTOR_TYPE_1" localSheetId="14">'x-203'!$B$9</definedName>
    <definedName name="TABLE_FACTOR_TYPE_1" localSheetId="15">'x-204'!$B$9</definedName>
    <definedName name="TABLE_FACTOR_TYPE_1" localSheetId="16">'x-205'!$B$9</definedName>
    <definedName name="TABLE_FACTOR_TYPE_1" localSheetId="17">'x-206'!$B$9</definedName>
    <definedName name="TABLE_FACTOR_TYPE_1" localSheetId="18">'x-207'!$B$9</definedName>
    <definedName name="TABLE_FACTOR_TYPE_1" localSheetId="19">'x-208'!$B$9</definedName>
    <definedName name="TABLE_FACTOR_TYPE_1" localSheetId="20">'x-209'!$B$9</definedName>
    <definedName name="TABLE_FACTOR_TYPE_1" localSheetId="21">'x-213'!$B$9</definedName>
    <definedName name="TABLE_FACTOR_TYPE_1" localSheetId="22">'x-214'!$B$9</definedName>
    <definedName name="TABLE_FACTOR_TYPE_1" localSheetId="23">'x-215'!$B$9</definedName>
    <definedName name="TABLE_FACTOR_TYPE_1" localSheetId="24">'x-301'!$B$9</definedName>
    <definedName name="TABLE_FACTOR_TYPE_1" localSheetId="25">'x-302'!$B$9</definedName>
    <definedName name="TABLE_FACTOR_TYPE_1" localSheetId="26">'x-303'!$B$9</definedName>
    <definedName name="TABLE_FACTOR_TYPE_1" localSheetId="27">'x-304'!$B$9</definedName>
    <definedName name="TABLE_FACTOR_TYPE_1" localSheetId="28">'x-305'!$B$9</definedName>
    <definedName name="TABLE_FACTOR_TYPE_1" localSheetId="29">'x-306'!$B$9</definedName>
    <definedName name="TABLE_FACTOR_TYPE_1" localSheetId="30">'x-307'!$B$9</definedName>
    <definedName name="TABLE_FACTOR_TYPE_1" localSheetId="31">'x-401'!$B$9</definedName>
    <definedName name="TABLE_FACTOR_TYPE_1" localSheetId="32">'x-402'!$B$9</definedName>
    <definedName name="TABLE_FACTOR_TYPE_1" localSheetId="33">'x-403'!$B$9</definedName>
    <definedName name="TABLE_FACTOR_TYPE_1" localSheetId="34">'x-404'!$B$9</definedName>
    <definedName name="TABLE_FACTOR_TYPE_1" localSheetId="35">'x-405'!$B$9</definedName>
    <definedName name="TABLE_FACTOR_TYPE_1" localSheetId="36">'x-406'!$B$9</definedName>
    <definedName name="TABLE_FACTOR_TYPE_1" localSheetId="37">'x-407'!$B$9</definedName>
    <definedName name="TABLE_FACTOR_TYPE_1" localSheetId="38">'x-408'!$B$9</definedName>
    <definedName name="TABLE_FACTOR_TYPE_1" localSheetId="39">'x-409'!$B$9</definedName>
    <definedName name="TABLE_FACTOR_TYPE_1" localSheetId="40">'x-410'!$B$9</definedName>
    <definedName name="TABLE_FACTOR_TYPE_1" localSheetId="41">'x-411'!$B$9</definedName>
    <definedName name="TABLE_FACTOR_TYPE_1" localSheetId="42">'x-412'!$B$9</definedName>
    <definedName name="TABLE_FACTOR_TYPE_1" localSheetId="43">'x-413'!$B$9</definedName>
    <definedName name="TABLE_FACTOR_TYPE_1" localSheetId="44">'x-414'!$B$9</definedName>
    <definedName name="TABLE_FACTOR_TYPE_1" localSheetId="45">'x-415'!$B$9</definedName>
    <definedName name="TABLE_FACTOR_TYPE_1" localSheetId="46">'x-416'!$B$9</definedName>
    <definedName name="TABLE_FACTOR_TYPE_1" localSheetId="47">'x-417'!$B$9</definedName>
    <definedName name="TABLE_FACTOR_TYPE_1" localSheetId="48">'x-418'!$B$9</definedName>
    <definedName name="TABLE_FACTOR_TYPE_1" localSheetId="49">'x-419'!$B$9</definedName>
    <definedName name="TABLE_FACTOR_TYPE_1" localSheetId="50">'x-420'!$B$9</definedName>
    <definedName name="TABLE_FACTOR_TYPE_1" localSheetId="51">'x-421'!$B$9</definedName>
    <definedName name="TABLE_FACTOR_TYPE_1" localSheetId="52">'x-422'!$B$9</definedName>
    <definedName name="TABLE_FACTOR_TYPE_1" localSheetId="53">'x-501'!$B$9</definedName>
    <definedName name="TABLE_FACTOR_TYPE_1" localSheetId="54">'x-502'!$B$9</definedName>
    <definedName name="TABLE_FACTOR_TYPE_1" localSheetId="55">'x-503'!$B$9</definedName>
    <definedName name="TABLE_FACTOR_TYPE_1" localSheetId="56">'x-504'!$B$9</definedName>
    <definedName name="TABLE_FACTOR_TYPE_1" localSheetId="57">'x-601'!$B$9</definedName>
    <definedName name="TABLE_FACTOR_TYPE_1" localSheetId="58">'x-602'!$B$9</definedName>
    <definedName name="TABLE_FACTOR_TYPE_1" localSheetId="59">'x-603'!$B$9</definedName>
    <definedName name="TABLE_FACTOR_TYPE_1" localSheetId="60">'x-604'!$B$9</definedName>
    <definedName name="TABLE_FACTOR_TYPE_1" localSheetId="61">'x-605'!$B$9</definedName>
    <definedName name="TABLE_FACTOR_TYPE_1" localSheetId="62">'x-606'!$B$9</definedName>
    <definedName name="TABLE_FACTOR_TYPE_1" localSheetId="63">'x-703'!$B$9</definedName>
    <definedName name="TABLE_FACTOR_TYPE_1" localSheetId="64">'x-704'!$B$9</definedName>
    <definedName name="TABLE_FACTOR_TYPE_1" localSheetId="65">'x-705'!$B$9</definedName>
    <definedName name="TABLE_FACTOR_TYPE_1" localSheetId="66">'x-706'!$B$9</definedName>
    <definedName name="TABLE_FACTOR_TYPE_1" localSheetId="67">'x-707'!$B$9</definedName>
    <definedName name="TABLE_FACTOR_TYPE_1" localSheetId="68">'x-708'!$B$9</definedName>
    <definedName name="TABLE_FACTOR_TYPE_1" localSheetId="69">'x-709'!$B$9</definedName>
    <definedName name="TABLE_FACTOR_TYPE_1" localSheetId="70">'x-710'!$B$9</definedName>
    <definedName name="TABLE_FACTOR_TYPE_1" localSheetId="71">'x-711'!$B$9</definedName>
    <definedName name="TABLE_FACTOR_TYPE_1" localSheetId="72">'x-712'!$B$9</definedName>
    <definedName name="TABLE_FACTOR_TYPE_1" localSheetId="73">'x-713'!$B$9</definedName>
    <definedName name="TABLE_FACTOR_TYPE_1" localSheetId="74">'x-714'!$B$9</definedName>
    <definedName name="TABLE_FACTOR_TYPE_1" localSheetId="75">'x-715'!$B$9</definedName>
    <definedName name="TABLE_FACTOR_TYPE_1" localSheetId="76">'x-716'!$B$9</definedName>
    <definedName name="TABLE_FACTOR_TYPE_1" localSheetId="77">'x-717'!$B$9</definedName>
    <definedName name="TABLE_FACTOR_TYPE_1" localSheetId="78">'x-718'!$B$9</definedName>
    <definedName name="TABLE_FACTOR_TYPE_1" localSheetId="79">'x-719'!$B$9</definedName>
    <definedName name="TABLE_FACTOR_TYPE_1" localSheetId="80">'x-720'!$B$9</definedName>
    <definedName name="TABLE_FACTOR_TYPE_1" localSheetId="81">'x-721'!$B$9</definedName>
    <definedName name="TABLE_FACTOR_TYPE_1" localSheetId="82">'x-722'!$B$9</definedName>
    <definedName name="TABLE_FACTOR_TYPE_1" localSheetId="83">'x-724'!$B$9</definedName>
    <definedName name="TABLE_FACTOR_TYPE_1" localSheetId="84">'x-801'!$B$9</definedName>
    <definedName name="TABLE_FACTOR_TYPE_1" localSheetId="85">'x-802'!$B$9</definedName>
    <definedName name="TABLE_FACTOR_TYPE_1" localSheetId="86">'x-803'!$B$9</definedName>
    <definedName name="TABLE_FACTOR_TYPE_1" localSheetId="87">'x-804'!$B$9</definedName>
    <definedName name="TABLE_FACTOR_TYPE_1" localSheetId="88">'x-805'!$B$9</definedName>
    <definedName name="TABLE_FACTOR_TYPE_1" localSheetId="89">'x-806'!$B$9</definedName>
    <definedName name="TABLE_FACTOR_TYPE_1" localSheetId="90">'x-807'!$B$9</definedName>
    <definedName name="TABLE_FACTOR_TYPE_1" localSheetId="91">'x-808'!$B$9</definedName>
    <definedName name="TABLE_FACTOR_TYPE_1" localSheetId="92">'x-809'!$B$9</definedName>
    <definedName name="TABLE_FACTOR_TYPE_1" localSheetId="93">'x-810'!$B$9</definedName>
    <definedName name="TABLE_FACTOR_TYPE_1" localSheetId="94">'x-811'!$B$9</definedName>
    <definedName name="TABLE_FACTOR_TYPE_1" localSheetId="95">'x-812'!$B$9</definedName>
    <definedName name="TABLE_FACTOR_TYPE_1" localSheetId="96">'x-813'!$B$9</definedName>
    <definedName name="TABLE_FACTOR_TYPE_1" localSheetId="97">'x-814'!$B$9</definedName>
    <definedName name="TABLE_FACTOR_TYPE_1" localSheetId="98">'x-815'!$B$9</definedName>
    <definedName name="TABLE_FACTOR_TYPE_2" localSheetId="15">'x-204'!$I$9</definedName>
    <definedName name="TABLE_FACTOR_TYPE_2" localSheetId="33">'x-403'!$Q$9</definedName>
    <definedName name="TABLE_FACTOR_TYPE_2" localSheetId="34">'x-404'!$Q$9</definedName>
    <definedName name="TABLE_FACTOR_TYPE_2" localSheetId="39">'x-409'!$Q$9</definedName>
    <definedName name="TABLE_FACTOR_TYPE_2" localSheetId="40">'x-410'!$Q$9</definedName>
    <definedName name="TABLE_FACTOR_TYPE_2" localSheetId="45">'x-415'!$Q$9</definedName>
    <definedName name="TABLE_FACTOR_TYPE_2" localSheetId="90">'x-807'!$Q$9</definedName>
    <definedName name="TABLE_GENDER" localSheetId="12">'x-201'!$B$11</definedName>
    <definedName name="TABLE_GENDER" localSheetId="13">'x-202'!$B$11</definedName>
    <definedName name="TABLE_GENDER" localSheetId="14">'x-203'!$B$11</definedName>
    <definedName name="TABLE_GENDER" localSheetId="15">'x-204'!$B$11</definedName>
    <definedName name="TABLE_GENDER" localSheetId="16">'x-205'!$B$11</definedName>
    <definedName name="TABLE_GENDER" localSheetId="17">'x-206'!$B$11</definedName>
    <definedName name="TABLE_GENDER" localSheetId="18">'x-207'!$B$11</definedName>
    <definedName name="TABLE_GENDER" localSheetId="19">'x-208'!$B$11</definedName>
    <definedName name="TABLE_GENDER" localSheetId="20">'x-209'!$B$11</definedName>
    <definedName name="TABLE_GENDER" localSheetId="21">'x-213'!$B$11</definedName>
    <definedName name="TABLE_GENDER" localSheetId="22">'x-214'!$B$11</definedName>
    <definedName name="TABLE_GENDER" localSheetId="23">'x-215'!$B$11</definedName>
    <definedName name="TABLE_GENDER" localSheetId="24">'x-301'!$B$11</definedName>
    <definedName name="TABLE_GENDER" localSheetId="25">'x-302'!$B$11</definedName>
    <definedName name="TABLE_GENDER" localSheetId="26">'x-303'!$B$11</definedName>
    <definedName name="TABLE_GENDER" localSheetId="27">'x-304'!$B$11</definedName>
    <definedName name="TABLE_GENDER" localSheetId="28">'x-305'!$B$11</definedName>
    <definedName name="TABLE_GENDER" localSheetId="29">'x-306'!$B$11</definedName>
    <definedName name="TABLE_GENDER" localSheetId="30">'x-307'!$B$11</definedName>
    <definedName name="TABLE_GENDER" localSheetId="31">'x-401'!$B$11</definedName>
    <definedName name="TABLE_GENDER" localSheetId="32">'x-402'!$B$11</definedName>
    <definedName name="TABLE_GENDER" localSheetId="33">'x-403'!$B$11</definedName>
    <definedName name="TABLE_GENDER" localSheetId="34">'x-404'!$B$11</definedName>
    <definedName name="TABLE_GENDER" localSheetId="35">'x-405'!$B$11</definedName>
    <definedName name="TABLE_GENDER" localSheetId="36">'x-406'!$B$11</definedName>
    <definedName name="TABLE_GENDER" localSheetId="37">'x-407'!$B$11</definedName>
    <definedName name="TABLE_GENDER" localSheetId="38">'x-408'!$B$11</definedName>
    <definedName name="TABLE_GENDER" localSheetId="39">'x-409'!$B$11</definedName>
    <definedName name="TABLE_GENDER" localSheetId="40">'x-410'!$B$11</definedName>
    <definedName name="TABLE_GENDER" localSheetId="41">'x-411'!$B$11</definedName>
    <definedName name="TABLE_GENDER" localSheetId="42">'x-412'!$B$11</definedName>
    <definedName name="TABLE_GENDER" localSheetId="43">'x-413'!$B$11</definedName>
    <definedName name="TABLE_GENDER" localSheetId="44">'x-414'!$B$11</definedName>
    <definedName name="TABLE_GENDER" localSheetId="45">'x-415'!$B$11</definedName>
    <definedName name="TABLE_GENDER" localSheetId="46">'x-416'!$B$11</definedName>
    <definedName name="TABLE_GENDER" localSheetId="47">'x-417'!$B$11</definedName>
    <definedName name="TABLE_GENDER" localSheetId="48">'x-418'!$B$11</definedName>
    <definedName name="TABLE_GENDER" localSheetId="49">'x-419'!$B$11</definedName>
    <definedName name="TABLE_GENDER" localSheetId="50">'x-420'!$B$11</definedName>
    <definedName name="TABLE_GENDER" localSheetId="51">'x-421'!$B$11</definedName>
    <definedName name="TABLE_GENDER" localSheetId="52">'x-422'!$B$11</definedName>
    <definedName name="TABLE_GENDER" localSheetId="53">'x-501'!$B$11</definedName>
    <definedName name="TABLE_GENDER" localSheetId="54">'x-502'!$B$11</definedName>
    <definedName name="TABLE_GENDER" localSheetId="55">'x-503'!$B$11</definedName>
    <definedName name="TABLE_GENDER" localSheetId="56">'x-504'!$B$11</definedName>
    <definedName name="TABLE_GENDER" localSheetId="57">'x-601'!$B$11</definedName>
    <definedName name="TABLE_GENDER" localSheetId="58">'x-602'!$B$11</definedName>
    <definedName name="TABLE_GENDER" localSheetId="59">'x-603'!$B$11</definedName>
    <definedName name="TABLE_GENDER" localSheetId="60">'x-604'!$B$11</definedName>
    <definedName name="TABLE_GENDER" localSheetId="61">'x-605'!$B$11</definedName>
    <definedName name="TABLE_GENDER" localSheetId="62">'x-606'!$B$11</definedName>
    <definedName name="TABLE_GENDER" localSheetId="63">'x-703'!$B$11</definedName>
    <definedName name="TABLE_GENDER" localSheetId="64">'x-704'!$B$11</definedName>
    <definedName name="TABLE_GENDER" localSheetId="65">'x-705'!$B$11</definedName>
    <definedName name="TABLE_GENDER" localSheetId="66">'x-706'!$B$11</definedName>
    <definedName name="TABLE_GENDER" localSheetId="67">'x-707'!$B$11</definedName>
    <definedName name="TABLE_GENDER" localSheetId="68">'x-708'!$B$11</definedName>
    <definedName name="TABLE_GENDER" localSheetId="69">'x-709'!$B$11</definedName>
    <definedName name="TABLE_GENDER" localSheetId="70">'x-710'!$B$11</definedName>
    <definedName name="TABLE_GENDER" localSheetId="71">'x-711'!$B$11</definedName>
    <definedName name="TABLE_GENDER" localSheetId="72">'x-712'!$B$11</definedName>
    <definedName name="TABLE_GENDER" localSheetId="73">'x-713'!$B$11</definedName>
    <definedName name="TABLE_GENDER" localSheetId="74">'x-714'!$B$11</definedName>
    <definedName name="TABLE_GENDER" localSheetId="75">'x-715'!$B$11</definedName>
    <definedName name="TABLE_GENDER" localSheetId="76">'x-716'!$B$11</definedName>
    <definedName name="TABLE_GENDER" localSheetId="77">'x-717'!$B$11</definedName>
    <definedName name="TABLE_GENDER" localSheetId="78">'x-718'!$B$11</definedName>
    <definedName name="TABLE_GENDER" localSheetId="79">'x-719'!$B$11</definedName>
    <definedName name="TABLE_GENDER" localSheetId="80">'x-720'!$B$11</definedName>
    <definedName name="TABLE_GENDER" localSheetId="81">'x-721'!$B$11</definedName>
    <definedName name="TABLE_GENDER" localSheetId="82">'x-722'!$B$11</definedName>
    <definedName name="TABLE_GENDER" localSheetId="83">'x-724'!$B$11</definedName>
    <definedName name="TABLE_GENDER" localSheetId="84">'x-801'!$B$11</definedName>
    <definedName name="TABLE_GENDER" localSheetId="85">'x-802'!$B$11</definedName>
    <definedName name="TABLE_GENDER" localSheetId="86">'x-803'!$B$11</definedName>
    <definedName name="TABLE_GENDER" localSheetId="87">'x-804'!$B$11</definedName>
    <definedName name="TABLE_GENDER" localSheetId="88">'x-805'!$B$11</definedName>
    <definedName name="TABLE_GENDER" localSheetId="89">'x-806'!$B$11</definedName>
    <definedName name="TABLE_GENDER" localSheetId="90">'x-807'!$B$11</definedName>
    <definedName name="TABLE_GENDER" localSheetId="91">'x-808'!$B$11</definedName>
    <definedName name="TABLE_GENDER" localSheetId="92">'x-809'!$B$11</definedName>
    <definedName name="TABLE_GENDER" localSheetId="93">'x-810'!$B$11</definedName>
    <definedName name="TABLE_GENDER" localSheetId="94">'x-811'!$B$11</definedName>
    <definedName name="TABLE_GENDER" localSheetId="95">'x-812'!$B$11</definedName>
    <definedName name="TABLE_GENDER" localSheetId="96">'x-813'!$B$11</definedName>
    <definedName name="TABLE_GENDER" localSheetId="97">'x-814'!$B$11</definedName>
    <definedName name="TABLE_GENDER" localSheetId="98">'x-815'!$B$11</definedName>
    <definedName name="TABLE_GENDER">'x-Series Number'!$B$11</definedName>
    <definedName name="table_Gender_1" localSheetId="7">'x-101'!$B$11</definedName>
    <definedName name="table_gender_1" localSheetId="8">'x-102'!$B$11</definedName>
    <definedName name="table_Gender_1" localSheetId="9">'x-103'!$B$11</definedName>
    <definedName name="table_Gender_1" localSheetId="10">'x-104'!$B$11</definedName>
    <definedName name="table_Gender_1" localSheetId="11">'x-105'!$B$11</definedName>
    <definedName name="TABLE_GENDER_1" localSheetId="12">'x-201'!$B$11</definedName>
    <definedName name="TABLE_GENDER_1" localSheetId="13">'x-202'!$B$11</definedName>
    <definedName name="TABLE_GENDER_1" localSheetId="14">'x-203'!$B$11</definedName>
    <definedName name="TABLE_GENDER_1" localSheetId="15">'x-204'!$B$11</definedName>
    <definedName name="TABLE_GENDER_1" localSheetId="16">'x-205'!$B$11</definedName>
    <definedName name="TABLE_GENDER_1" localSheetId="17">'x-206'!$B$11</definedName>
    <definedName name="TABLE_GENDER_1" localSheetId="18">'x-207'!$B$11</definedName>
    <definedName name="TABLE_GENDER_1" localSheetId="19">'x-208'!$B$11</definedName>
    <definedName name="TABLE_GENDER_1" localSheetId="20">'x-209'!$B$11</definedName>
    <definedName name="TABLE_GENDER_1" localSheetId="21">'x-213'!$B$11</definedName>
    <definedName name="TABLE_GENDER_1" localSheetId="22">'x-214'!$B$11</definedName>
    <definedName name="TABLE_GENDER_1" localSheetId="23">'x-215'!$B$11</definedName>
    <definedName name="TABLE_GENDER_1" localSheetId="24">'x-301'!$B$11</definedName>
    <definedName name="TABLE_GENDER_1" localSheetId="25">'x-302'!$B$11</definedName>
    <definedName name="TABLE_GENDER_1" localSheetId="26">'x-303'!$B$11</definedName>
    <definedName name="TABLE_GENDER_1" localSheetId="27">'x-304'!$B$11</definedName>
    <definedName name="TABLE_GENDER_1" localSheetId="28">'x-305'!$B$11</definedName>
    <definedName name="TABLE_GENDER_1" localSheetId="29">'x-306'!$B$11</definedName>
    <definedName name="TABLE_GENDER_1" localSheetId="30">'x-307'!$B$11</definedName>
    <definedName name="TABLE_GENDER_1" localSheetId="31">'x-401'!$B$11</definedName>
    <definedName name="TABLE_GENDER_1" localSheetId="32">'x-402'!$B$11</definedName>
    <definedName name="TABLE_GENDER_1" localSheetId="33">'x-403'!$B$11</definedName>
    <definedName name="TABLE_GENDER_1" localSheetId="34">'x-404'!$B$11</definedName>
    <definedName name="TABLE_GENDER_1" localSheetId="35">'x-405'!$B$11</definedName>
    <definedName name="TABLE_GENDER_1" localSheetId="36">'x-406'!$B$11</definedName>
    <definedName name="TABLE_GENDER_1" localSheetId="37">'x-407'!$B$11</definedName>
    <definedName name="TABLE_GENDER_1" localSheetId="38">'x-408'!$B$11</definedName>
    <definedName name="TABLE_GENDER_1" localSheetId="39">'x-409'!$B$11</definedName>
    <definedName name="TABLE_GENDER_1" localSheetId="40">'x-410'!$B$11</definedName>
    <definedName name="TABLE_GENDER_1" localSheetId="41">'x-411'!$B$11</definedName>
    <definedName name="TABLE_GENDER_1" localSheetId="42">'x-412'!$B$11</definedName>
    <definedName name="TABLE_GENDER_1" localSheetId="43">'x-413'!$B$11</definedName>
    <definedName name="TABLE_GENDER_1" localSheetId="44">'x-414'!$B$11</definedName>
    <definedName name="TABLE_GENDER_1" localSheetId="45">'x-415'!$B$11</definedName>
    <definedName name="TABLE_GENDER_1" localSheetId="46">'x-416'!$B$11</definedName>
    <definedName name="TABLE_GENDER_1" localSheetId="47">'x-417'!$B$11</definedName>
    <definedName name="TABLE_GENDER_1" localSheetId="48">'x-418'!$B$11</definedName>
    <definedName name="TABLE_GENDER_1" localSheetId="49">'x-419'!$B$11</definedName>
    <definedName name="TABLE_GENDER_1" localSheetId="50">'x-420'!$B$11</definedName>
    <definedName name="TABLE_GENDER_1" localSheetId="51">'x-421'!$B$11</definedName>
    <definedName name="TABLE_GENDER_1" localSheetId="52">'x-422'!$B$11</definedName>
    <definedName name="TABLE_GENDER_1" localSheetId="53">'x-501'!$B$11</definedName>
    <definedName name="TABLE_GENDER_1" localSheetId="54">'x-502'!$B$11</definedName>
    <definedName name="TABLE_GENDER_1" localSheetId="55">'x-503'!$B$11</definedName>
    <definedName name="TABLE_GENDER_1" localSheetId="56">'x-504'!$B$11</definedName>
    <definedName name="TABLE_GENDER_1" localSheetId="57">'x-601'!$B$11</definedName>
    <definedName name="TABLE_GENDER_1" localSheetId="58">'x-602'!$B$11</definedName>
    <definedName name="TABLE_GENDER_1" localSheetId="59">'x-603'!$B$11</definedName>
    <definedName name="TABLE_GENDER_1" localSheetId="60">'x-604'!$B$11</definedName>
    <definedName name="TABLE_GENDER_1" localSheetId="61">'x-605'!$B$11</definedName>
    <definedName name="TABLE_GENDER_1" localSheetId="62">'x-606'!$B$11</definedName>
    <definedName name="TABLE_GENDER_1" localSheetId="63">'x-703'!$B$11</definedName>
    <definedName name="TABLE_GENDER_1" localSheetId="64">'x-704'!$B$11</definedName>
    <definedName name="TABLE_GENDER_1" localSheetId="65">'x-705'!$B$11</definedName>
    <definedName name="TABLE_GENDER_1" localSheetId="66">'x-706'!$B$11</definedName>
    <definedName name="TABLE_GENDER_1" localSheetId="67">'x-707'!$B$11</definedName>
    <definedName name="TABLE_GENDER_1" localSheetId="68">'x-708'!$B$11</definedName>
    <definedName name="TABLE_GENDER_1" localSheetId="69">'x-709'!$B$11</definedName>
    <definedName name="TABLE_GENDER_1" localSheetId="70">'x-710'!$B$11</definedName>
    <definedName name="TABLE_GENDER_1" localSheetId="71">'x-711'!$B$11</definedName>
    <definedName name="TABLE_GENDER_1" localSheetId="72">'x-712'!$B$11</definedName>
    <definedName name="TABLE_GENDER_1" localSheetId="73">'x-713'!$B$11</definedName>
    <definedName name="TABLE_GENDER_1" localSheetId="74">'x-714'!$B$11</definedName>
    <definedName name="TABLE_GENDER_1" localSheetId="75">'x-715'!$B$11</definedName>
    <definedName name="TABLE_GENDER_1" localSheetId="76">'x-716'!$B$11</definedName>
    <definedName name="TABLE_GENDER_1" localSheetId="77">'x-717'!$B$11</definedName>
    <definedName name="TABLE_GENDER_1" localSheetId="78">'x-718'!$B$11</definedName>
    <definedName name="TABLE_GENDER_1" localSheetId="79">'x-719'!$B$11</definedName>
    <definedName name="TABLE_GENDER_1" localSheetId="80">'x-720'!$B$11</definedName>
    <definedName name="TABLE_GENDER_1" localSheetId="81">'x-721'!$B$11</definedName>
    <definedName name="TABLE_GENDER_1" localSheetId="82">'x-722'!$B$11</definedName>
    <definedName name="TABLE_GENDER_1" localSheetId="83">'x-724'!$B$11</definedName>
    <definedName name="TABLE_GENDER_1" localSheetId="84">'x-801'!$B$11</definedName>
    <definedName name="TABLE_GENDER_1" localSheetId="85">'x-802'!$B$11</definedName>
    <definedName name="TABLE_GENDER_1" localSheetId="86">'x-803'!$B$11</definedName>
    <definedName name="TABLE_GENDER_1" localSheetId="87">'x-804'!$B$11</definedName>
    <definedName name="TABLE_GENDER_1" localSheetId="88">'x-805'!$B$11</definedName>
    <definedName name="TABLE_GENDER_1" localSheetId="89">'x-806'!$B$11</definedName>
    <definedName name="TABLE_GENDER_1" localSheetId="90">'x-807'!$B$11</definedName>
    <definedName name="TABLE_GENDER_1" localSheetId="91">'x-808'!$B$11</definedName>
    <definedName name="TABLE_GENDER_1" localSheetId="92">'x-809'!$B$11</definedName>
    <definedName name="TABLE_GENDER_1" localSheetId="93">'x-810'!$B$11</definedName>
    <definedName name="TABLE_GENDER_1" localSheetId="94">'x-811'!$B$11</definedName>
    <definedName name="TABLE_GENDER_1" localSheetId="95">'x-812'!$B$11</definedName>
    <definedName name="TABLE_GENDER_1" localSheetId="96">'x-813'!$B$11</definedName>
    <definedName name="TABLE_GENDER_1" localSheetId="97">'x-814'!$B$11</definedName>
    <definedName name="TABLE_GENDER_1" localSheetId="98">'x-815'!$B$11</definedName>
    <definedName name="TABLE_GENDER_2" localSheetId="15">'x-204'!$I$11</definedName>
    <definedName name="TABLE_GENDER_2" localSheetId="33">'x-403'!$Q$11</definedName>
    <definedName name="TABLE_GENDER_2" localSheetId="34">'x-404'!$Q$11</definedName>
    <definedName name="TABLE_GENDER_2" localSheetId="39">'x-409'!$Q$11</definedName>
    <definedName name="TABLE_GENDER_2" localSheetId="40">'x-410'!$Q$11</definedName>
    <definedName name="TABLE_GENDER_2" localSheetId="45">'x-415'!$Q$11</definedName>
    <definedName name="TABLE_GENDER_2" localSheetId="90">'x-807'!$Q$11</definedName>
    <definedName name="TABLE_INFO" localSheetId="12">'x-201'!$A$6:$B$20</definedName>
    <definedName name="TABLE_INFO" localSheetId="13">'x-202'!$A$6:$B$20</definedName>
    <definedName name="TABLE_INFO" localSheetId="14">'x-203'!$A$6:$B$20</definedName>
    <definedName name="TABLE_INFO" localSheetId="15">'x-204'!$A$6:$B$20</definedName>
    <definedName name="TABLE_INFO" localSheetId="16">'x-205'!$A$6:$B$20</definedName>
    <definedName name="TABLE_INFO" localSheetId="17">'x-206'!$A$6:$B$20</definedName>
    <definedName name="TABLE_INFO" localSheetId="18">'x-207'!$A$6:$B$20</definedName>
    <definedName name="TABLE_INFO" localSheetId="19">'x-208'!$A$6:$B$20</definedName>
    <definedName name="TABLE_INFO" localSheetId="20">'x-209'!$A$6:$B$20</definedName>
    <definedName name="TABLE_INFO" localSheetId="21">'x-213'!$A$6:$B$20</definedName>
    <definedName name="TABLE_INFO" localSheetId="22">'x-214'!$A$6:$B$20</definedName>
    <definedName name="TABLE_INFO" localSheetId="23">'x-215'!$A$6:$B$20</definedName>
    <definedName name="TABLE_INFO" localSheetId="24">'x-301'!$A$6:$B$20</definedName>
    <definedName name="TABLE_INFO" localSheetId="25">'x-302'!$A$6:$B$20</definedName>
    <definedName name="TABLE_INFO" localSheetId="26">'x-303'!$A$6:$B$20</definedName>
    <definedName name="TABLE_INFO" localSheetId="27">'x-304'!$A$6:$B$20</definedName>
    <definedName name="TABLE_INFO" localSheetId="28">'x-305'!$A$6:$B$20</definedName>
    <definedName name="TABLE_INFO" localSheetId="29">'x-306'!$A$6:$B$20</definedName>
    <definedName name="TABLE_INFO" localSheetId="30">'x-307'!$A$6:$B$20</definedName>
    <definedName name="TABLE_INFO" localSheetId="31">'x-401'!$A$6:$B$20</definedName>
    <definedName name="TABLE_INFO" localSheetId="32">'x-402'!$A$6:$B$20</definedName>
    <definedName name="TABLE_INFO" localSheetId="33">'x-403'!$A$6:$B$20</definedName>
    <definedName name="TABLE_INFO" localSheetId="34">'x-404'!$A$6:$B$20</definedName>
    <definedName name="TABLE_INFO" localSheetId="35">'x-405'!$A$6:$B$20</definedName>
    <definedName name="TABLE_INFO" localSheetId="36">'x-406'!$A$6:$B$20</definedName>
    <definedName name="TABLE_INFO" localSheetId="37">'x-407'!$A$6:$B$20</definedName>
    <definedName name="TABLE_INFO" localSheetId="38">'x-408'!$A$6:$B$20</definedName>
    <definedName name="TABLE_INFO" localSheetId="39">'x-409'!$A$6:$B$20</definedName>
    <definedName name="TABLE_INFO" localSheetId="40">'x-410'!$A$6:$B$20</definedName>
    <definedName name="TABLE_INFO" localSheetId="41">'x-411'!$A$6:$B$20</definedName>
    <definedName name="TABLE_INFO" localSheetId="42">'x-412'!$A$6:$B$20</definedName>
    <definedName name="TABLE_INFO" localSheetId="43">'x-413'!$A$6:$B$20</definedName>
    <definedName name="TABLE_INFO" localSheetId="44">'x-414'!$A$6:$B$20</definedName>
    <definedName name="TABLE_INFO" localSheetId="45">'x-415'!$A$6:$B$20</definedName>
    <definedName name="TABLE_INFO" localSheetId="46">'x-416'!$A$6:$B$20</definedName>
    <definedName name="TABLE_INFO" localSheetId="47">'x-417'!$A$6:$B$20</definedName>
    <definedName name="TABLE_INFO" localSheetId="48">'x-418'!$A$6:$B$20</definedName>
    <definedName name="TABLE_INFO" localSheetId="49">'x-419'!$A$6:$B$20</definedName>
    <definedName name="TABLE_INFO" localSheetId="50">'x-420'!$A$6:$B$20</definedName>
    <definedName name="TABLE_INFO" localSheetId="51">'x-421'!$A$6:$B$20</definedName>
    <definedName name="TABLE_INFO" localSheetId="52">'x-422'!$A$6:$B$20</definedName>
    <definedName name="TABLE_INFO" localSheetId="53">'x-501'!$A$6:$B$20</definedName>
    <definedName name="TABLE_INFO" localSheetId="54">'x-502'!$A$6:$B$20</definedName>
    <definedName name="TABLE_INFO" localSheetId="55">'x-503'!$A$6:$B$20</definedName>
    <definedName name="TABLE_INFO" localSheetId="56">'x-504'!$A$6:$B$20</definedName>
    <definedName name="TABLE_INFO" localSheetId="57">'x-601'!$A$6:$B$20</definedName>
    <definedName name="TABLE_INFO" localSheetId="58">'x-602'!$A$6:$B$20</definedName>
    <definedName name="TABLE_INFO" localSheetId="59">'x-603'!$A$6:$B$20</definedName>
    <definedName name="TABLE_INFO" localSheetId="60">'x-604'!$A$6:$B$20</definedName>
    <definedName name="TABLE_INFO" localSheetId="61">'x-605'!$A$6:$B$20</definedName>
    <definedName name="TABLE_INFO" localSheetId="62">'x-606'!$A$6:$B$20</definedName>
    <definedName name="TABLE_INFO" localSheetId="63">'x-703'!$A$6:$B$20</definedName>
    <definedName name="TABLE_INFO" localSheetId="64">'x-704'!$A$6:$B$20</definedName>
    <definedName name="TABLE_INFO" localSheetId="65">'x-705'!$A$6:$B$20</definedName>
    <definedName name="TABLE_INFO" localSheetId="66">'x-706'!$A$6:$B$20</definedName>
    <definedName name="TABLE_INFO" localSheetId="67">'x-707'!$A$6:$B$20</definedName>
    <definedName name="TABLE_INFO" localSheetId="68">'x-708'!$A$6:$B$20</definedName>
    <definedName name="TABLE_INFO" localSheetId="69">'x-709'!$A$6:$B$20</definedName>
    <definedName name="TABLE_INFO" localSheetId="70">'x-710'!$A$6:$B$20</definedName>
    <definedName name="TABLE_INFO" localSheetId="71">'x-711'!$A$6:$B$20</definedName>
    <definedName name="TABLE_INFO" localSheetId="72">'x-712'!$A$6:$B$20</definedName>
    <definedName name="TABLE_INFO" localSheetId="73">'x-713'!$A$6:$B$20</definedName>
    <definedName name="TABLE_INFO" localSheetId="74">'x-714'!$A$6:$B$20</definedName>
    <definedName name="TABLE_INFO" localSheetId="75">'x-715'!$A$6:$B$20</definedName>
    <definedName name="TABLE_INFO" localSheetId="76">'x-716'!$A$6:$B$20</definedName>
    <definedName name="TABLE_INFO" localSheetId="77">'x-717'!$A$6:$B$20</definedName>
    <definedName name="TABLE_INFO" localSheetId="78">'x-718'!$A$6:$B$20</definedName>
    <definedName name="TABLE_INFO" localSheetId="79">'x-719'!$A$6:$B$20</definedName>
    <definedName name="TABLE_INFO" localSheetId="80">'x-720'!$A$6:$B$20</definedName>
    <definedName name="TABLE_INFO" localSheetId="81">'x-721'!$A$6:$B$20</definedName>
    <definedName name="TABLE_INFO" localSheetId="82">'x-722'!$A$6:$B$20</definedName>
    <definedName name="TABLE_INFO" localSheetId="83">'x-724'!$A$6:$B$20</definedName>
    <definedName name="TABLE_INFO" localSheetId="84">'x-801'!$A$6:$B$20</definedName>
    <definedName name="TABLE_INFO" localSheetId="85">'x-802'!$A$6:$B$20</definedName>
    <definedName name="TABLE_INFO" localSheetId="86">'x-803'!$A$6:$B$20</definedName>
    <definedName name="TABLE_INFO" localSheetId="87">'x-804'!$A$6:$B$20</definedName>
    <definedName name="TABLE_INFO" localSheetId="88">'x-805'!$A$6:$B$20</definedName>
    <definedName name="TABLE_INFO" localSheetId="89">'x-806'!$A$6:$B$20</definedName>
    <definedName name="TABLE_INFO" localSheetId="90">'x-807'!$A$6:$B$20</definedName>
    <definedName name="TABLE_INFO" localSheetId="91">'x-808'!$A$6:$B$20</definedName>
    <definedName name="TABLE_INFO" localSheetId="92">'x-809'!$A$6:$B$20</definedName>
    <definedName name="TABLE_INFO" localSheetId="93">'x-810'!$A$6:$B$20</definedName>
    <definedName name="TABLE_INFO" localSheetId="94">'x-811'!$A$6:$B$20</definedName>
    <definedName name="TABLE_INFO" localSheetId="95">'x-812'!$A$6:$B$20</definedName>
    <definedName name="TABLE_INFO" localSheetId="96">'x-813'!$A$6:$B$20</definedName>
    <definedName name="TABLE_INFO" localSheetId="97">'x-814'!$A$6:$B$20</definedName>
    <definedName name="TABLE_INFO" localSheetId="98">'x-815'!$A$6:$B$20</definedName>
    <definedName name="TABLE_INFO">'x-Series Number'!$A$6:$B$20</definedName>
    <definedName name="table_info_1" localSheetId="7">'x-101'!$A$6:$F$20</definedName>
    <definedName name="table_info_1" localSheetId="8">'x-102'!$A$6:$F$20</definedName>
    <definedName name="table_info_1" localSheetId="9">'x-103'!$A$6:$F$20</definedName>
    <definedName name="table_info_1" localSheetId="10">'x-104'!$A$6:$F$20</definedName>
    <definedName name="table_info_1" localSheetId="11">'x-105'!$A$6:$F$20</definedName>
    <definedName name="TABLE_INFO_1" localSheetId="12">'x-201'!$A$6:$E$20</definedName>
    <definedName name="TABLE_INFO_1" localSheetId="13">'x-202'!$A$6:$E$20</definedName>
    <definedName name="TABLE_INFO_1" localSheetId="14">'x-203'!$A$6:$E$20</definedName>
    <definedName name="TABLE_INFO_1" localSheetId="15">'x-204'!$A$6:$E$20</definedName>
    <definedName name="TABLE_INFO_1" localSheetId="16">'x-205'!$A$6:$E$20</definedName>
    <definedName name="TABLE_INFO_1" localSheetId="17">'x-206'!$A$6:$E$20</definedName>
    <definedName name="TABLE_INFO_1" localSheetId="18">'x-207'!$A$6:$E$20</definedName>
    <definedName name="TABLE_INFO_1" localSheetId="19">'x-208'!$A$6:$D$20</definedName>
    <definedName name="TABLE_INFO_1" localSheetId="20">'x-209'!$A$6:$C$20</definedName>
    <definedName name="TABLE_INFO_1" localSheetId="21">'x-213'!$A$6:$C$20</definedName>
    <definedName name="TABLE_INFO_1" localSheetId="22">'x-214'!$A$6:$B$20</definedName>
    <definedName name="TABLE_INFO_1" localSheetId="23">'x-215'!$A$6:$B$20</definedName>
    <definedName name="TABLE_INFO_1" localSheetId="24">'x-301'!$A$6:$G$20</definedName>
    <definedName name="TABLE_INFO_1" localSheetId="25">'x-302'!$A$6:$G$20</definedName>
    <definedName name="TABLE_INFO_1" localSheetId="26">'x-303'!$A$6:$C$20</definedName>
    <definedName name="TABLE_INFO_1" localSheetId="27">'x-304'!$A$6:$E$20</definedName>
    <definedName name="TABLE_INFO_1" localSheetId="28">'x-305'!$A$6:$E$20</definedName>
    <definedName name="TABLE_INFO_1" localSheetId="29">'x-306'!$A$6:$D$20</definedName>
    <definedName name="TABLE_INFO_1" localSheetId="30">'x-307'!$A$6:$B$20</definedName>
    <definedName name="TABLE_INFO_1" localSheetId="31">'x-401'!$A$6:$M$20</definedName>
    <definedName name="TABLE_INFO_1" localSheetId="32">'x-402'!$A$6:$M$20</definedName>
    <definedName name="TABLE_INFO_1" localSheetId="33">'x-403'!$A$6:$M$20</definedName>
    <definedName name="TABLE_INFO_1" localSheetId="34">'x-404'!$A$6:$M$20</definedName>
    <definedName name="TABLE_INFO_1" localSheetId="35">'x-405'!$A$6:$M$20</definedName>
    <definedName name="TABLE_INFO_1" localSheetId="36">'x-406'!$A$6:$M$20</definedName>
    <definedName name="TABLE_INFO_1" localSheetId="37">'x-407'!$A$6:$M$20</definedName>
    <definedName name="TABLE_INFO_1" localSheetId="38">'x-408'!$A$6:$M$20</definedName>
    <definedName name="TABLE_INFO_1" localSheetId="39">'x-409'!$A$6:$M$20</definedName>
    <definedName name="TABLE_INFO_1" localSheetId="40">'x-410'!$A$6:$M$20</definedName>
    <definedName name="TABLE_INFO_1" localSheetId="41">'x-411'!$A$6:$M$20</definedName>
    <definedName name="TABLE_INFO_1" localSheetId="42">'x-412'!$A$6:$M$20</definedName>
    <definedName name="TABLE_INFO_1" localSheetId="43">'x-413'!$A$6:$M$20</definedName>
    <definedName name="TABLE_INFO_1" localSheetId="44">'x-414'!$A$6:$M$20</definedName>
    <definedName name="TABLE_INFO_1" localSheetId="45">'x-415'!$A$6:$M$20</definedName>
    <definedName name="TABLE_INFO_1" localSheetId="46">'x-416'!$A$6:$M$20</definedName>
    <definedName name="TABLE_INFO_1" localSheetId="47">'x-417'!$A$6:$M$20</definedName>
    <definedName name="TABLE_INFO_1" localSheetId="48">'x-418'!$A$6:$M$20</definedName>
    <definedName name="TABLE_INFO_1" localSheetId="49">'x-419'!$A$6:$M$20</definedName>
    <definedName name="TABLE_INFO_1" localSheetId="50">'x-420'!$A$6:$M$20</definedName>
    <definedName name="TABLE_INFO_1" localSheetId="51">'x-421'!$A$6:$M$20</definedName>
    <definedName name="TABLE_INFO_1" localSheetId="52">'x-422'!$A$6:$M$20</definedName>
    <definedName name="TABLE_INFO_1" localSheetId="53">'x-501'!$A$6:$E$20</definedName>
    <definedName name="TABLE_INFO_1" localSheetId="54">'x-502'!$A$6:$C$20</definedName>
    <definedName name="TABLE_INFO_1" localSheetId="55">'x-503'!$A$6:$E$20</definedName>
    <definedName name="TABLE_INFO_1" localSheetId="56">'x-504'!$A$6:$B$20</definedName>
    <definedName name="TABLE_INFO_1" localSheetId="57">'x-601'!$A$6:$C$20</definedName>
    <definedName name="TABLE_INFO_1" localSheetId="58">'x-602'!$A$6:$C$20</definedName>
    <definedName name="TABLE_INFO_1" localSheetId="59">'x-603'!$A$6:$B$20</definedName>
    <definedName name="TABLE_INFO_1" localSheetId="60">'x-604'!$A$6:$B$20</definedName>
    <definedName name="TABLE_INFO_1" localSheetId="61">'x-605'!$A$6:$C$20</definedName>
    <definedName name="TABLE_INFO_1" localSheetId="62">'x-606'!$A$6:$B$20</definedName>
    <definedName name="TABLE_INFO_1" localSheetId="63">'x-703'!$A$6:$C$20</definedName>
    <definedName name="TABLE_INFO_1" localSheetId="64">'x-704'!$A$6:$U$20</definedName>
    <definedName name="TABLE_INFO_1" localSheetId="65">'x-705'!$A$6:$U$20</definedName>
    <definedName name="TABLE_INFO_1" localSheetId="66">'x-706'!$A$6:$U$20</definedName>
    <definedName name="TABLE_INFO_1" localSheetId="67">'x-707'!$A$6:$U$20</definedName>
    <definedName name="TABLE_INFO_1" localSheetId="68">'x-708'!$A$6:$U$20</definedName>
    <definedName name="TABLE_INFO_1" localSheetId="69">'x-709'!$A$6:$U$20</definedName>
    <definedName name="TABLE_INFO_1" localSheetId="70">'x-710'!$A$6:$U$20</definedName>
    <definedName name="TABLE_INFO_1" localSheetId="71">'x-711'!$A$6:$U$20</definedName>
    <definedName name="TABLE_INFO_1" localSheetId="72">'x-712'!$A$6:$U$20</definedName>
    <definedName name="TABLE_INFO_1" localSheetId="73">'x-713'!$A$6:$U$20</definedName>
    <definedName name="TABLE_INFO_1" localSheetId="74">'x-714'!$A$6:$U$20</definedName>
    <definedName name="TABLE_INFO_1" localSheetId="75">'x-715'!$A$6:$U$20</definedName>
    <definedName name="TABLE_INFO_1" localSheetId="76">'x-716'!$A$6:$U$20</definedName>
    <definedName name="TABLE_INFO_1" localSheetId="77">'x-717'!$A$6:$U$20</definedName>
    <definedName name="TABLE_INFO_1" localSheetId="78">'x-718'!$A$6:$U$20</definedName>
    <definedName name="TABLE_INFO_1" localSheetId="79">'x-719'!$A$6:$U$20</definedName>
    <definedName name="TABLE_INFO_1" localSheetId="80">'x-720'!$A$6:$AA$20</definedName>
    <definedName name="TABLE_INFO_1" localSheetId="81">'x-721'!$A$6:$AA$20</definedName>
    <definedName name="TABLE_INFO_1" localSheetId="82">'x-722'!$A$6:$AU$20</definedName>
    <definedName name="TABLE_INFO_1" localSheetId="83">'x-724'!$A$6:$D$20</definedName>
    <definedName name="TABLE_INFO_1" localSheetId="84">'x-801'!$A$6:$B$20</definedName>
    <definedName name="TABLE_INFO_1" localSheetId="85">'x-802'!$A$6:$C$20</definedName>
    <definedName name="TABLE_INFO_1" localSheetId="86">'x-803'!$A$6:$M$20</definedName>
    <definedName name="TABLE_INFO_1" localSheetId="87">'x-804'!$A$6:$M$20</definedName>
    <definedName name="TABLE_INFO_1" localSheetId="88">'x-805'!$A$6:$M$20</definedName>
    <definedName name="TABLE_INFO_1" localSheetId="89">'x-806'!$A$6:$M$20</definedName>
    <definedName name="TABLE_INFO_1" localSheetId="90">'x-807'!$A$6:$M$20</definedName>
    <definedName name="TABLE_INFO_1" localSheetId="91">'x-808'!$A$6:$M$20</definedName>
    <definedName name="TABLE_INFO_1" localSheetId="92">'x-809'!$A$6:$M$20</definedName>
    <definedName name="TABLE_INFO_1" localSheetId="93">'x-810'!$A$6:$M$20</definedName>
    <definedName name="TABLE_INFO_1" localSheetId="94">'x-811'!$A$6:$M$20</definedName>
    <definedName name="TABLE_INFO_1" localSheetId="95">'x-812'!$A$6:$M$20</definedName>
    <definedName name="TABLE_INFO_1" localSheetId="96">'x-813'!$A$6:$M$20</definedName>
    <definedName name="TABLE_INFO_1" localSheetId="97">'x-814'!$A$6:$M$20</definedName>
    <definedName name="TABLE_INFO_1" localSheetId="98">'x-815'!$A$6:$M$20</definedName>
    <definedName name="TABLE_INFO_2" localSheetId="15">'x-204'!$H$6:$L$20</definedName>
    <definedName name="TABLE_INFO_2" localSheetId="33">'x-403'!$P$6:$Q$20</definedName>
    <definedName name="TABLE_INFO_2" localSheetId="34">'x-404'!$P$6:$Q$20</definedName>
    <definedName name="TABLE_INFO_2" localSheetId="39">'x-409'!$P$6:$AB$20</definedName>
    <definedName name="TABLE_INFO_2" localSheetId="40">'x-410'!$P$6:$AB$20</definedName>
    <definedName name="TABLE_INFO_2" localSheetId="45">'x-415'!$P$6:$AB$20</definedName>
    <definedName name="TABLE_INFO_2" localSheetId="90">'x-807'!$P$6:$AB$20</definedName>
    <definedName name="TABLE_REFERENCE" localSheetId="12">'x-201'!$B$15</definedName>
    <definedName name="TABLE_REFERENCE" localSheetId="13">'x-202'!$B$15</definedName>
    <definedName name="TABLE_REFERENCE" localSheetId="14">'x-203'!$B$15</definedName>
    <definedName name="TABLE_REFERENCE" localSheetId="15">'x-204'!$B$15</definedName>
    <definedName name="TABLE_REFERENCE" localSheetId="16">'x-205'!$B$15</definedName>
    <definedName name="TABLE_REFERENCE" localSheetId="17">'x-206'!$B$15</definedName>
    <definedName name="TABLE_REFERENCE" localSheetId="18">'x-207'!$B$15</definedName>
    <definedName name="TABLE_REFERENCE" localSheetId="19">'x-208'!$B$15</definedName>
    <definedName name="TABLE_REFERENCE" localSheetId="20">'x-209'!$B$15</definedName>
    <definedName name="TABLE_REFERENCE" localSheetId="21">'x-213'!$B$15</definedName>
    <definedName name="TABLE_REFERENCE" localSheetId="22">'x-214'!$B$15</definedName>
    <definedName name="TABLE_REFERENCE" localSheetId="23">'x-215'!$B$15</definedName>
    <definedName name="TABLE_REFERENCE" localSheetId="24">'x-301'!$B$15</definedName>
    <definedName name="TABLE_REFERENCE" localSheetId="25">'x-302'!$B$15</definedName>
    <definedName name="TABLE_REFERENCE" localSheetId="26">'x-303'!$B$15</definedName>
    <definedName name="TABLE_REFERENCE" localSheetId="27">'x-304'!$B$15</definedName>
    <definedName name="TABLE_REFERENCE" localSheetId="28">'x-305'!$B$15</definedName>
    <definedName name="TABLE_REFERENCE" localSheetId="29">'x-306'!$B$15</definedName>
    <definedName name="TABLE_REFERENCE" localSheetId="30">'x-307'!$B$15</definedName>
    <definedName name="TABLE_REFERENCE" localSheetId="31">'x-401'!$B$15</definedName>
    <definedName name="TABLE_REFERENCE" localSheetId="32">'x-402'!$B$15</definedName>
    <definedName name="TABLE_REFERENCE" localSheetId="33">'x-403'!$B$15</definedName>
    <definedName name="TABLE_REFERENCE" localSheetId="34">'x-404'!$B$15</definedName>
    <definedName name="TABLE_REFERENCE" localSheetId="35">'x-405'!$B$15</definedName>
    <definedName name="TABLE_REFERENCE" localSheetId="36">'x-406'!$B$15</definedName>
    <definedName name="TABLE_REFERENCE" localSheetId="37">'x-407'!$B$15</definedName>
    <definedName name="TABLE_REFERENCE" localSheetId="38">'x-408'!$B$15</definedName>
    <definedName name="TABLE_REFERENCE" localSheetId="39">'x-409'!$B$15</definedName>
    <definedName name="TABLE_REFERENCE" localSheetId="40">'x-410'!$B$15</definedName>
    <definedName name="TABLE_REFERENCE" localSheetId="41">'x-411'!$B$15</definedName>
    <definedName name="TABLE_REFERENCE" localSheetId="42">'x-412'!$B$15</definedName>
    <definedName name="TABLE_REFERENCE" localSheetId="43">'x-413'!$B$15</definedName>
    <definedName name="TABLE_REFERENCE" localSheetId="44">'x-414'!$B$15</definedName>
    <definedName name="TABLE_REFERENCE" localSheetId="45">'x-415'!$B$15</definedName>
    <definedName name="TABLE_REFERENCE" localSheetId="46">'x-416'!$B$15</definedName>
    <definedName name="TABLE_REFERENCE" localSheetId="47">'x-417'!$B$15</definedName>
    <definedName name="TABLE_REFERENCE" localSheetId="48">'x-418'!$B$15</definedName>
    <definedName name="TABLE_REFERENCE" localSheetId="49">'x-419'!$B$15</definedName>
    <definedName name="TABLE_REFERENCE" localSheetId="50">'x-420'!$B$15</definedName>
    <definedName name="TABLE_REFERENCE" localSheetId="51">'x-421'!$B$15</definedName>
    <definedName name="TABLE_REFERENCE" localSheetId="52">'x-422'!$B$15</definedName>
    <definedName name="TABLE_REFERENCE" localSheetId="53">'x-501'!$B$15</definedName>
    <definedName name="TABLE_REFERENCE" localSheetId="54">'x-502'!$B$15</definedName>
    <definedName name="TABLE_REFERENCE" localSheetId="55">'x-503'!$B$15</definedName>
    <definedName name="TABLE_REFERENCE" localSheetId="56">'x-504'!$B$15</definedName>
    <definedName name="TABLE_REFERENCE" localSheetId="57">'x-601'!$B$15</definedName>
    <definedName name="TABLE_REFERENCE" localSheetId="58">'x-602'!$B$15</definedName>
    <definedName name="TABLE_REFERENCE" localSheetId="59">'x-603'!$B$15</definedName>
    <definedName name="TABLE_REFERENCE" localSheetId="60">'x-604'!$B$15</definedName>
    <definedName name="TABLE_REFERENCE" localSheetId="61">'x-605'!$B$15</definedName>
    <definedName name="TABLE_REFERENCE" localSheetId="62">'x-606'!$B$15</definedName>
    <definedName name="TABLE_REFERENCE" localSheetId="63">'x-703'!$B$15</definedName>
    <definedName name="TABLE_REFERENCE" localSheetId="64">'x-704'!$B$15</definedName>
    <definedName name="TABLE_REFERENCE" localSheetId="65">'x-705'!$B$15</definedName>
    <definedName name="TABLE_REFERENCE" localSheetId="66">'x-706'!$B$15</definedName>
    <definedName name="TABLE_REFERENCE" localSheetId="67">'x-707'!$B$15</definedName>
    <definedName name="TABLE_REFERENCE" localSheetId="68">'x-708'!$B$15</definedName>
    <definedName name="TABLE_REFERENCE" localSheetId="69">'x-709'!$B$15</definedName>
    <definedName name="TABLE_REFERENCE" localSheetId="70">'x-710'!$B$15</definedName>
    <definedName name="TABLE_REFERENCE" localSheetId="71">'x-711'!$B$15</definedName>
    <definedName name="TABLE_REFERENCE" localSheetId="72">'x-712'!$B$15</definedName>
    <definedName name="TABLE_REFERENCE" localSheetId="73">'x-713'!$B$15</definedName>
    <definedName name="TABLE_REFERENCE" localSheetId="74">'x-714'!$B$15</definedName>
    <definedName name="TABLE_REFERENCE" localSheetId="75">'x-715'!$B$15</definedName>
    <definedName name="TABLE_REFERENCE" localSheetId="76">'x-716'!$B$15</definedName>
    <definedName name="TABLE_REFERENCE" localSheetId="77">'x-717'!$B$15</definedName>
    <definedName name="TABLE_REFERENCE" localSheetId="78">'x-718'!$B$15</definedName>
    <definedName name="TABLE_REFERENCE" localSheetId="79">'x-719'!$B$15</definedName>
    <definedName name="TABLE_REFERENCE" localSheetId="80">'x-720'!$B$15</definedName>
    <definedName name="TABLE_REFERENCE" localSheetId="81">'x-721'!$B$15</definedName>
    <definedName name="TABLE_REFERENCE" localSheetId="82">'x-722'!$B$15</definedName>
    <definedName name="TABLE_REFERENCE" localSheetId="83">'x-724'!$B$15</definedName>
    <definedName name="TABLE_REFERENCE" localSheetId="84">'x-801'!$B$15</definedName>
    <definedName name="TABLE_REFERENCE" localSheetId="85">'x-802'!$B$15</definedName>
    <definedName name="TABLE_REFERENCE" localSheetId="86">'x-803'!$B$15</definedName>
    <definedName name="TABLE_REFERENCE" localSheetId="87">'x-804'!$B$15</definedName>
    <definedName name="TABLE_REFERENCE" localSheetId="88">'x-805'!$B$15</definedName>
    <definedName name="TABLE_REFERENCE" localSheetId="89">'x-806'!$B$15</definedName>
    <definedName name="TABLE_REFERENCE" localSheetId="90">'x-807'!$B$15</definedName>
    <definedName name="TABLE_REFERENCE" localSheetId="91">'x-808'!$B$15</definedName>
    <definedName name="TABLE_REFERENCE" localSheetId="92">'x-809'!$B$15</definedName>
    <definedName name="TABLE_REFERENCE" localSheetId="93">'x-810'!$B$15</definedName>
    <definedName name="TABLE_REFERENCE" localSheetId="94">'x-811'!$B$15</definedName>
    <definedName name="TABLE_REFERENCE" localSheetId="95">'x-812'!$B$15</definedName>
    <definedName name="TABLE_REFERENCE" localSheetId="96">'x-813'!$B$15</definedName>
    <definedName name="TABLE_REFERENCE" localSheetId="97">'x-814'!$B$15</definedName>
    <definedName name="TABLE_REFERENCE" localSheetId="98">'x-815'!$B$15</definedName>
    <definedName name="TABLE_REFERENCE">'x-Series Number'!$B$15</definedName>
    <definedName name="table_reference_1" localSheetId="7">'x-101'!$B$15</definedName>
    <definedName name="table_reference_1" localSheetId="8">'x-102'!$B$15</definedName>
    <definedName name="table_reference_1" localSheetId="9">'x-103'!$B$15</definedName>
    <definedName name="table_reference_1" localSheetId="10">'x-104'!$B$15</definedName>
    <definedName name="table_reference_1" localSheetId="11">'x-105'!$B$15</definedName>
    <definedName name="TABLE_REFERENCE_1" localSheetId="12">'x-201'!$B$15</definedName>
    <definedName name="TABLE_REFERENCE_1" localSheetId="13">'x-202'!$B$15</definedName>
    <definedName name="TABLE_REFERENCE_1" localSheetId="14">'x-203'!$B$15</definedName>
    <definedName name="TABLE_REFERENCE_1" localSheetId="15">'x-204'!$B$15</definedName>
    <definedName name="TABLE_REFERENCE_1" localSheetId="16">'x-205'!$B$15</definedName>
    <definedName name="TABLE_REFERENCE_1" localSheetId="17">'x-206'!$B$15</definedName>
    <definedName name="TABLE_REFERENCE_1" localSheetId="18">'x-207'!$B$15</definedName>
    <definedName name="TABLE_REFERENCE_1" localSheetId="19">'x-208'!$B$15</definedName>
    <definedName name="TABLE_REFERENCE_1" localSheetId="20">'x-209'!$B$15</definedName>
    <definedName name="TABLE_REFERENCE_1" localSheetId="21">'x-213'!$B$15</definedName>
    <definedName name="TABLE_REFERENCE_1" localSheetId="22">'x-214'!$B$15</definedName>
    <definedName name="TABLE_REFERENCE_1" localSheetId="23">'x-215'!$B$15</definedName>
    <definedName name="TABLE_REFERENCE_1" localSheetId="24">'x-301'!$B$15</definedName>
    <definedName name="TABLE_REFERENCE_1" localSheetId="25">'x-302'!$B$15</definedName>
    <definedName name="TABLE_REFERENCE_1" localSheetId="26">'x-303'!$B$15</definedName>
    <definedName name="TABLE_REFERENCE_1" localSheetId="27">'x-304'!$B$15</definedName>
    <definedName name="TABLE_REFERENCE_1" localSheetId="28">'x-305'!$B$15</definedName>
    <definedName name="TABLE_REFERENCE_1" localSheetId="29">'x-306'!$B$15</definedName>
    <definedName name="TABLE_REFERENCE_1" localSheetId="30">'x-307'!$B$15</definedName>
    <definedName name="TABLE_REFERENCE_1" localSheetId="31">'x-401'!$B$15</definedName>
    <definedName name="TABLE_REFERENCE_1" localSheetId="32">'x-402'!$B$15</definedName>
    <definedName name="TABLE_REFERENCE_1" localSheetId="33">'x-403'!$B$15</definedName>
    <definedName name="TABLE_REFERENCE_1" localSheetId="34">'x-404'!$B$15</definedName>
    <definedName name="TABLE_REFERENCE_1" localSheetId="35">'x-405'!$B$15</definedName>
    <definedName name="TABLE_REFERENCE_1" localSheetId="36">'x-406'!$B$15</definedName>
    <definedName name="TABLE_REFERENCE_1" localSheetId="37">'x-407'!$B$15</definedName>
    <definedName name="TABLE_REFERENCE_1" localSheetId="38">'x-408'!$B$15</definedName>
    <definedName name="TABLE_REFERENCE_1" localSheetId="39">'x-409'!$B$15</definedName>
    <definedName name="TABLE_REFERENCE_1" localSheetId="40">'x-410'!$B$15</definedName>
    <definedName name="TABLE_REFERENCE_1" localSheetId="41">'x-411'!$B$15</definedName>
    <definedName name="TABLE_REFERENCE_1" localSheetId="42">'x-412'!$B$15</definedName>
    <definedName name="TABLE_REFERENCE_1" localSheetId="43">'x-413'!$B$15</definedName>
    <definedName name="TABLE_REFERENCE_1" localSheetId="44">'x-414'!$B$15</definedName>
    <definedName name="TABLE_REFERENCE_1" localSheetId="45">'x-415'!$B$15</definedName>
    <definedName name="TABLE_REFERENCE_1" localSheetId="46">'x-416'!$B$15</definedName>
    <definedName name="TABLE_REFERENCE_1" localSheetId="47">'x-417'!$B$15</definedName>
    <definedName name="TABLE_REFERENCE_1" localSheetId="48">'x-418'!$B$15</definedName>
    <definedName name="TABLE_REFERENCE_1" localSheetId="49">'x-419'!$B$15</definedName>
    <definedName name="TABLE_REFERENCE_1" localSheetId="50">'x-420'!$B$15</definedName>
    <definedName name="TABLE_REFERENCE_1" localSheetId="51">'x-421'!$B$15</definedName>
    <definedName name="TABLE_REFERENCE_1" localSheetId="52">'x-422'!$B$15</definedName>
    <definedName name="TABLE_REFERENCE_1" localSheetId="53">'x-501'!$B$15</definedName>
    <definedName name="TABLE_REFERENCE_1" localSheetId="54">'x-502'!$B$15</definedName>
    <definedName name="TABLE_REFERENCE_1" localSheetId="55">'x-503'!$B$15</definedName>
    <definedName name="TABLE_REFERENCE_1" localSheetId="56">'x-504'!$B$15</definedName>
    <definedName name="TABLE_REFERENCE_1" localSheetId="57">'x-601'!$B$15</definedName>
    <definedName name="TABLE_REFERENCE_1" localSheetId="58">'x-602'!$B$15</definedName>
    <definedName name="TABLE_REFERENCE_1" localSheetId="59">'x-603'!$B$15</definedName>
    <definedName name="TABLE_REFERENCE_1" localSheetId="60">'x-604'!$B$15</definedName>
    <definedName name="TABLE_REFERENCE_1" localSheetId="61">'x-605'!$B$15</definedName>
    <definedName name="TABLE_REFERENCE_1" localSheetId="62">'x-606'!$B$15</definedName>
    <definedName name="TABLE_REFERENCE_1" localSheetId="63">'x-703'!$B$15</definedName>
    <definedName name="TABLE_REFERENCE_1" localSheetId="64">'x-704'!$B$15</definedName>
    <definedName name="TABLE_REFERENCE_1" localSheetId="65">'x-705'!$B$15</definedName>
    <definedName name="TABLE_REFERENCE_1" localSheetId="66">'x-706'!$B$15</definedName>
    <definedName name="TABLE_REFERENCE_1" localSheetId="67">'x-707'!$B$15</definedName>
    <definedName name="TABLE_REFERENCE_1" localSheetId="68">'x-708'!$B$15</definedName>
    <definedName name="TABLE_REFERENCE_1" localSheetId="69">'x-709'!$B$15</definedName>
    <definedName name="TABLE_REFERENCE_1" localSheetId="70">'x-710'!$B$15</definedName>
    <definedName name="TABLE_REFERENCE_1" localSheetId="71">'x-711'!$B$15</definedName>
    <definedName name="TABLE_REFERENCE_1" localSheetId="72">'x-712'!$B$15</definedName>
    <definedName name="TABLE_REFERENCE_1" localSheetId="73">'x-713'!$B$15</definedName>
    <definedName name="TABLE_REFERENCE_1" localSheetId="74">'x-714'!$B$15</definedName>
    <definedName name="TABLE_REFERENCE_1" localSheetId="75">'x-715'!$B$15</definedName>
    <definedName name="TABLE_REFERENCE_1" localSheetId="76">'x-716'!$B$15</definedName>
    <definedName name="TABLE_REFERENCE_1" localSheetId="77">'x-717'!$B$15</definedName>
    <definedName name="TABLE_REFERENCE_1" localSheetId="78">'x-718'!$B$15</definedName>
    <definedName name="TABLE_REFERENCE_1" localSheetId="79">'x-719'!$B$15</definedName>
    <definedName name="TABLE_REFERENCE_1" localSheetId="80">'x-720'!$B$15</definedName>
    <definedName name="TABLE_REFERENCE_1" localSheetId="81">'x-721'!$B$15</definedName>
    <definedName name="TABLE_REFERENCE_1" localSheetId="82">'x-722'!$B$15</definedName>
    <definedName name="TABLE_REFERENCE_1" localSheetId="83">'x-724'!$B$15</definedName>
    <definedName name="TABLE_REFERENCE_1" localSheetId="84">'x-801'!$B$15</definedName>
    <definedName name="TABLE_REFERENCE_1" localSheetId="85">'x-802'!$B$15</definedName>
    <definedName name="TABLE_REFERENCE_1" localSheetId="86">'x-803'!$B$15</definedName>
    <definedName name="TABLE_REFERENCE_1" localSheetId="87">'x-804'!$B$15</definedName>
    <definedName name="TABLE_REFERENCE_1" localSheetId="88">'x-805'!$B$15</definedName>
    <definedName name="TABLE_REFERENCE_1" localSheetId="89">'x-806'!$B$15</definedName>
    <definedName name="TABLE_REFERENCE_1" localSheetId="90">'x-807'!$B$15</definedName>
    <definedName name="TABLE_REFERENCE_1" localSheetId="91">'x-808'!$B$15</definedName>
    <definedName name="TABLE_REFERENCE_1" localSheetId="92">'x-809'!$B$15</definedName>
    <definedName name="TABLE_REFERENCE_1" localSheetId="93">'x-810'!$B$15</definedName>
    <definedName name="TABLE_REFERENCE_1" localSheetId="94">'x-811'!$B$15</definedName>
    <definedName name="TABLE_REFERENCE_1" localSheetId="95">'x-812'!$B$15</definedName>
    <definedName name="TABLE_REFERENCE_1" localSheetId="96">'x-813'!$B$15</definedName>
    <definedName name="TABLE_REFERENCE_1" localSheetId="97">'x-814'!$B$15</definedName>
    <definedName name="TABLE_REFERENCE_1" localSheetId="98">'x-815'!$B$15</definedName>
    <definedName name="TABLE_REFERENCE_2" localSheetId="15">'x-204'!$I$15</definedName>
    <definedName name="TABLE_REFERENCE_2" localSheetId="33">'x-403'!$Q$15</definedName>
    <definedName name="TABLE_REFERENCE_2" localSheetId="34">'x-404'!$Q$15</definedName>
    <definedName name="TABLE_REFERENCE_2" localSheetId="39">'x-409'!$Q$15</definedName>
    <definedName name="TABLE_REFERENCE_2" localSheetId="40">'x-410'!$Q$15</definedName>
    <definedName name="TABLE_REFERENCE_2" localSheetId="45">'x-415'!$Q$15</definedName>
    <definedName name="TABLE_REFERENCE_2" localSheetId="90">'x-807'!$Q$15</definedName>
    <definedName name="TABLE_REFERENCE_GUIDANCE" localSheetId="12">'x-201'!$B$16</definedName>
    <definedName name="TABLE_REFERENCE_GUIDANCE" localSheetId="13">'x-202'!$B$16</definedName>
    <definedName name="TABLE_REFERENCE_GUIDANCE" localSheetId="14">'x-203'!$B$16</definedName>
    <definedName name="TABLE_REFERENCE_GUIDANCE" localSheetId="15">'x-204'!$B$16</definedName>
    <definedName name="TABLE_REFERENCE_GUIDANCE" localSheetId="16">'x-205'!$B$16</definedName>
    <definedName name="TABLE_REFERENCE_GUIDANCE" localSheetId="17">'x-206'!$B$16</definedName>
    <definedName name="TABLE_REFERENCE_GUIDANCE" localSheetId="18">'x-207'!$B$16</definedName>
    <definedName name="TABLE_REFERENCE_GUIDANCE" localSheetId="19">'x-208'!$B$16</definedName>
    <definedName name="TABLE_REFERENCE_GUIDANCE" localSheetId="20">'x-209'!$B$16</definedName>
    <definedName name="TABLE_REFERENCE_GUIDANCE" localSheetId="21">'x-213'!$B$16</definedName>
    <definedName name="TABLE_REFERENCE_GUIDANCE" localSheetId="22">'x-214'!$B$16</definedName>
    <definedName name="TABLE_REFERENCE_GUIDANCE" localSheetId="23">'x-215'!$B$16</definedName>
    <definedName name="TABLE_REFERENCE_GUIDANCE" localSheetId="24">'x-301'!$B$16</definedName>
    <definedName name="TABLE_REFERENCE_GUIDANCE" localSheetId="25">'x-302'!$B$16</definedName>
    <definedName name="TABLE_REFERENCE_GUIDANCE" localSheetId="26">'x-303'!$B$16</definedName>
    <definedName name="TABLE_REFERENCE_GUIDANCE" localSheetId="27">'x-304'!$B$16</definedName>
    <definedName name="TABLE_REFERENCE_GUIDANCE" localSheetId="28">'x-305'!$B$16</definedName>
    <definedName name="TABLE_REFERENCE_GUIDANCE" localSheetId="29">'x-306'!$B$16</definedName>
    <definedName name="TABLE_REFERENCE_GUIDANCE" localSheetId="30">'x-307'!$B$16</definedName>
    <definedName name="TABLE_REFERENCE_GUIDANCE" localSheetId="31">'x-401'!$B$16</definedName>
    <definedName name="TABLE_REFERENCE_GUIDANCE" localSheetId="32">'x-402'!$B$16</definedName>
    <definedName name="TABLE_REFERENCE_GUIDANCE" localSheetId="33">'x-403'!$B$16</definedName>
    <definedName name="TABLE_REFERENCE_GUIDANCE" localSheetId="34">'x-404'!$B$16</definedName>
    <definedName name="TABLE_REFERENCE_GUIDANCE" localSheetId="35">'x-405'!$B$16</definedName>
    <definedName name="TABLE_REFERENCE_GUIDANCE" localSheetId="36">'x-406'!$B$16</definedName>
    <definedName name="TABLE_REFERENCE_GUIDANCE" localSheetId="37">'x-407'!$B$16</definedName>
    <definedName name="TABLE_REFERENCE_GUIDANCE" localSheetId="38">'x-408'!$B$16</definedName>
    <definedName name="TABLE_REFERENCE_GUIDANCE" localSheetId="39">'x-409'!$B$16</definedName>
    <definedName name="TABLE_REFERENCE_GUIDANCE" localSheetId="40">'x-410'!$B$16</definedName>
    <definedName name="TABLE_REFERENCE_GUIDANCE" localSheetId="41">'x-411'!$B$16</definedName>
    <definedName name="TABLE_REFERENCE_GUIDANCE" localSheetId="42">'x-412'!$B$16</definedName>
    <definedName name="TABLE_REFERENCE_GUIDANCE" localSheetId="43">'x-413'!$B$16</definedName>
    <definedName name="TABLE_REFERENCE_GUIDANCE" localSheetId="44">'x-414'!$B$16</definedName>
    <definedName name="TABLE_REFERENCE_GUIDANCE" localSheetId="45">'x-415'!$B$16</definedName>
    <definedName name="TABLE_REFERENCE_GUIDANCE" localSheetId="46">'x-416'!$B$16</definedName>
    <definedName name="TABLE_REFERENCE_GUIDANCE" localSheetId="47">'x-417'!$B$16</definedName>
    <definedName name="TABLE_REFERENCE_GUIDANCE" localSheetId="48">'x-418'!$B$16</definedName>
    <definedName name="TABLE_REFERENCE_GUIDANCE" localSheetId="49">'x-419'!$B$16</definedName>
    <definedName name="TABLE_REFERENCE_GUIDANCE" localSheetId="50">'x-420'!$B$16</definedName>
    <definedName name="TABLE_REFERENCE_GUIDANCE" localSheetId="51">'x-421'!$B$16</definedName>
    <definedName name="TABLE_REFERENCE_GUIDANCE" localSheetId="52">'x-422'!$B$16</definedName>
    <definedName name="TABLE_REFERENCE_GUIDANCE" localSheetId="53">'x-501'!$B$16</definedName>
    <definedName name="TABLE_REFERENCE_GUIDANCE" localSheetId="54">'x-502'!$B$16</definedName>
    <definedName name="TABLE_REFERENCE_GUIDANCE" localSheetId="55">'x-503'!$B$16</definedName>
    <definedName name="TABLE_REFERENCE_GUIDANCE" localSheetId="56">'x-504'!$B$16</definedName>
    <definedName name="TABLE_REFERENCE_GUIDANCE" localSheetId="57">'x-601'!$B$16</definedName>
    <definedName name="TABLE_REFERENCE_GUIDANCE" localSheetId="58">'x-602'!$B$16</definedName>
    <definedName name="TABLE_REFERENCE_GUIDANCE" localSheetId="59">'x-603'!$B$16</definedName>
    <definedName name="TABLE_REFERENCE_GUIDANCE" localSheetId="60">'x-604'!$B$16</definedName>
    <definedName name="TABLE_REFERENCE_GUIDANCE" localSheetId="61">'x-605'!$B$16</definedName>
    <definedName name="TABLE_REFERENCE_GUIDANCE" localSheetId="62">'x-606'!$B$16</definedName>
    <definedName name="TABLE_REFERENCE_GUIDANCE" localSheetId="63">'x-703'!$B$16</definedName>
    <definedName name="TABLE_REFERENCE_GUIDANCE" localSheetId="64">'x-704'!$B$16</definedName>
    <definedName name="TABLE_REFERENCE_GUIDANCE" localSheetId="65">'x-705'!$B$16</definedName>
    <definedName name="TABLE_REFERENCE_GUIDANCE" localSheetId="66">'x-706'!$B$16</definedName>
    <definedName name="TABLE_REFERENCE_GUIDANCE" localSheetId="67">'x-707'!$B$16</definedName>
    <definedName name="TABLE_REFERENCE_GUIDANCE" localSheetId="68">'x-708'!$B$16</definedName>
    <definedName name="TABLE_REFERENCE_GUIDANCE" localSheetId="69">'x-709'!$B$16</definedName>
    <definedName name="TABLE_REFERENCE_GUIDANCE" localSheetId="70">'x-710'!$B$16</definedName>
    <definedName name="TABLE_REFERENCE_GUIDANCE" localSheetId="71">'x-711'!$B$16</definedName>
    <definedName name="TABLE_REFERENCE_GUIDANCE" localSheetId="72">'x-712'!$B$16</definedName>
    <definedName name="TABLE_REFERENCE_GUIDANCE" localSheetId="73">'x-713'!$B$16</definedName>
    <definedName name="TABLE_REFERENCE_GUIDANCE" localSheetId="74">'x-714'!$B$16</definedName>
    <definedName name="TABLE_REFERENCE_GUIDANCE" localSheetId="75">'x-715'!$B$16</definedName>
    <definedName name="TABLE_REFERENCE_GUIDANCE" localSheetId="76">'x-716'!$B$16</definedName>
    <definedName name="TABLE_REFERENCE_GUIDANCE" localSheetId="77">'x-717'!$B$16</definedName>
    <definedName name="TABLE_REFERENCE_GUIDANCE" localSheetId="78">'x-718'!$B$16</definedName>
    <definedName name="TABLE_REFERENCE_GUIDANCE" localSheetId="79">'x-719'!$B$16</definedName>
    <definedName name="TABLE_REFERENCE_GUIDANCE" localSheetId="80">'x-720'!$B$16</definedName>
    <definedName name="TABLE_REFERENCE_GUIDANCE" localSheetId="81">'x-721'!$B$16</definedName>
    <definedName name="TABLE_REFERENCE_GUIDANCE" localSheetId="82">'x-722'!$B$16</definedName>
    <definedName name="TABLE_REFERENCE_GUIDANCE" localSheetId="83">'x-724'!$B$16</definedName>
    <definedName name="TABLE_REFERENCE_GUIDANCE" localSheetId="84">'x-801'!$B$16</definedName>
    <definedName name="TABLE_REFERENCE_GUIDANCE" localSheetId="85">'x-802'!$B$16</definedName>
    <definedName name="TABLE_REFERENCE_GUIDANCE" localSheetId="86">'x-803'!$B$16</definedName>
    <definedName name="TABLE_REFERENCE_GUIDANCE" localSheetId="87">'x-804'!$B$16</definedName>
    <definedName name="TABLE_REFERENCE_GUIDANCE" localSheetId="88">'x-805'!$B$16</definedName>
    <definedName name="TABLE_REFERENCE_GUIDANCE" localSheetId="89">'x-806'!$B$16</definedName>
    <definedName name="TABLE_REFERENCE_GUIDANCE" localSheetId="90">'x-807'!$B$16</definedName>
    <definedName name="TABLE_REFERENCE_GUIDANCE" localSheetId="91">'x-808'!$B$16</definedName>
    <definedName name="TABLE_REFERENCE_GUIDANCE" localSheetId="92">'x-809'!$B$16</definedName>
    <definedName name="TABLE_REFERENCE_GUIDANCE" localSheetId="93">'x-810'!$B$16</definedName>
    <definedName name="TABLE_REFERENCE_GUIDANCE" localSheetId="94">'x-811'!$B$16</definedName>
    <definedName name="TABLE_REFERENCE_GUIDANCE" localSheetId="95">'x-812'!$B$16</definedName>
    <definedName name="TABLE_REFERENCE_GUIDANCE" localSheetId="96">'x-813'!$B$16</definedName>
    <definedName name="TABLE_REFERENCE_GUIDANCE" localSheetId="97">'x-814'!$B$16</definedName>
    <definedName name="TABLE_REFERENCE_GUIDANCE" localSheetId="98">'x-815'!$B$16</definedName>
    <definedName name="TABLE_REFERENCE_GUIDANCE">'x-Series Number'!$B$16</definedName>
    <definedName name="table_reference_guidance_1" localSheetId="7">'x-101'!$B$16</definedName>
    <definedName name="table_reference_guidance_1" localSheetId="8">'x-102'!$B$16</definedName>
    <definedName name="table_reference_guidance_1" localSheetId="9">'x-103'!$B$16</definedName>
    <definedName name="table_reference_guidance_1" localSheetId="10">'x-104'!$B$16</definedName>
    <definedName name="table_reference_guidance_1" localSheetId="11">'x-105'!$B$16</definedName>
    <definedName name="TABLE_REFERENCE_GUIDANCE_1" localSheetId="12">'x-201'!$B$16</definedName>
    <definedName name="TABLE_REFERENCE_GUIDANCE_1" localSheetId="13">'x-202'!$B$16</definedName>
    <definedName name="TABLE_REFERENCE_GUIDANCE_1" localSheetId="14">'x-203'!$B$16</definedName>
    <definedName name="TABLE_REFERENCE_GUIDANCE_1" localSheetId="15">'x-204'!$B$16</definedName>
    <definedName name="TABLE_REFERENCE_GUIDANCE_1" localSheetId="16">'x-205'!$B$16</definedName>
    <definedName name="TABLE_REFERENCE_GUIDANCE_1" localSheetId="17">'x-206'!$B$16</definedName>
    <definedName name="TABLE_REFERENCE_GUIDANCE_1" localSheetId="18">'x-207'!$B$16</definedName>
    <definedName name="TABLE_REFERENCE_GUIDANCE_1" localSheetId="19">'x-208'!$B$16</definedName>
    <definedName name="TABLE_REFERENCE_GUIDANCE_1" localSheetId="20">'x-209'!$B$16</definedName>
    <definedName name="TABLE_REFERENCE_GUIDANCE_1" localSheetId="21">'x-213'!$B$16</definedName>
    <definedName name="TABLE_REFERENCE_GUIDANCE_1" localSheetId="22">'x-214'!$B$16</definedName>
    <definedName name="TABLE_REFERENCE_GUIDANCE_1" localSheetId="23">'x-215'!$B$16</definedName>
    <definedName name="TABLE_REFERENCE_GUIDANCE_1" localSheetId="24">'x-301'!$B$16</definedName>
    <definedName name="TABLE_REFERENCE_GUIDANCE_1" localSheetId="25">'x-302'!$B$16</definedName>
    <definedName name="TABLE_REFERENCE_GUIDANCE_1" localSheetId="26">'x-303'!$B$16</definedName>
    <definedName name="TABLE_REFERENCE_GUIDANCE_1" localSheetId="27">'x-304'!$B$16</definedName>
    <definedName name="TABLE_REFERENCE_GUIDANCE_1" localSheetId="28">'x-305'!$B$16</definedName>
    <definedName name="TABLE_REFERENCE_GUIDANCE_1" localSheetId="29">'x-306'!$B$16</definedName>
    <definedName name="TABLE_REFERENCE_GUIDANCE_1" localSheetId="30">'x-307'!$B$16</definedName>
    <definedName name="TABLE_REFERENCE_GUIDANCE_1" localSheetId="31">'x-401'!$B$16</definedName>
    <definedName name="TABLE_REFERENCE_GUIDANCE_1" localSheetId="32">'x-402'!$B$16</definedName>
    <definedName name="TABLE_REFERENCE_GUIDANCE_1" localSheetId="33">'x-403'!$B$16</definedName>
    <definedName name="TABLE_REFERENCE_GUIDANCE_1" localSheetId="34">'x-404'!$B$16</definedName>
    <definedName name="TABLE_REFERENCE_GUIDANCE_1" localSheetId="35">'x-405'!$B$16</definedName>
    <definedName name="TABLE_REFERENCE_GUIDANCE_1" localSheetId="36">'x-406'!$B$16</definedName>
    <definedName name="TABLE_REFERENCE_GUIDANCE_1" localSheetId="37">'x-407'!$B$16</definedName>
    <definedName name="TABLE_REFERENCE_GUIDANCE_1" localSheetId="38">'x-408'!$B$16</definedName>
    <definedName name="TABLE_REFERENCE_GUIDANCE_1" localSheetId="39">'x-409'!$B$16</definedName>
    <definedName name="TABLE_REFERENCE_GUIDANCE_1" localSheetId="40">'x-410'!$B$16</definedName>
    <definedName name="TABLE_REFERENCE_GUIDANCE_1" localSheetId="41">'x-411'!$B$16</definedName>
    <definedName name="TABLE_REFERENCE_GUIDANCE_1" localSheetId="42">'x-412'!$B$16</definedName>
    <definedName name="TABLE_REFERENCE_GUIDANCE_1" localSheetId="43">'x-413'!$B$16</definedName>
    <definedName name="TABLE_REFERENCE_GUIDANCE_1" localSheetId="44">'x-414'!$B$16</definedName>
    <definedName name="TABLE_REFERENCE_GUIDANCE_1" localSheetId="45">'x-415'!$B$16</definedName>
    <definedName name="TABLE_REFERENCE_GUIDANCE_1" localSheetId="46">'x-416'!$B$16</definedName>
    <definedName name="TABLE_REFERENCE_GUIDANCE_1" localSheetId="47">'x-417'!$B$16</definedName>
    <definedName name="TABLE_REFERENCE_GUIDANCE_1" localSheetId="48">'x-418'!$B$16</definedName>
    <definedName name="TABLE_REFERENCE_GUIDANCE_1" localSheetId="49">'x-419'!$B$16</definedName>
    <definedName name="TABLE_REFERENCE_GUIDANCE_1" localSheetId="50">'x-420'!$B$16</definedName>
    <definedName name="TABLE_REFERENCE_GUIDANCE_1" localSheetId="51">'x-421'!$B$16</definedName>
    <definedName name="TABLE_REFERENCE_GUIDANCE_1" localSheetId="52">'x-422'!$B$16</definedName>
    <definedName name="TABLE_REFERENCE_GUIDANCE_1" localSheetId="53">'x-501'!$B$16</definedName>
    <definedName name="TABLE_REFERENCE_GUIDANCE_1" localSheetId="54">'x-502'!$B$16</definedName>
    <definedName name="TABLE_REFERENCE_GUIDANCE_1" localSheetId="55">'x-503'!$B$16</definedName>
    <definedName name="TABLE_REFERENCE_GUIDANCE_1" localSheetId="56">'x-504'!$B$16</definedName>
    <definedName name="TABLE_REFERENCE_GUIDANCE_1" localSheetId="57">'x-601'!$B$16</definedName>
    <definedName name="TABLE_REFERENCE_GUIDANCE_1" localSheetId="58">'x-602'!$B$16</definedName>
    <definedName name="TABLE_REFERENCE_GUIDANCE_1" localSheetId="59">'x-603'!$B$16</definedName>
    <definedName name="TABLE_REFERENCE_GUIDANCE_1" localSheetId="60">'x-604'!$B$16</definedName>
    <definedName name="TABLE_REFERENCE_GUIDANCE_1" localSheetId="61">'x-605'!$B$16</definedName>
    <definedName name="TABLE_REFERENCE_GUIDANCE_1" localSheetId="62">'x-606'!$B$16</definedName>
    <definedName name="TABLE_REFERENCE_GUIDANCE_1" localSheetId="63">'x-703'!$B$16</definedName>
    <definedName name="TABLE_REFERENCE_GUIDANCE_1" localSheetId="64">'x-704'!$B$16</definedName>
    <definedName name="TABLE_REFERENCE_GUIDANCE_1" localSheetId="65">'x-705'!$B$16</definedName>
    <definedName name="TABLE_REFERENCE_GUIDANCE_1" localSheetId="66">'x-706'!$B$16</definedName>
    <definedName name="TABLE_REFERENCE_GUIDANCE_1" localSheetId="67">'x-707'!$B$16</definedName>
    <definedName name="TABLE_REFERENCE_GUIDANCE_1" localSheetId="68">'x-708'!$B$16</definedName>
    <definedName name="TABLE_REFERENCE_GUIDANCE_1" localSheetId="69">'x-709'!$B$16</definedName>
    <definedName name="TABLE_REFERENCE_GUIDANCE_1" localSheetId="70">'x-710'!$B$16</definedName>
    <definedName name="TABLE_REFERENCE_GUIDANCE_1" localSheetId="71">'x-711'!$B$16</definedName>
    <definedName name="TABLE_REFERENCE_GUIDANCE_1" localSheetId="72">'x-712'!$B$16</definedName>
    <definedName name="TABLE_REFERENCE_GUIDANCE_1" localSheetId="73">'x-713'!$B$16</definedName>
    <definedName name="TABLE_REFERENCE_GUIDANCE_1" localSheetId="74">'x-714'!$B$16</definedName>
    <definedName name="TABLE_REFERENCE_GUIDANCE_1" localSheetId="75">'x-715'!$B$16</definedName>
    <definedName name="TABLE_REFERENCE_GUIDANCE_1" localSheetId="76">'x-716'!$B$16</definedName>
    <definedName name="TABLE_REFERENCE_GUIDANCE_1" localSheetId="77">'x-717'!$B$16</definedName>
    <definedName name="TABLE_REFERENCE_GUIDANCE_1" localSheetId="78">'x-718'!$B$16</definedName>
    <definedName name="TABLE_REFERENCE_GUIDANCE_1" localSheetId="79">'x-719'!$B$16</definedName>
    <definedName name="TABLE_REFERENCE_GUIDANCE_1" localSheetId="80">'x-720'!$B$16</definedName>
    <definedName name="TABLE_REFERENCE_GUIDANCE_1" localSheetId="81">'x-721'!$B$16</definedName>
    <definedName name="TABLE_REFERENCE_GUIDANCE_1" localSheetId="82">'x-722'!$B$16</definedName>
    <definedName name="TABLE_REFERENCE_GUIDANCE_1" localSheetId="83">'x-724'!$B$16</definedName>
    <definedName name="TABLE_REFERENCE_GUIDANCE_1" localSheetId="84">'x-801'!$B$16</definedName>
    <definedName name="TABLE_REFERENCE_GUIDANCE_1" localSheetId="85">'x-802'!$B$16</definedName>
    <definedName name="TABLE_REFERENCE_GUIDANCE_1" localSheetId="86">'x-803'!$B$16</definedName>
    <definedName name="TABLE_REFERENCE_GUIDANCE_1" localSheetId="87">'x-804'!$B$16</definedName>
    <definedName name="TABLE_REFERENCE_GUIDANCE_1" localSheetId="88">'x-805'!$B$16</definedName>
    <definedName name="TABLE_REFERENCE_GUIDANCE_1" localSheetId="89">'x-806'!$B$16</definedName>
    <definedName name="TABLE_REFERENCE_GUIDANCE_1" localSheetId="90">'x-807'!$B$16</definedName>
    <definedName name="TABLE_REFERENCE_GUIDANCE_1" localSheetId="91">'x-808'!$B$16</definedName>
    <definedName name="TABLE_REFERENCE_GUIDANCE_1" localSheetId="92">'x-809'!$B$16</definedName>
    <definedName name="TABLE_REFERENCE_GUIDANCE_1" localSheetId="93">'x-810'!$B$16</definedName>
    <definedName name="TABLE_REFERENCE_GUIDANCE_1" localSheetId="94">'x-811'!$B$16</definedName>
    <definedName name="TABLE_REFERENCE_GUIDANCE_1" localSheetId="95">'x-812'!$B$16</definedName>
    <definedName name="TABLE_REFERENCE_GUIDANCE_1" localSheetId="96">'x-813'!$B$16</definedName>
    <definedName name="TABLE_REFERENCE_GUIDANCE_1" localSheetId="97">'x-814'!$B$16</definedName>
    <definedName name="TABLE_REFERENCE_GUIDANCE_1" localSheetId="98">'x-815'!$B$16</definedName>
    <definedName name="TABLE_REFERENCE_GUIDANCE_2" localSheetId="15">'x-204'!$I$16</definedName>
    <definedName name="TABLE_REFERENCE_GUIDANCE_2" localSheetId="33">'x-403'!$Q$16</definedName>
    <definedName name="TABLE_REFERENCE_GUIDANCE_2" localSheetId="34">'x-404'!$Q$16</definedName>
    <definedName name="TABLE_REFERENCE_GUIDANCE_2" localSheetId="39">'x-409'!$Q$16</definedName>
    <definedName name="TABLE_REFERENCE_GUIDANCE_2" localSheetId="40">'x-410'!$Q$16</definedName>
    <definedName name="TABLE_REFERENCE_GUIDANCE_2" localSheetId="45">'x-415'!$Q$16</definedName>
    <definedName name="TABLE_REFERENCE_GUIDANCE_2" localSheetId="90">'x-807'!$Q$16</definedName>
    <definedName name="TABLE_RELATED" localSheetId="12">'x-201'!$B$17</definedName>
    <definedName name="TABLE_RELATED" localSheetId="13">'x-202'!$B$17</definedName>
    <definedName name="TABLE_RELATED" localSheetId="14">'x-203'!$B$17</definedName>
    <definedName name="TABLE_RELATED" localSheetId="15">'x-204'!$B$17</definedName>
    <definedName name="TABLE_RELATED" localSheetId="16">'x-205'!$B$17</definedName>
    <definedName name="TABLE_RELATED" localSheetId="17">'x-206'!$B$17</definedName>
    <definedName name="TABLE_RELATED" localSheetId="18">'x-207'!$B$17</definedName>
    <definedName name="TABLE_RELATED" localSheetId="19">'x-208'!$B$17</definedName>
    <definedName name="TABLE_RELATED" localSheetId="20">'x-209'!$B$17</definedName>
    <definedName name="TABLE_RELATED" localSheetId="21">'x-213'!$B$17</definedName>
    <definedName name="TABLE_RELATED" localSheetId="22">'x-214'!$B$17</definedName>
    <definedName name="TABLE_RELATED" localSheetId="23">'x-215'!$B$17</definedName>
    <definedName name="TABLE_RELATED" localSheetId="24">'x-301'!$B$17</definedName>
    <definedName name="TABLE_RELATED" localSheetId="25">'x-302'!$B$17</definedName>
    <definedName name="TABLE_RELATED" localSheetId="26">'x-303'!$B$17</definedName>
    <definedName name="TABLE_RELATED" localSheetId="27">'x-304'!$B$17</definedName>
    <definedName name="TABLE_RELATED" localSheetId="28">'x-305'!$B$17</definedName>
    <definedName name="TABLE_RELATED" localSheetId="29">'x-306'!$B$17</definedName>
    <definedName name="TABLE_RELATED" localSheetId="30">'x-307'!$B$17</definedName>
    <definedName name="TABLE_RELATED" localSheetId="31">'x-401'!$B$17</definedName>
    <definedName name="TABLE_RELATED" localSheetId="32">'x-402'!$B$17</definedName>
    <definedName name="TABLE_RELATED" localSheetId="33">'x-403'!$B$17</definedName>
    <definedName name="TABLE_RELATED" localSheetId="34">'x-404'!$B$17</definedName>
    <definedName name="TABLE_RELATED" localSheetId="35">'x-405'!$B$17</definedName>
    <definedName name="TABLE_RELATED" localSheetId="36">'x-406'!$B$17</definedName>
    <definedName name="TABLE_RELATED" localSheetId="37">'x-407'!$B$17</definedName>
    <definedName name="TABLE_RELATED" localSheetId="38">'x-408'!$B$17</definedName>
    <definedName name="TABLE_RELATED" localSheetId="39">'x-409'!$B$17</definedName>
    <definedName name="TABLE_RELATED" localSheetId="40">'x-410'!$B$17</definedName>
    <definedName name="TABLE_RELATED" localSheetId="41">'x-411'!$B$17</definedName>
    <definedName name="TABLE_RELATED" localSheetId="42">'x-412'!$B$17</definedName>
    <definedName name="TABLE_RELATED" localSheetId="43">'x-413'!$B$17</definedName>
    <definedName name="TABLE_RELATED" localSheetId="44">'x-414'!$B$17</definedName>
    <definedName name="TABLE_RELATED" localSheetId="45">'x-415'!$B$17</definedName>
    <definedName name="TABLE_RELATED" localSheetId="46">'x-416'!$B$17</definedName>
    <definedName name="TABLE_RELATED" localSheetId="47">'x-417'!$B$17</definedName>
    <definedName name="TABLE_RELATED" localSheetId="48">'x-418'!$B$17</definedName>
    <definedName name="TABLE_RELATED" localSheetId="49">'x-419'!$B$17</definedName>
    <definedName name="TABLE_RELATED" localSheetId="50">'x-420'!$B$17</definedName>
    <definedName name="TABLE_RELATED" localSheetId="51">'x-421'!$B$17</definedName>
    <definedName name="TABLE_RELATED" localSheetId="52">'x-422'!$B$17</definedName>
    <definedName name="TABLE_RELATED" localSheetId="53">'x-501'!$B$17</definedName>
    <definedName name="TABLE_RELATED" localSheetId="54">'x-502'!$B$17</definedName>
    <definedName name="TABLE_RELATED" localSheetId="55">'x-503'!$B$17</definedName>
    <definedName name="TABLE_RELATED" localSheetId="56">'x-504'!$B$17</definedName>
    <definedName name="TABLE_RELATED" localSheetId="57">'x-601'!$B$17</definedName>
    <definedName name="TABLE_RELATED" localSheetId="58">'x-602'!$B$17</definedName>
    <definedName name="TABLE_RELATED" localSheetId="59">'x-603'!$B$17</definedName>
    <definedName name="TABLE_RELATED" localSheetId="60">'x-604'!$B$17</definedName>
    <definedName name="TABLE_RELATED" localSheetId="61">'x-605'!$B$17</definedName>
    <definedName name="TABLE_RELATED" localSheetId="62">'x-606'!$B$17</definedName>
    <definedName name="TABLE_RELATED" localSheetId="63">'x-703'!$B$17</definedName>
    <definedName name="TABLE_RELATED" localSheetId="64">'x-704'!$B$17</definedName>
    <definedName name="TABLE_RELATED" localSheetId="65">'x-705'!$B$17</definedName>
    <definedName name="TABLE_RELATED" localSheetId="66">'x-706'!$B$17</definedName>
    <definedName name="TABLE_RELATED" localSheetId="67">'x-707'!$B$17</definedName>
    <definedName name="TABLE_RELATED" localSheetId="68">'x-708'!$B$17</definedName>
    <definedName name="TABLE_RELATED" localSheetId="69">'x-709'!$B$17</definedName>
    <definedName name="TABLE_RELATED" localSheetId="70">'x-710'!$B$17</definedName>
    <definedName name="TABLE_RELATED" localSheetId="71">'x-711'!$B$17</definedName>
    <definedName name="TABLE_RELATED" localSheetId="72">'x-712'!$B$17</definedName>
    <definedName name="TABLE_RELATED" localSheetId="73">'x-713'!$B$17</definedName>
    <definedName name="TABLE_RELATED" localSheetId="74">'x-714'!$B$17</definedName>
    <definedName name="TABLE_RELATED" localSheetId="75">'x-715'!$B$17</definedName>
    <definedName name="TABLE_RELATED" localSheetId="76">'x-716'!$B$17</definedName>
    <definedName name="TABLE_RELATED" localSheetId="77">'x-717'!$B$17</definedName>
    <definedName name="TABLE_RELATED" localSheetId="78">'x-718'!$B$17</definedName>
    <definedName name="TABLE_RELATED" localSheetId="79">'x-719'!$B$17</definedName>
    <definedName name="TABLE_RELATED" localSheetId="80">'x-720'!$B$17</definedName>
    <definedName name="TABLE_RELATED" localSheetId="81">'x-721'!$B$17</definedName>
    <definedName name="TABLE_RELATED" localSheetId="82">'x-722'!$B$17</definedName>
    <definedName name="TABLE_RELATED" localSheetId="83">'x-724'!$B$17</definedName>
    <definedName name="TABLE_RELATED" localSheetId="84">'x-801'!$B$17</definedName>
    <definedName name="TABLE_RELATED" localSheetId="85">'x-802'!$B$17</definedName>
    <definedName name="TABLE_RELATED" localSheetId="86">'x-803'!$B$17</definedName>
    <definedName name="TABLE_RELATED" localSheetId="87">'x-804'!$B$17</definedName>
    <definedName name="TABLE_RELATED" localSheetId="88">'x-805'!$B$17</definedName>
    <definedName name="TABLE_RELATED" localSheetId="89">'x-806'!$B$17</definedName>
    <definedName name="TABLE_RELATED" localSheetId="90">'x-807'!$B$17</definedName>
    <definedName name="TABLE_RELATED" localSheetId="91">'x-808'!$B$17</definedName>
    <definedName name="TABLE_RELATED" localSheetId="92">'x-809'!$B$17</definedName>
    <definedName name="TABLE_RELATED" localSheetId="93">'x-810'!$B$17</definedName>
    <definedName name="TABLE_RELATED" localSheetId="94">'x-811'!$B$17</definedName>
    <definedName name="TABLE_RELATED" localSheetId="95">'x-812'!$B$17</definedName>
    <definedName name="TABLE_RELATED" localSheetId="96">'x-813'!$B$17</definedName>
    <definedName name="TABLE_RELATED" localSheetId="97">'x-814'!$B$17</definedName>
    <definedName name="TABLE_RELATED" localSheetId="98">'x-815'!$B$17</definedName>
    <definedName name="TABLE_RELATED">'x-Series Number'!$B$17</definedName>
    <definedName name="table_related_1" localSheetId="7">'x-101'!$B$17</definedName>
    <definedName name="table_related_1" localSheetId="8">'x-102'!$B$17</definedName>
    <definedName name="table_related_1" localSheetId="9">'x-103'!$B$17</definedName>
    <definedName name="table_related_1" localSheetId="10">'x-104'!$B$17</definedName>
    <definedName name="table_related_1" localSheetId="11">'x-105'!$B$17</definedName>
    <definedName name="TABLE_RELATED_1" localSheetId="12">'x-201'!$B$17</definedName>
    <definedName name="TABLE_RELATED_1" localSheetId="13">'x-202'!$B$17</definedName>
    <definedName name="TABLE_RELATED_1" localSheetId="14">'x-203'!$B$17</definedName>
    <definedName name="TABLE_RELATED_1" localSheetId="15">'x-204'!$B$17</definedName>
    <definedName name="TABLE_RELATED_1" localSheetId="16">'x-205'!$B$17</definedName>
    <definedName name="TABLE_RELATED_1" localSheetId="17">'x-206'!$B$17</definedName>
    <definedName name="TABLE_RELATED_1" localSheetId="18">'x-207'!$B$17</definedName>
    <definedName name="TABLE_RELATED_1" localSheetId="19">'x-208'!$B$17</definedName>
    <definedName name="TABLE_RELATED_1" localSheetId="20">'x-209'!$B$17</definedName>
    <definedName name="TABLE_RELATED_1" localSheetId="21">'x-213'!$B$17</definedName>
    <definedName name="TABLE_RELATED_1" localSheetId="22">'x-214'!$B$17</definedName>
    <definedName name="TABLE_RELATED_1" localSheetId="23">'x-215'!$B$17</definedName>
    <definedName name="TABLE_RELATED_1" localSheetId="24">'x-301'!$B$17</definedName>
    <definedName name="TABLE_RELATED_1" localSheetId="25">'x-302'!$B$17</definedName>
    <definedName name="TABLE_RELATED_1" localSheetId="26">'x-303'!$B$17</definedName>
    <definedName name="TABLE_RELATED_1" localSheetId="27">'x-304'!$B$17</definedName>
    <definedName name="TABLE_RELATED_1" localSheetId="28">'x-305'!$B$17</definedName>
    <definedName name="TABLE_RELATED_1" localSheetId="29">'x-306'!$B$17</definedName>
    <definedName name="TABLE_RELATED_1" localSheetId="30">'x-307'!$B$17</definedName>
    <definedName name="TABLE_RELATED_1" localSheetId="31">'x-401'!$B$17</definedName>
    <definedName name="TABLE_RELATED_1" localSheetId="32">'x-402'!$B$17</definedName>
    <definedName name="TABLE_RELATED_1" localSheetId="33">'x-403'!$B$17</definedName>
    <definedName name="TABLE_RELATED_1" localSheetId="34">'x-404'!$B$17</definedName>
    <definedName name="TABLE_RELATED_1" localSheetId="35">'x-405'!$B$17</definedName>
    <definedName name="TABLE_RELATED_1" localSheetId="36">'x-406'!$B$17</definedName>
    <definedName name="TABLE_RELATED_1" localSheetId="37">'x-407'!$B$17</definedName>
    <definedName name="TABLE_RELATED_1" localSheetId="38">'x-408'!$B$17</definedName>
    <definedName name="TABLE_RELATED_1" localSheetId="39">'x-409'!$B$17</definedName>
    <definedName name="TABLE_RELATED_1" localSheetId="40">'x-410'!$B$17</definedName>
    <definedName name="TABLE_RELATED_1" localSheetId="41">'x-411'!$B$17</definedName>
    <definedName name="TABLE_RELATED_1" localSheetId="42">'x-412'!$B$17</definedName>
    <definedName name="TABLE_RELATED_1" localSheetId="43">'x-413'!$B$17</definedName>
    <definedName name="TABLE_RELATED_1" localSheetId="44">'x-414'!$B$17</definedName>
    <definedName name="TABLE_RELATED_1" localSheetId="45">'x-415'!$B$17</definedName>
    <definedName name="TABLE_RELATED_1" localSheetId="46">'x-416'!$B$17</definedName>
    <definedName name="TABLE_RELATED_1" localSheetId="47">'x-417'!$B$17</definedName>
    <definedName name="TABLE_RELATED_1" localSheetId="48">'x-418'!$B$17</definedName>
    <definedName name="TABLE_RELATED_1" localSheetId="49">'x-419'!$B$17</definedName>
    <definedName name="TABLE_RELATED_1" localSheetId="50">'x-420'!$B$17</definedName>
    <definedName name="TABLE_RELATED_1" localSheetId="51">'x-421'!$B$17</definedName>
    <definedName name="TABLE_RELATED_1" localSheetId="52">'x-422'!$B$17</definedName>
    <definedName name="TABLE_RELATED_1" localSheetId="53">'x-501'!$B$17</definedName>
    <definedName name="TABLE_RELATED_1" localSheetId="54">'x-502'!$B$17</definedName>
    <definedName name="TABLE_RELATED_1" localSheetId="55">'x-503'!$B$17</definedName>
    <definedName name="TABLE_RELATED_1" localSheetId="56">'x-504'!$B$17</definedName>
    <definedName name="TABLE_RELATED_1" localSheetId="57">'x-601'!$B$17</definedName>
    <definedName name="TABLE_RELATED_1" localSheetId="58">'x-602'!$B$17</definedName>
    <definedName name="TABLE_RELATED_1" localSheetId="59">'x-603'!$B$17</definedName>
    <definedName name="TABLE_RELATED_1" localSheetId="60">'x-604'!$B$17</definedName>
    <definedName name="TABLE_RELATED_1" localSheetId="61">'x-605'!$B$17</definedName>
    <definedName name="TABLE_RELATED_1" localSheetId="62">'x-606'!$B$17</definedName>
    <definedName name="TABLE_RELATED_1" localSheetId="63">'x-703'!$B$17</definedName>
    <definedName name="TABLE_RELATED_1" localSheetId="64">'x-704'!$B$17</definedName>
    <definedName name="TABLE_RELATED_1" localSheetId="65">'x-705'!$B$17</definedName>
    <definedName name="TABLE_RELATED_1" localSheetId="66">'x-706'!$B$17</definedName>
    <definedName name="TABLE_RELATED_1" localSheetId="67">'x-707'!$B$17</definedName>
    <definedName name="TABLE_RELATED_1" localSheetId="68">'x-708'!$B$17</definedName>
    <definedName name="TABLE_RELATED_1" localSheetId="69">'x-709'!$B$17</definedName>
    <definedName name="TABLE_RELATED_1" localSheetId="70">'x-710'!$B$17</definedName>
    <definedName name="TABLE_RELATED_1" localSheetId="71">'x-711'!$B$17</definedName>
    <definedName name="TABLE_RELATED_1" localSheetId="72">'x-712'!$B$17</definedName>
    <definedName name="TABLE_RELATED_1" localSheetId="73">'x-713'!$B$17</definedName>
    <definedName name="TABLE_RELATED_1" localSheetId="74">'x-714'!$B$17</definedName>
    <definedName name="TABLE_RELATED_1" localSheetId="75">'x-715'!$B$17</definedName>
    <definedName name="TABLE_RELATED_1" localSheetId="76">'x-716'!$B$17</definedName>
    <definedName name="TABLE_RELATED_1" localSheetId="77">'x-717'!$B$17</definedName>
    <definedName name="TABLE_RELATED_1" localSheetId="78">'x-718'!$B$17</definedName>
    <definedName name="TABLE_RELATED_1" localSheetId="79">'x-719'!$B$17</definedName>
    <definedName name="TABLE_RELATED_1" localSheetId="80">'x-720'!$B$17</definedName>
    <definedName name="TABLE_RELATED_1" localSheetId="81">'x-721'!$B$17</definedName>
    <definedName name="TABLE_RELATED_1" localSheetId="82">'x-722'!$B$17</definedName>
    <definedName name="TABLE_RELATED_1" localSheetId="83">'x-724'!$B$17</definedName>
    <definedName name="TABLE_RELATED_1" localSheetId="84">'x-801'!$B$17</definedName>
    <definedName name="TABLE_RELATED_1" localSheetId="85">'x-802'!$B$17</definedName>
    <definedName name="TABLE_RELATED_1" localSheetId="86">'x-803'!$B$17</definedName>
    <definedName name="TABLE_RELATED_1" localSheetId="87">'x-804'!$B$17</definedName>
    <definedName name="TABLE_RELATED_1" localSheetId="88">'x-805'!$B$17</definedName>
    <definedName name="TABLE_RELATED_1" localSheetId="89">'x-806'!$B$17</definedName>
    <definedName name="TABLE_RELATED_1" localSheetId="90">'x-807'!$B$17</definedName>
    <definedName name="TABLE_RELATED_1" localSheetId="91">'x-808'!$B$17</definedName>
    <definedName name="TABLE_RELATED_1" localSheetId="92">'x-809'!$B$17</definedName>
    <definedName name="TABLE_RELATED_1" localSheetId="93">'x-810'!$B$17</definedName>
    <definedName name="TABLE_RELATED_1" localSheetId="94">'x-811'!$B$17</definedName>
    <definedName name="TABLE_RELATED_1" localSheetId="95">'x-812'!$B$17</definedName>
    <definedName name="TABLE_RELATED_1" localSheetId="96">'x-813'!$B$17</definedName>
    <definedName name="TABLE_RELATED_1" localSheetId="97">'x-814'!$B$17</definedName>
    <definedName name="TABLE_RELATED_1" localSheetId="98">'x-815'!$B$17</definedName>
    <definedName name="TABLE_RELATED_2" localSheetId="15">'x-204'!$I$17</definedName>
    <definedName name="TABLE_RELATED_2" localSheetId="33">'x-403'!$Q$17</definedName>
    <definedName name="TABLE_RELATED_2" localSheetId="34">'x-404'!$Q$17</definedName>
    <definedName name="TABLE_RELATED_2" localSheetId="39">'x-409'!$Q$17</definedName>
    <definedName name="TABLE_RELATED_2" localSheetId="40">'x-410'!$Q$17</definedName>
    <definedName name="TABLE_RELATED_2" localSheetId="45">'x-415'!$Q$17</definedName>
    <definedName name="TABLE_RELATED_2" localSheetId="90">'x-807'!$Q$17</definedName>
    <definedName name="TABLE_SECTION" localSheetId="12">'x-201'!$B$8</definedName>
    <definedName name="TABLE_SECTION" localSheetId="13">'x-202'!$B$8</definedName>
    <definedName name="TABLE_SECTION" localSheetId="14">'x-203'!$B$8</definedName>
    <definedName name="TABLE_SECTION" localSheetId="15">'x-204'!$B$8</definedName>
    <definedName name="TABLE_SECTION" localSheetId="16">'x-205'!$B$8</definedName>
    <definedName name="TABLE_SECTION" localSheetId="17">'x-206'!$B$8</definedName>
    <definedName name="TABLE_SECTION" localSheetId="18">'x-207'!$B$8</definedName>
    <definedName name="TABLE_SECTION" localSheetId="19">'x-208'!$B$8</definedName>
    <definedName name="TABLE_SECTION" localSheetId="20">'x-209'!$B$8</definedName>
    <definedName name="TABLE_SECTION" localSheetId="21">'x-213'!$B$8</definedName>
    <definedName name="TABLE_SECTION" localSheetId="22">'x-214'!$B$8</definedName>
    <definedName name="TABLE_SECTION" localSheetId="23">'x-215'!$B$8</definedName>
    <definedName name="TABLE_SECTION" localSheetId="24">'x-301'!$B$8</definedName>
    <definedName name="TABLE_SECTION" localSheetId="25">'x-302'!$B$8</definedName>
    <definedName name="TABLE_SECTION" localSheetId="26">'x-303'!$B$8</definedName>
    <definedName name="TABLE_SECTION" localSheetId="27">'x-304'!$B$8</definedName>
    <definedName name="TABLE_SECTION" localSheetId="28">'x-305'!$B$8</definedName>
    <definedName name="TABLE_SECTION" localSheetId="29">'x-306'!$B$8</definedName>
    <definedName name="TABLE_SECTION" localSheetId="30">'x-307'!$B$8</definedName>
    <definedName name="TABLE_SECTION" localSheetId="31">'x-401'!$B$8</definedName>
    <definedName name="TABLE_SECTION" localSheetId="32">'x-402'!$B$8</definedName>
    <definedName name="TABLE_SECTION" localSheetId="33">'x-403'!$B$8</definedName>
    <definedName name="TABLE_SECTION" localSheetId="34">'x-404'!$B$8</definedName>
    <definedName name="TABLE_SECTION" localSheetId="35">'x-405'!$B$8</definedName>
    <definedName name="TABLE_SECTION" localSheetId="36">'x-406'!$B$8</definedName>
    <definedName name="TABLE_SECTION" localSheetId="37">'x-407'!$B$8</definedName>
    <definedName name="TABLE_SECTION" localSheetId="38">'x-408'!$B$8</definedName>
    <definedName name="TABLE_SECTION" localSheetId="39">'x-409'!$B$8</definedName>
    <definedName name="TABLE_SECTION" localSheetId="40">'x-410'!$B$8</definedName>
    <definedName name="TABLE_SECTION" localSheetId="41">'x-411'!$B$8</definedName>
    <definedName name="TABLE_SECTION" localSheetId="42">'x-412'!$B$8</definedName>
    <definedName name="TABLE_SECTION" localSheetId="43">'x-413'!$B$8</definedName>
    <definedName name="TABLE_SECTION" localSheetId="44">'x-414'!$B$8</definedName>
    <definedName name="TABLE_SECTION" localSheetId="45">'x-415'!$B$8</definedName>
    <definedName name="TABLE_SECTION" localSheetId="46">'x-416'!$B$8</definedName>
    <definedName name="TABLE_SECTION" localSheetId="47">'x-417'!$B$8</definedName>
    <definedName name="TABLE_SECTION" localSheetId="48">'x-418'!$B$8</definedName>
    <definedName name="TABLE_SECTION" localSheetId="49">'x-419'!$B$8</definedName>
    <definedName name="TABLE_SECTION" localSheetId="50">'x-420'!$B$8</definedName>
    <definedName name="TABLE_SECTION" localSheetId="51">'x-421'!$B$8</definedName>
    <definedName name="TABLE_SECTION" localSheetId="52">'x-422'!$B$8</definedName>
    <definedName name="TABLE_SECTION" localSheetId="53">'x-501'!$B$8</definedName>
    <definedName name="TABLE_SECTION" localSheetId="54">'x-502'!$B$8</definedName>
    <definedName name="TABLE_SECTION" localSheetId="55">'x-503'!$B$8</definedName>
    <definedName name="TABLE_SECTION" localSheetId="56">'x-504'!$B$8</definedName>
    <definedName name="TABLE_SECTION" localSheetId="57">'x-601'!$B$8</definedName>
    <definedName name="TABLE_SECTION" localSheetId="58">'x-602'!$B$8</definedName>
    <definedName name="TABLE_SECTION" localSheetId="59">'x-603'!$B$8</definedName>
    <definedName name="TABLE_SECTION" localSheetId="60">'x-604'!$B$8</definedName>
    <definedName name="TABLE_SECTION" localSheetId="61">'x-605'!$B$8</definedName>
    <definedName name="TABLE_SECTION" localSheetId="62">'x-606'!$B$8</definedName>
    <definedName name="TABLE_SECTION" localSheetId="63">'x-703'!$B$8</definedName>
    <definedName name="TABLE_SECTION" localSheetId="64">'x-704'!$B$8</definedName>
    <definedName name="TABLE_SECTION" localSheetId="65">'x-705'!$B$8</definedName>
    <definedName name="TABLE_SECTION" localSheetId="66">'x-706'!$B$8</definedName>
    <definedName name="TABLE_SECTION" localSheetId="67">'x-707'!$B$8</definedName>
    <definedName name="TABLE_SECTION" localSheetId="68">'x-708'!$B$8</definedName>
    <definedName name="TABLE_SECTION" localSheetId="69">'x-709'!$B$8</definedName>
    <definedName name="TABLE_SECTION" localSheetId="70">'x-710'!$B$8</definedName>
    <definedName name="TABLE_SECTION" localSheetId="71">'x-711'!$B$8</definedName>
    <definedName name="TABLE_SECTION" localSheetId="72">'x-712'!$B$8</definedName>
    <definedName name="TABLE_SECTION" localSheetId="73">'x-713'!$B$8</definedName>
    <definedName name="TABLE_SECTION" localSheetId="74">'x-714'!$B$8</definedName>
    <definedName name="TABLE_SECTION" localSheetId="75">'x-715'!$B$8</definedName>
    <definedName name="TABLE_SECTION" localSheetId="76">'x-716'!$B$8</definedName>
    <definedName name="TABLE_SECTION" localSheetId="77">'x-717'!$B$8</definedName>
    <definedName name="TABLE_SECTION" localSheetId="78">'x-718'!$B$8</definedName>
    <definedName name="TABLE_SECTION" localSheetId="79">'x-719'!$B$8</definedName>
    <definedName name="TABLE_SECTION" localSheetId="80">'x-720'!$B$8</definedName>
    <definedName name="TABLE_SECTION" localSheetId="81">'x-721'!$B$8</definedName>
    <definedName name="TABLE_SECTION" localSheetId="82">'x-722'!$B$8</definedName>
    <definedName name="TABLE_SECTION" localSheetId="83">'x-724'!$B$8</definedName>
    <definedName name="TABLE_SECTION" localSheetId="84">'x-801'!$B$8</definedName>
    <definedName name="TABLE_SECTION" localSheetId="85">'x-802'!$B$8</definedName>
    <definedName name="TABLE_SECTION" localSheetId="86">'x-803'!$B$8</definedName>
    <definedName name="TABLE_SECTION" localSheetId="87">'x-804'!$B$8</definedName>
    <definedName name="TABLE_SECTION" localSheetId="88">'x-805'!$B$8</definedName>
    <definedName name="TABLE_SECTION" localSheetId="89">'x-806'!$B$8</definedName>
    <definedName name="TABLE_SECTION" localSheetId="90">'x-807'!$B$8</definedName>
    <definedName name="TABLE_SECTION" localSheetId="91">'x-808'!$B$8</definedName>
    <definedName name="TABLE_SECTION" localSheetId="92">'x-809'!$B$8</definedName>
    <definedName name="TABLE_SECTION" localSheetId="93">'x-810'!$B$8</definedName>
    <definedName name="TABLE_SECTION" localSheetId="94">'x-811'!$B$8</definedName>
    <definedName name="TABLE_SECTION" localSheetId="95">'x-812'!$B$8</definedName>
    <definedName name="TABLE_SECTION" localSheetId="96">'x-813'!$B$8</definedName>
    <definedName name="TABLE_SECTION" localSheetId="97">'x-814'!$B$8</definedName>
    <definedName name="TABLE_SECTION" localSheetId="98">'x-815'!$B$8</definedName>
    <definedName name="TABLE_SECTION">'x-Series Number'!$B$8</definedName>
    <definedName name="table_section_1" localSheetId="7">'x-101'!$B$8</definedName>
    <definedName name="table_section_1" localSheetId="8">'x-102'!$B$8</definedName>
    <definedName name="table_section_1" localSheetId="9">'x-103'!$B$8</definedName>
    <definedName name="table_section_1" localSheetId="10">'x-104'!$B$8</definedName>
    <definedName name="table_section_1" localSheetId="11">'x-105'!$B$8</definedName>
    <definedName name="TABLE_SECTION_1" localSheetId="12">'x-201'!$B$8</definedName>
    <definedName name="TABLE_SECTION_1" localSheetId="13">'x-202'!$B$8</definedName>
    <definedName name="TABLE_SECTION_1" localSheetId="14">'x-203'!$B$8</definedName>
    <definedName name="TABLE_SECTION_1" localSheetId="15">'x-204'!$B$8</definedName>
    <definedName name="TABLE_SECTION_1" localSheetId="16">'x-205'!$B$8</definedName>
    <definedName name="TABLE_SECTION_1" localSheetId="17">'x-206'!$B$8</definedName>
    <definedName name="TABLE_SECTION_1" localSheetId="18">'x-207'!$B$8</definedName>
    <definedName name="TABLE_SECTION_1" localSheetId="19">'x-208'!$B$8</definedName>
    <definedName name="TABLE_SECTION_1" localSheetId="20">'x-209'!$B$8</definedName>
    <definedName name="TABLE_SECTION_1" localSheetId="21">'x-213'!$B$8</definedName>
    <definedName name="TABLE_SECTION_1" localSheetId="22">'x-214'!$B$8</definedName>
    <definedName name="TABLE_SECTION_1" localSheetId="23">'x-215'!$B$8</definedName>
    <definedName name="TABLE_SECTION_1" localSheetId="24">'x-301'!$B$8</definedName>
    <definedName name="TABLE_SECTION_1" localSheetId="25">'x-302'!$B$8</definedName>
    <definedName name="TABLE_SECTION_1" localSheetId="26">'x-303'!$B$8</definedName>
    <definedName name="TABLE_SECTION_1" localSheetId="27">'x-304'!$B$8</definedName>
    <definedName name="TABLE_SECTION_1" localSheetId="28">'x-305'!$B$8</definedName>
    <definedName name="TABLE_SECTION_1" localSheetId="29">'x-306'!$B$8</definedName>
    <definedName name="TABLE_SECTION_1" localSheetId="30">'x-307'!$B$8</definedName>
    <definedName name="TABLE_SECTION_1" localSheetId="31">'x-401'!$B$8</definedName>
    <definedName name="TABLE_SECTION_1" localSheetId="32">'x-402'!$B$8</definedName>
    <definedName name="TABLE_SECTION_1" localSheetId="33">'x-403'!$B$8</definedName>
    <definedName name="TABLE_SECTION_1" localSheetId="34">'x-404'!$B$8</definedName>
    <definedName name="TABLE_SECTION_1" localSheetId="35">'x-405'!$B$8</definedName>
    <definedName name="TABLE_SECTION_1" localSheetId="36">'x-406'!$B$8</definedName>
    <definedName name="TABLE_SECTION_1" localSheetId="37">'x-407'!$B$8</definedName>
    <definedName name="TABLE_SECTION_1" localSheetId="38">'x-408'!$B$8</definedName>
    <definedName name="TABLE_SECTION_1" localSheetId="39">'x-409'!$B$8</definedName>
    <definedName name="TABLE_SECTION_1" localSheetId="40">'x-410'!$B$8</definedName>
    <definedName name="TABLE_SECTION_1" localSheetId="41">'x-411'!$B$8</definedName>
    <definedName name="TABLE_SECTION_1" localSheetId="42">'x-412'!$B$8</definedName>
    <definedName name="TABLE_SECTION_1" localSheetId="43">'x-413'!$B$8</definedName>
    <definedName name="TABLE_SECTION_1" localSheetId="44">'x-414'!$B$8</definedName>
    <definedName name="TABLE_SECTION_1" localSheetId="45">'x-415'!$B$8</definedName>
    <definedName name="TABLE_SECTION_1" localSheetId="46">'x-416'!$B$8</definedName>
    <definedName name="TABLE_SECTION_1" localSheetId="47">'x-417'!$B$8</definedName>
    <definedName name="TABLE_SECTION_1" localSheetId="48">'x-418'!$B$8</definedName>
    <definedName name="TABLE_SECTION_1" localSheetId="49">'x-419'!$B$8</definedName>
    <definedName name="TABLE_SECTION_1" localSheetId="50">'x-420'!$B$8</definedName>
    <definedName name="TABLE_SECTION_1" localSheetId="51">'x-421'!$B$8</definedName>
    <definedName name="TABLE_SECTION_1" localSheetId="52">'x-422'!$B$8</definedName>
    <definedName name="TABLE_SECTION_1" localSheetId="53">'x-501'!$B$8</definedName>
    <definedName name="TABLE_SECTION_1" localSheetId="54">'x-502'!$B$8</definedName>
    <definedName name="TABLE_SECTION_1" localSheetId="55">'x-503'!$B$8</definedName>
    <definedName name="TABLE_SECTION_1" localSheetId="56">'x-504'!$B$8</definedName>
    <definedName name="TABLE_SECTION_1" localSheetId="57">'x-601'!$B$8</definedName>
    <definedName name="TABLE_SECTION_1" localSheetId="58">'x-602'!$B$8</definedName>
    <definedName name="TABLE_SECTION_1" localSheetId="59">'x-603'!$B$8</definedName>
    <definedName name="TABLE_SECTION_1" localSheetId="60">'x-604'!$B$8</definedName>
    <definedName name="TABLE_SECTION_1" localSheetId="61">'x-605'!$B$8</definedName>
    <definedName name="TABLE_SECTION_1" localSheetId="62">'x-606'!$B$8</definedName>
    <definedName name="TABLE_SECTION_1" localSheetId="63">'x-703'!$B$8</definedName>
    <definedName name="TABLE_SECTION_1" localSheetId="64">'x-704'!$B$8</definedName>
    <definedName name="TABLE_SECTION_1" localSheetId="65">'x-705'!$B$8</definedName>
    <definedName name="TABLE_SECTION_1" localSheetId="66">'x-706'!$B$8</definedName>
    <definedName name="TABLE_SECTION_1" localSheetId="67">'x-707'!$B$8</definedName>
    <definedName name="TABLE_SECTION_1" localSheetId="68">'x-708'!$B$8</definedName>
    <definedName name="TABLE_SECTION_1" localSheetId="69">'x-709'!$B$8</definedName>
    <definedName name="TABLE_SECTION_1" localSheetId="70">'x-710'!$B$8</definedName>
    <definedName name="TABLE_SECTION_1" localSheetId="71">'x-711'!$B$8</definedName>
    <definedName name="TABLE_SECTION_1" localSheetId="72">'x-712'!$B$8</definedName>
    <definedName name="TABLE_SECTION_1" localSheetId="73">'x-713'!$B$8</definedName>
    <definedName name="TABLE_SECTION_1" localSheetId="74">'x-714'!$B$8</definedName>
    <definedName name="TABLE_SECTION_1" localSheetId="75">'x-715'!$B$8</definedName>
    <definedName name="TABLE_SECTION_1" localSheetId="76">'x-716'!$B$8</definedName>
    <definedName name="TABLE_SECTION_1" localSheetId="77">'x-717'!$B$8</definedName>
    <definedName name="TABLE_SECTION_1" localSheetId="78">'x-718'!$B$8</definedName>
    <definedName name="TABLE_SECTION_1" localSheetId="79">'x-719'!$B$8</definedName>
    <definedName name="TABLE_SECTION_1" localSheetId="80">'x-720'!$B$8</definedName>
    <definedName name="TABLE_SECTION_1" localSheetId="81">'x-721'!$B$8</definedName>
    <definedName name="TABLE_SECTION_1" localSheetId="82">'x-722'!$B$8</definedName>
    <definedName name="TABLE_SECTION_1" localSheetId="83">'x-724'!$B$8</definedName>
    <definedName name="TABLE_SECTION_1" localSheetId="84">'x-801'!$B$8</definedName>
    <definedName name="TABLE_SECTION_1" localSheetId="85">'x-802'!$B$8</definedName>
    <definedName name="TABLE_SECTION_1" localSheetId="86">'x-803'!$B$8</definedName>
    <definedName name="TABLE_SECTION_1" localSheetId="87">'x-804'!$B$8</definedName>
    <definedName name="TABLE_SECTION_1" localSheetId="88">'x-805'!$B$8</definedName>
    <definedName name="TABLE_SECTION_1" localSheetId="89">'x-806'!$B$8</definedName>
    <definedName name="TABLE_SECTION_1" localSheetId="90">'x-807'!$B$8</definedName>
    <definedName name="TABLE_SECTION_1" localSheetId="91">'x-808'!$B$8</definedName>
    <definedName name="TABLE_SECTION_1" localSheetId="92">'x-809'!$B$8</definedName>
    <definedName name="TABLE_SECTION_1" localSheetId="93">'x-810'!$B$8</definedName>
    <definedName name="TABLE_SECTION_1" localSheetId="94">'x-811'!$B$8</definedName>
    <definedName name="TABLE_SECTION_1" localSheetId="95">'x-812'!$B$8</definedName>
    <definedName name="TABLE_SECTION_1" localSheetId="96">'x-813'!$B$8</definedName>
    <definedName name="TABLE_SECTION_1" localSheetId="97">'x-814'!$B$8</definedName>
    <definedName name="TABLE_SECTION_1" localSheetId="98">'x-815'!$B$8</definedName>
    <definedName name="TABLE_SECTION_2" localSheetId="15">'x-204'!$I$8</definedName>
    <definedName name="TABLE_SECTION_2" localSheetId="33">'x-403'!$Q$8</definedName>
    <definedName name="TABLE_SECTION_2" localSheetId="34">'x-404'!$Q$8</definedName>
    <definedName name="TABLE_SECTION_2" localSheetId="39">'x-409'!$Q$8</definedName>
    <definedName name="TABLE_SECTION_2" localSheetId="40">'x-410'!$Q$8</definedName>
    <definedName name="TABLE_SECTION_2" localSheetId="45">'x-415'!$Q$8</definedName>
    <definedName name="TABLE_SECTION_2" localSheetId="90">'x-807'!$Q$8</definedName>
    <definedName name="TABLE_SECTION_NUMBER" localSheetId="12">'x-201'!$B$13</definedName>
    <definedName name="TABLE_SECTION_NUMBER" localSheetId="13">'x-202'!$B$13</definedName>
    <definedName name="TABLE_SECTION_NUMBER" localSheetId="14">'x-203'!$B$13</definedName>
    <definedName name="TABLE_SECTION_NUMBER" localSheetId="15">'x-204'!$B$13</definedName>
    <definedName name="TABLE_SECTION_NUMBER" localSheetId="16">'x-205'!$B$13</definedName>
    <definedName name="TABLE_SECTION_NUMBER" localSheetId="17">'x-206'!$B$13</definedName>
    <definedName name="TABLE_SECTION_NUMBER" localSheetId="18">'x-207'!$B$13</definedName>
    <definedName name="TABLE_SECTION_NUMBER" localSheetId="19">'x-208'!$B$13</definedName>
    <definedName name="TABLE_SECTION_NUMBER" localSheetId="20">'x-209'!$B$13</definedName>
    <definedName name="TABLE_SECTION_NUMBER" localSheetId="21">'x-213'!$B$13</definedName>
    <definedName name="TABLE_SECTION_NUMBER" localSheetId="22">'x-214'!$B$13</definedName>
    <definedName name="TABLE_SECTION_NUMBER" localSheetId="23">'x-215'!$B$13</definedName>
    <definedName name="TABLE_SECTION_NUMBER" localSheetId="24">'x-301'!$B$13</definedName>
    <definedName name="TABLE_SECTION_NUMBER" localSheetId="25">'x-302'!$B$13</definedName>
    <definedName name="TABLE_SECTION_NUMBER" localSheetId="26">'x-303'!$B$13</definedName>
    <definedName name="TABLE_SECTION_NUMBER" localSheetId="27">'x-304'!$B$13</definedName>
    <definedName name="TABLE_SECTION_NUMBER" localSheetId="28">'x-305'!$B$13</definedName>
    <definedName name="TABLE_SECTION_NUMBER" localSheetId="29">'x-306'!$B$13</definedName>
    <definedName name="TABLE_SECTION_NUMBER" localSheetId="30">'x-307'!$B$13</definedName>
    <definedName name="TABLE_SECTION_NUMBER" localSheetId="31">'x-401'!$B$13</definedName>
    <definedName name="TABLE_SECTION_NUMBER" localSheetId="32">'x-402'!$B$13</definedName>
    <definedName name="TABLE_SECTION_NUMBER" localSheetId="33">'x-403'!$B$13</definedName>
    <definedName name="TABLE_SECTION_NUMBER" localSheetId="34">'x-404'!$B$13</definedName>
    <definedName name="TABLE_SECTION_NUMBER" localSheetId="35">'x-405'!$B$13</definedName>
    <definedName name="TABLE_SECTION_NUMBER" localSheetId="36">'x-406'!$B$13</definedName>
    <definedName name="TABLE_SECTION_NUMBER" localSheetId="37">'x-407'!$B$13</definedName>
    <definedName name="TABLE_SECTION_NUMBER" localSheetId="38">'x-408'!$B$13</definedName>
    <definedName name="TABLE_SECTION_NUMBER" localSheetId="39">'x-409'!$B$13</definedName>
    <definedName name="TABLE_SECTION_NUMBER" localSheetId="40">'x-410'!$B$13</definedName>
    <definedName name="TABLE_SECTION_NUMBER" localSheetId="41">'x-411'!$B$13</definedName>
    <definedName name="TABLE_SECTION_NUMBER" localSheetId="42">'x-412'!$B$13</definedName>
    <definedName name="TABLE_SECTION_NUMBER" localSheetId="43">'x-413'!$B$13</definedName>
    <definedName name="TABLE_SECTION_NUMBER" localSheetId="44">'x-414'!$B$13</definedName>
    <definedName name="TABLE_SECTION_NUMBER" localSheetId="45">'x-415'!$B$13</definedName>
    <definedName name="TABLE_SECTION_NUMBER" localSheetId="46">'x-416'!$B$13</definedName>
    <definedName name="TABLE_SECTION_NUMBER" localSheetId="47">'x-417'!$B$13</definedName>
    <definedName name="TABLE_SECTION_NUMBER" localSheetId="48">'x-418'!$B$13</definedName>
    <definedName name="TABLE_SECTION_NUMBER" localSheetId="49">'x-419'!$B$13</definedName>
    <definedName name="TABLE_SECTION_NUMBER" localSheetId="50">'x-420'!$B$13</definedName>
    <definedName name="TABLE_SECTION_NUMBER" localSheetId="51">'x-421'!$B$13</definedName>
    <definedName name="TABLE_SECTION_NUMBER" localSheetId="52">'x-422'!$B$13</definedName>
    <definedName name="TABLE_SECTION_NUMBER" localSheetId="53">'x-501'!$B$13</definedName>
    <definedName name="TABLE_SECTION_NUMBER" localSheetId="54">'x-502'!$B$13</definedName>
    <definedName name="TABLE_SECTION_NUMBER" localSheetId="55">'x-503'!$B$13</definedName>
    <definedName name="TABLE_SECTION_NUMBER" localSheetId="56">'x-504'!$B$13</definedName>
    <definedName name="TABLE_SECTION_NUMBER" localSheetId="57">'x-601'!$B$13</definedName>
    <definedName name="TABLE_SECTION_NUMBER" localSheetId="58">'x-602'!$B$13</definedName>
    <definedName name="TABLE_SECTION_NUMBER" localSheetId="59">'x-603'!$B$13</definedName>
    <definedName name="TABLE_SECTION_NUMBER" localSheetId="60">'x-604'!$B$13</definedName>
    <definedName name="TABLE_SECTION_NUMBER" localSheetId="61">'x-605'!$B$13</definedName>
    <definedName name="TABLE_SECTION_NUMBER" localSheetId="62">'x-606'!$B$13</definedName>
    <definedName name="TABLE_SECTION_NUMBER" localSheetId="63">'x-703'!$B$13</definedName>
    <definedName name="TABLE_SECTION_NUMBER" localSheetId="64">'x-704'!$B$13</definedName>
    <definedName name="TABLE_SECTION_NUMBER" localSheetId="65">'x-705'!$B$13</definedName>
    <definedName name="TABLE_SECTION_NUMBER" localSheetId="66">'x-706'!$B$13</definedName>
    <definedName name="TABLE_SECTION_NUMBER" localSheetId="67">'x-707'!$B$13</definedName>
    <definedName name="TABLE_SECTION_NUMBER" localSheetId="68">'x-708'!$B$13</definedName>
    <definedName name="TABLE_SECTION_NUMBER" localSheetId="69">'x-709'!$B$13</definedName>
    <definedName name="TABLE_SECTION_NUMBER" localSheetId="70">'x-710'!$B$13</definedName>
    <definedName name="TABLE_SECTION_NUMBER" localSheetId="71">'x-711'!$B$13</definedName>
    <definedName name="TABLE_SECTION_NUMBER" localSheetId="72">'x-712'!$B$13</definedName>
    <definedName name="TABLE_SECTION_NUMBER" localSheetId="73">'x-713'!$B$13</definedName>
    <definedName name="TABLE_SECTION_NUMBER" localSheetId="74">'x-714'!$B$13</definedName>
    <definedName name="TABLE_SECTION_NUMBER" localSheetId="75">'x-715'!$B$13</definedName>
    <definedName name="TABLE_SECTION_NUMBER" localSheetId="76">'x-716'!$B$13</definedName>
    <definedName name="TABLE_SECTION_NUMBER" localSheetId="77">'x-717'!$B$13</definedName>
    <definedName name="TABLE_SECTION_NUMBER" localSheetId="78">'x-718'!$B$13</definedName>
    <definedName name="TABLE_SECTION_NUMBER" localSheetId="79">'x-719'!$B$13</definedName>
    <definedName name="TABLE_SECTION_NUMBER" localSheetId="80">'x-720'!$B$13</definedName>
    <definedName name="TABLE_SECTION_NUMBER" localSheetId="81">'x-721'!$B$13</definedName>
    <definedName name="TABLE_SECTION_NUMBER" localSheetId="82">'x-722'!$B$13</definedName>
    <definedName name="TABLE_SECTION_NUMBER" localSheetId="83">'x-724'!$B$13</definedName>
    <definedName name="TABLE_SECTION_NUMBER" localSheetId="84">'x-801'!$B$13</definedName>
    <definedName name="TABLE_SECTION_NUMBER" localSheetId="85">'x-802'!$B$13</definedName>
    <definedName name="TABLE_SECTION_NUMBER" localSheetId="86">'x-803'!$B$13</definedName>
    <definedName name="TABLE_SECTION_NUMBER" localSheetId="87">'x-804'!$B$13</definedName>
    <definedName name="TABLE_SECTION_NUMBER" localSheetId="88">'x-805'!$B$13</definedName>
    <definedName name="TABLE_SECTION_NUMBER" localSheetId="89">'x-806'!$B$13</definedName>
    <definedName name="TABLE_SECTION_NUMBER" localSheetId="90">'x-807'!$B$13</definedName>
    <definedName name="TABLE_SECTION_NUMBER" localSheetId="91">'x-808'!$B$13</definedName>
    <definedName name="TABLE_SECTION_NUMBER" localSheetId="92">'x-809'!$B$13</definedName>
    <definedName name="TABLE_SECTION_NUMBER" localSheetId="93">'x-810'!$B$13</definedName>
    <definedName name="TABLE_SECTION_NUMBER" localSheetId="94">'x-811'!$B$13</definedName>
    <definedName name="TABLE_SECTION_NUMBER" localSheetId="95">'x-812'!$B$13</definedName>
    <definedName name="TABLE_SECTION_NUMBER" localSheetId="96">'x-813'!$B$13</definedName>
    <definedName name="TABLE_SECTION_NUMBER" localSheetId="97">'x-814'!$B$13</definedName>
    <definedName name="TABLE_SECTION_NUMBER" localSheetId="98">'x-815'!$B$13</definedName>
    <definedName name="TABLE_SECTION_NUMBER">'x-Series Number'!$B$13</definedName>
    <definedName name="table_Section_Number_1" localSheetId="7">'x-101'!$B$13</definedName>
    <definedName name="table_Section_Number_1" localSheetId="8">'x-102'!$B$13</definedName>
    <definedName name="table_Section_Number_1" localSheetId="9">'x-103'!$B$13</definedName>
    <definedName name="table_Section_Number_1" localSheetId="10">'x-104'!$B$13</definedName>
    <definedName name="table_Section_Number_1" localSheetId="11">'x-105'!$B$13</definedName>
    <definedName name="TABLE_SECTION_NUMBER_1" localSheetId="12">'x-201'!$B$13</definedName>
    <definedName name="TABLE_SECTION_NUMBER_1" localSheetId="13">'x-202'!$B$13</definedName>
    <definedName name="TABLE_SECTION_NUMBER_1" localSheetId="14">'x-203'!$B$13</definedName>
    <definedName name="TABLE_SECTION_NUMBER_1" localSheetId="15">'x-204'!$B$13</definedName>
    <definedName name="TABLE_SECTION_NUMBER_1" localSheetId="16">'x-205'!$B$13</definedName>
    <definedName name="TABLE_SECTION_NUMBER_1" localSheetId="17">'x-206'!$B$13</definedName>
    <definedName name="TABLE_SECTION_NUMBER_1" localSheetId="18">'x-207'!$B$13</definedName>
    <definedName name="TABLE_SECTION_NUMBER_1" localSheetId="19">'x-208'!$B$13</definedName>
    <definedName name="TABLE_SECTION_NUMBER_1" localSheetId="20">'x-209'!$B$13</definedName>
    <definedName name="TABLE_SECTION_NUMBER_1" localSheetId="21">'x-213'!$B$13</definedName>
    <definedName name="TABLE_SECTION_NUMBER_1" localSheetId="22">'x-214'!$B$13</definedName>
    <definedName name="TABLE_SECTION_NUMBER_1" localSheetId="23">'x-215'!$B$13</definedName>
    <definedName name="TABLE_SECTION_NUMBER_1" localSheetId="24">'x-301'!$B$13</definedName>
    <definedName name="TABLE_SECTION_NUMBER_1" localSheetId="25">'x-302'!$B$13</definedName>
    <definedName name="TABLE_SECTION_NUMBER_1" localSheetId="26">'x-303'!$B$13</definedName>
    <definedName name="TABLE_SECTION_NUMBER_1" localSheetId="27">'x-304'!$B$13</definedName>
    <definedName name="TABLE_SECTION_NUMBER_1" localSheetId="28">'x-305'!$B$13</definedName>
    <definedName name="TABLE_SECTION_NUMBER_1" localSheetId="29">'x-306'!$B$13</definedName>
    <definedName name="TABLE_SECTION_NUMBER_1" localSheetId="30">'x-307'!$B$13</definedName>
    <definedName name="TABLE_SECTION_NUMBER_1" localSheetId="31">'x-401'!$B$13</definedName>
    <definedName name="TABLE_SECTION_NUMBER_1" localSheetId="32">'x-402'!$B$13</definedName>
    <definedName name="TABLE_SECTION_NUMBER_1" localSheetId="33">'x-403'!$B$13</definedName>
    <definedName name="TABLE_SECTION_NUMBER_1" localSheetId="34">'x-404'!$B$13</definedName>
    <definedName name="TABLE_SECTION_NUMBER_1" localSheetId="35">'x-405'!$B$13</definedName>
    <definedName name="TABLE_SECTION_NUMBER_1" localSheetId="36">'x-406'!$B$13</definedName>
    <definedName name="TABLE_SECTION_NUMBER_1" localSheetId="37">'x-407'!$B$13</definedName>
    <definedName name="TABLE_SECTION_NUMBER_1" localSheetId="38">'x-408'!$B$13</definedName>
    <definedName name="TABLE_SECTION_NUMBER_1" localSheetId="39">'x-409'!$B$13</definedName>
    <definedName name="TABLE_SECTION_NUMBER_1" localSheetId="40">'x-410'!$B$13</definedName>
    <definedName name="TABLE_SECTION_NUMBER_1" localSheetId="41">'x-411'!$B$13</definedName>
    <definedName name="TABLE_SECTION_NUMBER_1" localSheetId="42">'x-412'!$B$13</definedName>
    <definedName name="TABLE_SECTION_NUMBER_1" localSheetId="43">'x-413'!$B$13</definedName>
    <definedName name="TABLE_SECTION_NUMBER_1" localSheetId="44">'x-414'!$B$13</definedName>
    <definedName name="TABLE_SECTION_NUMBER_1" localSheetId="45">'x-415'!$B$13</definedName>
    <definedName name="TABLE_SECTION_NUMBER_1" localSheetId="46">'x-416'!$B$13</definedName>
    <definedName name="TABLE_SECTION_NUMBER_1" localSheetId="47">'x-417'!$B$13</definedName>
    <definedName name="TABLE_SECTION_NUMBER_1" localSheetId="48">'x-418'!$B$13</definedName>
    <definedName name="TABLE_SECTION_NUMBER_1" localSheetId="49">'x-419'!$B$13</definedName>
    <definedName name="TABLE_SECTION_NUMBER_1" localSheetId="50">'x-420'!$B$13</definedName>
    <definedName name="TABLE_SECTION_NUMBER_1" localSheetId="51">'x-421'!$B$13</definedName>
    <definedName name="TABLE_SECTION_NUMBER_1" localSheetId="52">'x-422'!$B$13</definedName>
    <definedName name="TABLE_SECTION_NUMBER_1" localSheetId="53">'x-501'!$B$13</definedName>
    <definedName name="TABLE_SECTION_NUMBER_1" localSheetId="54">'x-502'!$B$13</definedName>
    <definedName name="TABLE_SECTION_NUMBER_1" localSheetId="55">'x-503'!$B$13</definedName>
    <definedName name="TABLE_SECTION_NUMBER_1" localSheetId="56">'x-504'!$B$13</definedName>
    <definedName name="TABLE_SECTION_NUMBER_1" localSheetId="57">'x-601'!$B$13</definedName>
    <definedName name="TABLE_SECTION_NUMBER_1" localSheetId="58">'x-602'!$B$13</definedName>
    <definedName name="TABLE_SECTION_NUMBER_1" localSheetId="59">'x-603'!$B$13</definedName>
    <definedName name="TABLE_SECTION_NUMBER_1" localSheetId="60">'x-604'!$B$13</definedName>
    <definedName name="TABLE_SECTION_NUMBER_1" localSheetId="61">'x-605'!$B$13</definedName>
    <definedName name="TABLE_SECTION_NUMBER_1" localSheetId="62">'x-606'!$B$13</definedName>
    <definedName name="TABLE_SECTION_NUMBER_1" localSheetId="63">'x-703'!$B$13</definedName>
    <definedName name="TABLE_SECTION_NUMBER_1" localSheetId="64">'x-704'!$B$13</definedName>
    <definedName name="TABLE_SECTION_NUMBER_1" localSheetId="65">'x-705'!$B$13</definedName>
    <definedName name="TABLE_SECTION_NUMBER_1" localSheetId="66">'x-706'!$B$13</definedName>
    <definedName name="TABLE_SECTION_NUMBER_1" localSheetId="67">'x-707'!$B$13</definedName>
    <definedName name="TABLE_SECTION_NUMBER_1" localSheetId="68">'x-708'!$B$13</definedName>
    <definedName name="TABLE_SECTION_NUMBER_1" localSheetId="69">'x-709'!$B$13</definedName>
    <definedName name="TABLE_SECTION_NUMBER_1" localSheetId="70">'x-710'!$B$13</definedName>
    <definedName name="TABLE_SECTION_NUMBER_1" localSheetId="71">'x-711'!$B$13</definedName>
    <definedName name="TABLE_SECTION_NUMBER_1" localSheetId="72">'x-712'!$B$13</definedName>
    <definedName name="TABLE_SECTION_NUMBER_1" localSheetId="73">'x-713'!$B$13</definedName>
    <definedName name="TABLE_SECTION_NUMBER_1" localSheetId="74">'x-714'!$B$13</definedName>
    <definedName name="TABLE_SECTION_NUMBER_1" localSheetId="75">'x-715'!$B$13</definedName>
    <definedName name="TABLE_SECTION_NUMBER_1" localSheetId="76">'x-716'!$B$13</definedName>
    <definedName name="TABLE_SECTION_NUMBER_1" localSheetId="77">'x-717'!$B$13</definedName>
    <definedName name="TABLE_SECTION_NUMBER_1" localSheetId="78">'x-718'!$B$13</definedName>
    <definedName name="TABLE_SECTION_NUMBER_1" localSheetId="79">'x-719'!$B$13</definedName>
    <definedName name="TABLE_SECTION_NUMBER_1" localSheetId="80">'x-720'!$B$13</definedName>
    <definedName name="TABLE_SECTION_NUMBER_1" localSheetId="81">'x-721'!$B$13</definedName>
    <definedName name="TABLE_SECTION_NUMBER_1" localSheetId="82">'x-722'!$B$13</definedName>
    <definedName name="TABLE_SECTION_NUMBER_1" localSheetId="83">'x-724'!$B$13</definedName>
    <definedName name="TABLE_SECTION_NUMBER_1" localSheetId="84">'x-801'!$B$13</definedName>
    <definedName name="TABLE_SECTION_NUMBER_1" localSheetId="85">'x-802'!$B$13</definedName>
    <definedName name="TABLE_SECTION_NUMBER_1" localSheetId="86">'x-803'!$B$13</definedName>
    <definedName name="TABLE_SECTION_NUMBER_1" localSheetId="87">'x-804'!$B$13</definedName>
    <definedName name="TABLE_SECTION_NUMBER_1" localSheetId="88">'x-805'!$B$13</definedName>
    <definedName name="TABLE_SECTION_NUMBER_1" localSheetId="89">'x-806'!$B$13</definedName>
    <definedName name="TABLE_SECTION_NUMBER_1" localSheetId="90">'x-807'!$B$13</definedName>
    <definedName name="TABLE_SECTION_NUMBER_1" localSheetId="91">'x-808'!$B$13</definedName>
    <definedName name="TABLE_SECTION_NUMBER_1" localSheetId="92">'x-809'!$B$13</definedName>
    <definedName name="TABLE_SECTION_NUMBER_1" localSheetId="93">'x-810'!$B$13</definedName>
    <definedName name="TABLE_SECTION_NUMBER_1" localSheetId="94">'x-811'!$B$13</definedName>
    <definedName name="TABLE_SECTION_NUMBER_1" localSheetId="95">'x-812'!$B$13</definedName>
    <definedName name="TABLE_SECTION_NUMBER_1" localSheetId="96">'x-813'!$B$13</definedName>
    <definedName name="TABLE_SECTION_NUMBER_1" localSheetId="97">'x-814'!$B$13</definedName>
    <definedName name="TABLE_SECTION_NUMBER_1" localSheetId="98">'x-815'!$B$13</definedName>
    <definedName name="TABLE_SECTION_NUMBER_2" localSheetId="15">'x-204'!$I$13</definedName>
    <definedName name="TABLE_SECTION_NUMBER_2" localSheetId="33">'x-403'!$Q$13</definedName>
    <definedName name="TABLE_SECTION_NUMBER_2" localSheetId="34">'x-404'!$Q$13</definedName>
    <definedName name="TABLE_SECTION_NUMBER_2" localSheetId="39">'x-409'!$Q$13</definedName>
    <definedName name="TABLE_SECTION_NUMBER_2" localSheetId="40">'x-410'!$Q$13</definedName>
    <definedName name="TABLE_SECTION_NUMBER_2" localSheetId="45">'x-415'!$Q$13</definedName>
    <definedName name="TABLE_SECTION_NUMBER_2" localSheetId="90">'x-807'!$Q$13</definedName>
    <definedName name="TABLE_SERIES_NUMBER" localSheetId="12">'x-201'!$B$14</definedName>
    <definedName name="TABLE_SERIES_NUMBER" localSheetId="13">'x-202'!$B$14</definedName>
    <definedName name="TABLE_SERIES_NUMBER" localSheetId="14">'x-203'!$B$14</definedName>
    <definedName name="TABLE_SERIES_NUMBER" localSheetId="15">'x-204'!$B$14</definedName>
    <definedName name="TABLE_SERIES_NUMBER" localSheetId="16">'x-205'!$B$14</definedName>
    <definedName name="TABLE_SERIES_NUMBER" localSheetId="17">'x-206'!$B$14</definedName>
    <definedName name="TABLE_SERIES_NUMBER" localSheetId="18">'x-207'!$B$14</definedName>
    <definedName name="TABLE_SERIES_NUMBER" localSheetId="19">'x-208'!$B$14</definedName>
    <definedName name="TABLE_SERIES_NUMBER" localSheetId="20">'x-209'!$B$14</definedName>
    <definedName name="TABLE_SERIES_NUMBER" localSheetId="21">'x-213'!$B$14</definedName>
    <definedName name="TABLE_SERIES_NUMBER" localSheetId="22">'x-214'!$B$14</definedName>
    <definedName name="TABLE_SERIES_NUMBER" localSheetId="23">'x-215'!$B$14</definedName>
    <definedName name="TABLE_SERIES_NUMBER" localSheetId="24">'x-301'!$B$14</definedName>
    <definedName name="TABLE_SERIES_NUMBER" localSheetId="25">'x-302'!$B$14</definedName>
    <definedName name="TABLE_SERIES_NUMBER" localSheetId="26">'x-303'!$B$14</definedName>
    <definedName name="TABLE_SERIES_NUMBER" localSheetId="27">'x-304'!$B$14</definedName>
    <definedName name="TABLE_SERIES_NUMBER" localSheetId="28">'x-305'!$B$14</definedName>
    <definedName name="TABLE_SERIES_NUMBER" localSheetId="29">'x-306'!$B$14</definedName>
    <definedName name="TABLE_SERIES_NUMBER" localSheetId="30">'x-307'!$B$14</definedName>
    <definedName name="TABLE_SERIES_NUMBER" localSheetId="31">'x-401'!$B$14</definedName>
    <definedName name="TABLE_SERIES_NUMBER" localSheetId="32">'x-402'!$B$14</definedName>
    <definedName name="TABLE_SERIES_NUMBER" localSheetId="33">'x-403'!$B$14</definedName>
    <definedName name="TABLE_SERIES_NUMBER" localSheetId="34">'x-404'!$B$14</definedName>
    <definedName name="TABLE_SERIES_NUMBER" localSheetId="35">'x-405'!$B$14</definedName>
    <definedName name="TABLE_SERIES_NUMBER" localSheetId="36">'x-406'!$B$14</definedName>
    <definedName name="TABLE_SERIES_NUMBER" localSheetId="37">'x-407'!$B$14</definedName>
    <definedName name="TABLE_SERIES_NUMBER" localSheetId="38">'x-408'!$B$14</definedName>
    <definedName name="TABLE_SERIES_NUMBER" localSheetId="39">'x-409'!$B$14</definedName>
    <definedName name="TABLE_SERIES_NUMBER" localSheetId="40">'x-410'!$B$14</definedName>
    <definedName name="TABLE_SERIES_NUMBER" localSheetId="41">'x-411'!$B$14</definedName>
    <definedName name="TABLE_SERIES_NUMBER" localSheetId="42">'x-412'!$B$14</definedName>
    <definedName name="TABLE_SERIES_NUMBER" localSheetId="43">'x-413'!$B$14</definedName>
    <definedName name="TABLE_SERIES_NUMBER" localSheetId="44">'x-414'!$B$14</definedName>
    <definedName name="TABLE_SERIES_NUMBER" localSheetId="45">'x-415'!$B$14</definedName>
    <definedName name="TABLE_SERIES_NUMBER" localSheetId="46">'x-416'!$B$14</definedName>
    <definedName name="TABLE_SERIES_NUMBER" localSheetId="47">'x-417'!$B$14</definedName>
    <definedName name="TABLE_SERIES_NUMBER" localSheetId="48">'x-418'!$B$14</definedName>
    <definedName name="TABLE_SERIES_NUMBER" localSheetId="49">'x-419'!$B$14</definedName>
    <definedName name="TABLE_SERIES_NUMBER" localSheetId="50">'x-420'!$B$14</definedName>
    <definedName name="TABLE_SERIES_NUMBER" localSheetId="51">'x-421'!$B$14</definedName>
    <definedName name="TABLE_SERIES_NUMBER" localSheetId="52">'x-422'!$B$14</definedName>
    <definedName name="TABLE_SERIES_NUMBER" localSheetId="53">'x-501'!$B$14</definedName>
    <definedName name="TABLE_SERIES_NUMBER" localSheetId="54">'x-502'!$B$14</definedName>
    <definedName name="TABLE_SERIES_NUMBER" localSheetId="55">'x-503'!$B$14</definedName>
    <definedName name="TABLE_SERIES_NUMBER" localSheetId="56">'x-504'!$B$14</definedName>
    <definedName name="TABLE_SERIES_NUMBER" localSheetId="57">'x-601'!$B$14</definedName>
    <definedName name="TABLE_SERIES_NUMBER" localSheetId="58">'x-602'!$B$14</definedName>
    <definedName name="TABLE_SERIES_NUMBER" localSheetId="59">'x-603'!$B$14</definedName>
    <definedName name="TABLE_SERIES_NUMBER" localSheetId="60">'x-604'!$B$14</definedName>
    <definedName name="TABLE_SERIES_NUMBER" localSheetId="61">'x-605'!$B$14</definedName>
    <definedName name="TABLE_SERIES_NUMBER" localSheetId="62">'x-606'!$B$14</definedName>
    <definedName name="TABLE_SERIES_NUMBER" localSheetId="63">'x-703'!$B$14</definedName>
    <definedName name="TABLE_SERIES_NUMBER" localSheetId="64">'x-704'!$B$14</definedName>
    <definedName name="TABLE_SERIES_NUMBER" localSheetId="65">'x-705'!$B$14</definedName>
    <definedName name="TABLE_SERIES_NUMBER" localSheetId="66">'x-706'!$B$14</definedName>
    <definedName name="TABLE_SERIES_NUMBER" localSheetId="67">'x-707'!$B$14</definedName>
    <definedName name="TABLE_SERIES_NUMBER" localSheetId="68">'x-708'!$B$14</definedName>
    <definedName name="TABLE_SERIES_NUMBER" localSheetId="69">'x-709'!$B$14</definedName>
    <definedName name="TABLE_SERIES_NUMBER" localSheetId="70">'x-710'!$B$14</definedName>
    <definedName name="TABLE_SERIES_NUMBER" localSheetId="71">'x-711'!$B$14</definedName>
    <definedName name="TABLE_SERIES_NUMBER" localSheetId="72">'x-712'!$B$14</definedName>
    <definedName name="TABLE_SERIES_NUMBER" localSheetId="73">'x-713'!$B$14</definedName>
    <definedName name="TABLE_SERIES_NUMBER" localSheetId="74">'x-714'!$B$14</definedName>
    <definedName name="TABLE_SERIES_NUMBER" localSheetId="75">'x-715'!$B$14</definedName>
    <definedName name="TABLE_SERIES_NUMBER" localSheetId="76">'x-716'!$B$14</definedName>
    <definedName name="TABLE_SERIES_NUMBER" localSheetId="77">'x-717'!$B$14</definedName>
    <definedName name="TABLE_SERIES_NUMBER" localSheetId="78">'x-718'!$B$14</definedName>
    <definedName name="TABLE_SERIES_NUMBER" localSheetId="79">'x-719'!$B$14</definedName>
    <definedName name="TABLE_SERIES_NUMBER" localSheetId="80">'x-720'!$B$14</definedName>
    <definedName name="TABLE_SERIES_NUMBER" localSheetId="81">'x-721'!$B$14</definedName>
    <definedName name="TABLE_SERIES_NUMBER" localSheetId="82">'x-722'!$B$14</definedName>
    <definedName name="TABLE_SERIES_NUMBER" localSheetId="83">'x-724'!$B$14</definedName>
    <definedName name="TABLE_SERIES_NUMBER" localSheetId="84">'x-801'!$B$14</definedName>
    <definedName name="TABLE_SERIES_NUMBER" localSheetId="85">'x-802'!$B$14</definedName>
    <definedName name="TABLE_SERIES_NUMBER" localSheetId="86">'x-803'!$B$14</definedName>
    <definedName name="TABLE_SERIES_NUMBER" localSheetId="87">'x-804'!$B$14</definedName>
    <definedName name="TABLE_SERIES_NUMBER" localSheetId="88">'x-805'!$B$14</definedName>
    <definedName name="TABLE_SERIES_NUMBER" localSheetId="89">'x-806'!$B$14</definedName>
    <definedName name="TABLE_SERIES_NUMBER" localSheetId="90">'x-807'!$B$14</definedName>
    <definedName name="TABLE_SERIES_NUMBER" localSheetId="91">'x-808'!$B$14</definedName>
    <definedName name="TABLE_SERIES_NUMBER" localSheetId="92">'x-809'!$B$14</definedName>
    <definedName name="TABLE_SERIES_NUMBER" localSheetId="93">'x-810'!$B$14</definedName>
    <definedName name="TABLE_SERIES_NUMBER" localSheetId="94">'x-811'!$B$14</definedName>
    <definedName name="TABLE_SERIES_NUMBER" localSheetId="95">'x-812'!$B$14</definedName>
    <definedName name="TABLE_SERIES_NUMBER" localSheetId="96">'x-813'!$B$14</definedName>
    <definedName name="TABLE_SERIES_NUMBER" localSheetId="97">'x-814'!$B$14</definedName>
    <definedName name="TABLE_SERIES_NUMBER" localSheetId="98">'x-815'!$B$14</definedName>
    <definedName name="TABLE_SERIES_NUMBER">'x-Series Number'!$B$14</definedName>
    <definedName name="table_Series_Number_1" localSheetId="7">'x-101'!$B$14</definedName>
    <definedName name="table_Series_Number_1" localSheetId="8">'x-102'!$B$14</definedName>
    <definedName name="table_Series_Number_1" localSheetId="9">'x-103'!$B$14</definedName>
    <definedName name="table_Series_Number_1" localSheetId="10">'x-104'!$B$14</definedName>
    <definedName name="table_Series_Number_1" localSheetId="11">'x-105'!$B$14</definedName>
    <definedName name="TABLE_SERIES_NUMBER_1" localSheetId="12">'x-201'!$B$14</definedName>
    <definedName name="TABLE_SERIES_NUMBER_1" localSheetId="13">'x-202'!$B$14</definedName>
    <definedName name="TABLE_SERIES_NUMBER_1" localSheetId="14">'x-203'!$B$14</definedName>
    <definedName name="TABLE_SERIES_NUMBER_1" localSheetId="15">'x-204'!$B$14</definedName>
    <definedName name="TABLE_SERIES_NUMBER_1" localSheetId="16">'x-205'!$B$14</definedName>
    <definedName name="TABLE_SERIES_NUMBER_1" localSheetId="17">'x-206'!$B$14</definedName>
    <definedName name="TABLE_SERIES_NUMBER_1" localSheetId="18">'x-207'!$B$14</definedName>
    <definedName name="TABLE_SERIES_NUMBER_1" localSheetId="19">'x-208'!$B$14</definedName>
    <definedName name="TABLE_SERIES_NUMBER_1" localSheetId="20">'x-209'!$B$14</definedName>
    <definedName name="TABLE_SERIES_NUMBER_1" localSheetId="21">'x-213'!$B$14</definedName>
    <definedName name="TABLE_SERIES_NUMBER_1" localSheetId="22">'x-214'!$B$14</definedName>
    <definedName name="TABLE_SERIES_NUMBER_1" localSheetId="23">'x-215'!$B$14</definedName>
    <definedName name="TABLE_SERIES_NUMBER_1" localSheetId="24">'x-301'!$B$14</definedName>
    <definedName name="TABLE_SERIES_NUMBER_1" localSheetId="25">'x-302'!$B$14</definedName>
    <definedName name="TABLE_SERIES_NUMBER_1" localSheetId="26">'x-303'!$B$14</definedName>
    <definedName name="TABLE_SERIES_NUMBER_1" localSheetId="27">'x-304'!$B$14</definedName>
    <definedName name="TABLE_SERIES_NUMBER_1" localSheetId="28">'x-305'!$B$14</definedName>
    <definedName name="TABLE_SERIES_NUMBER_1" localSheetId="29">'x-306'!$B$14</definedName>
    <definedName name="TABLE_SERIES_NUMBER_1" localSheetId="30">'x-307'!$B$14</definedName>
    <definedName name="TABLE_SERIES_NUMBER_1" localSheetId="31">'x-401'!$B$14</definedName>
    <definedName name="TABLE_SERIES_NUMBER_1" localSheetId="32">'x-402'!$B$14</definedName>
    <definedName name="TABLE_SERIES_NUMBER_1" localSheetId="33">'x-403'!$B$14</definedName>
    <definedName name="TABLE_SERIES_NUMBER_1" localSheetId="34">'x-404'!$B$14</definedName>
    <definedName name="TABLE_SERIES_NUMBER_1" localSheetId="35">'x-405'!$B$14</definedName>
    <definedName name="TABLE_SERIES_NUMBER_1" localSheetId="36">'x-406'!$B$14</definedName>
    <definedName name="TABLE_SERIES_NUMBER_1" localSheetId="37">'x-407'!$B$14</definedName>
    <definedName name="TABLE_SERIES_NUMBER_1" localSheetId="38">'x-408'!$B$14</definedName>
    <definedName name="TABLE_SERIES_NUMBER_1" localSheetId="39">'x-409'!$B$14</definedName>
    <definedName name="TABLE_SERIES_NUMBER_1" localSheetId="40">'x-410'!$B$14</definedName>
    <definedName name="TABLE_SERIES_NUMBER_1" localSheetId="41">'x-411'!$B$14</definedName>
    <definedName name="TABLE_SERIES_NUMBER_1" localSheetId="42">'x-412'!$B$14</definedName>
    <definedName name="TABLE_SERIES_NUMBER_1" localSheetId="43">'x-413'!$B$14</definedName>
    <definedName name="TABLE_SERIES_NUMBER_1" localSheetId="44">'x-414'!$B$14</definedName>
    <definedName name="TABLE_SERIES_NUMBER_1" localSheetId="45">'x-415'!$B$14</definedName>
    <definedName name="TABLE_SERIES_NUMBER_1" localSheetId="46">'x-416'!$B$14</definedName>
    <definedName name="TABLE_SERIES_NUMBER_1" localSheetId="47">'x-417'!$B$14</definedName>
    <definedName name="TABLE_SERIES_NUMBER_1" localSheetId="48">'x-418'!$B$14</definedName>
    <definedName name="TABLE_SERIES_NUMBER_1" localSheetId="49">'x-419'!$B$14</definedName>
    <definedName name="TABLE_SERIES_NUMBER_1" localSheetId="50">'x-420'!$B$14</definedName>
    <definedName name="TABLE_SERIES_NUMBER_1" localSheetId="51">'x-421'!$B$14</definedName>
    <definedName name="TABLE_SERIES_NUMBER_1" localSheetId="52">'x-422'!$B$14</definedName>
    <definedName name="TABLE_SERIES_NUMBER_1" localSheetId="53">'x-501'!$B$14</definedName>
    <definedName name="TABLE_SERIES_NUMBER_1" localSheetId="54">'x-502'!$B$14</definedName>
    <definedName name="TABLE_SERIES_NUMBER_1" localSheetId="55">'x-503'!$B$14</definedName>
    <definedName name="TABLE_SERIES_NUMBER_1" localSheetId="56">'x-504'!$B$14</definedName>
    <definedName name="TABLE_SERIES_NUMBER_1" localSheetId="57">'x-601'!$B$14</definedName>
    <definedName name="TABLE_SERIES_NUMBER_1" localSheetId="58">'x-602'!$B$14</definedName>
    <definedName name="TABLE_SERIES_NUMBER_1" localSheetId="59">'x-603'!$B$14</definedName>
    <definedName name="TABLE_SERIES_NUMBER_1" localSheetId="60">'x-604'!$B$14</definedName>
    <definedName name="TABLE_SERIES_NUMBER_1" localSheetId="61">'x-605'!$B$14</definedName>
    <definedName name="TABLE_SERIES_NUMBER_1" localSheetId="62">'x-606'!$B$14</definedName>
    <definedName name="TABLE_SERIES_NUMBER_1" localSheetId="63">'x-703'!$B$14</definedName>
    <definedName name="TABLE_SERIES_NUMBER_1" localSheetId="64">'x-704'!$B$14</definedName>
    <definedName name="TABLE_SERIES_NUMBER_1" localSheetId="65">'x-705'!$B$14</definedName>
    <definedName name="TABLE_SERIES_NUMBER_1" localSheetId="66">'x-706'!$B$14</definedName>
    <definedName name="TABLE_SERIES_NUMBER_1" localSheetId="67">'x-707'!$B$14</definedName>
    <definedName name="TABLE_SERIES_NUMBER_1" localSheetId="68">'x-708'!$B$14</definedName>
    <definedName name="TABLE_SERIES_NUMBER_1" localSheetId="69">'x-709'!$B$14</definedName>
    <definedName name="TABLE_SERIES_NUMBER_1" localSheetId="70">'x-710'!$B$14</definedName>
    <definedName name="TABLE_SERIES_NUMBER_1" localSheetId="71">'x-711'!$B$14</definedName>
    <definedName name="TABLE_SERIES_NUMBER_1" localSheetId="72">'x-712'!$B$14</definedName>
    <definedName name="TABLE_SERIES_NUMBER_1" localSheetId="73">'x-713'!$B$14</definedName>
    <definedName name="TABLE_SERIES_NUMBER_1" localSheetId="74">'x-714'!$B$14</definedName>
    <definedName name="TABLE_SERIES_NUMBER_1" localSheetId="75">'x-715'!$B$14</definedName>
    <definedName name="TABLE_SERIES_NUMBER_1" localSheetId="76">'x-716'!$B$14</definedName>
    <definedName name="TABLE_SERIES_NUMBER_1" localSheetId="77">'x-717'!$B$14</definedName>
    <definedName name="TABLE_SERIES_NUMBER_1" localSheetId="78">'x-718'!$B$14</definedName>
    <definedName name="TABLE_SERIES_NUMBER_1" localSheetId="79">'x-719'!$B$14</definedName>
    <definedName name="TABLE_SERIES_NUMBER_1" localSheetId="80">'x-720'!$B$14</definedName>
    <definedName name="TABLE_SERIES_NUMBER_1" localSheetId="81">'x-721'!$B$14</definedName>
    <definedName name="TABLE_SERIES_NUMBER_1" localSheetId="82">'x-722'!$B$14</definedName>
    <definedName name="TABLE_SERIES_NUMBER_1" localSheetId="83">'x-724'!$B$14</definedName>
    <definedName name="TABLE_SERIES_NUMBER_1" localSheetId="84">'x-801'!$B$14</definedName>
    <definedName name="TABLE_SERIES_NUMBER_1" localSheetId="85">'x-802'!$B$14</definedName>
    <definedName name="TABLE_SERIES_NUMBER_1" localSheetId="86">'x-803'!$B$14</definedName>
    <definedName name="TABLE_SERIES_NUMBER_1" localSheetId="87">'x-804'!$B$14</definedName>
    <definedName name="TABLE_SERIES_NUMBER_1" localSheetId="88">'x-805'!$B$14</definedName>
    <definedName name="TABLE_SERIES_NUMBER_1" localSheetId="89">'x-806'!$B$14</definedName>
    <definedName name="TABLE_SERIES_NUMBER_1" localSheetId="90">'x-807'!$B$14</definedName>
    <definedName name="TABLE_SERIES_NUMBER_1" localSheetId="91">'x-808'!$B$14</definedName>
    <definedName name="TABLE_SERIES_NUMBER_1" localSheetId="92">'x-809'!$B$14</definedName>
    <definedName name="TABLE_SERIES_NUMBER_1" localSheetId="93">'x-810'!$B$14</definedName>
    <definedName name="TABLE_SERIES_NUMBER_1" localSheetId="94">'x-811'!$B$14</definedName>
    <definedName name="TABLE_SERIES_NUMBER_1" localSheetId="95">'x-812'!$B$14</definedName>
    <definedName name="TABLE_SERIES_NUMBER_1" localSheetId="96">'x-813'!$B$14</definedName>
    <definedName name="TABLE_SERIES_NUMBER_1" localSheetId="97">'x-814'!$B$14</definedName>
    <definedName name="TABLE_SERIES_NUMBER_1" localSheetId="98">'x-815'!$B$14</definedName>
    <definedName name="TABLE_SERIES_NUMBER_2" localSheetId="15">'x-204'!$I$14</definedName>
    <definedName name="TABLE_SERIES_NUMBER_2" localSheetId="33">'x-403'!$Q$14</definedName>
    <definedName name="TABLE_SERIES_NUMBER_2" localSheetId="34">'x-404'!$Q$14</definedName>
    <definedName name="TABLE_SERIES_NUMBER_2" localSheetId="39">'x-409'!$Q$14</definedName>
    <definedName name="TABLE_SERIES_NUMBER_2" localSheetId="40">'x-410'!$Q$14</definedName>
    <definedName name="TABLE_SERIES_NUMBER_2" localSheetId="45">'x-415'!$Q$14</definedName>
    <definedName name="TABLE_SERIES_NUMBER_2" localSheetId="90">'x-807'!$Q$14</definedName>
    <definedName name="title" localSheetId="21">[1]Cover!$A$2</definedName>
    <definedName name="title" localSheetId="22">[1]Cover!$A$2</definedName>
    <definedName name="title" localSheetId="51">[2]Cover!$A$2</definedName>
    <definedName name="title" localSheetId="83">[3]Cover!$A$2</definedName>
    <definedName name="title" localSheetId="84">[4]Cover!$A$2</definedName>
    <definedName name="title" localSheetId="88">[5]Cover!$A$2</definedName>
    <definedName name="title" localSheetId="89">[5]Cover!$A$2</definedName>
    <definedName name="title">Cover!$A$2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33" i="163" l="1"/>
  <c r="V134" i="163"/>
  <c r="V135" i="163"/>
  <c r="V136" i="163"/>
  <c r="V137" i="163"/>
  <c r="V138" i="163"/>
  <c r="V139" i="163"/>
  <c r="V140" i="163"/>
  <c r="V141" i="163"/>
  <c r="V142" i="163"/>
  <c r="V143" i="163"/>
  <c r="V144" i="163"/>
  <c r="V145" i="163"/>
  <c r="V146" i="163"/>
  <c r="V147" i="163"/>
  <c r="V148" i="163"/>
  <c r="V149" i="163"/>
  <c r="V150" i="163"/>
  <c r="V151" i="163"/>
  <c r="V152" i="163"/>
  <c r="V153" i="163"/>
  <c r="V154" i="163"/>
  <c r="V155" i="163"/>
  <c r="V156" i="163"/>
  <c r="V157" i="163"/>
  <c r="V158" i="163"/>
  <c r="V159" i="163"/>
  <c r="V160" i="163"/>
  <c r="V161" i="163"/>
  <c r="V162" i="163"/>
  <c r="V163" i="163"/>
  <c r="V164" i="163"/>
  <c r="V165" i="163"/>
  <c r="V166" i="163"/>
  <c r="V167" i="163"/>
  <c r="V168" i="163"/>
  <c r="V169" i="163"/>
  <c r="V170" i="163"/>
  <c r="V171" i="163"/>
  <c r="V172" i="163"/>
  <c r="V173" i="163"/>
  <c r="V174" i="163"/>
  <c r="V175" i="163"/>
  <c r="V176" i="163"/>
  <c r="V177" i="163"/>
  <c r="V178" i="163"/>
  <c r="V179" i="163"/>
  <c r="V180" i="163"/>
  <c r="V181" i="163"/>
  <c r="V182" i="163"/>
  <c r="V183" i="163"/>
  <c r="V132" i="163"/>
  <c r="V131" i="162"/>
  <c r="V132" i="162"/>
  <c r="V133" i="162"/>
  <c r="V134" i="162"/>
  <c r="V135" i="162"/>
  <c r="V136" i="162"/>
  <c r="V137" i="162"/>
  <c r="V138" i="162"/>
  <c r="V139" i="162"/>
  <c r="V140" i="162"/>
  <c r="V141" i="162"/>
  <c r="V142" i="162"/>
  <c r="V143" i="162"/>
  <c r="V144" i="162"/>
  <c r="V145" i="162"/>
  <c r="V146" i="162"/>
  <c r="V147" i="162"/>
  <c r="V148" i="162"/>
  <c r="V149" i="162"/>
  <c r="V150" i="162"/>
  <c r="V151" i="162"/>
  <c r="V152" i="162"/>
  <c r="V153" i="162"/>
  <c r="V154" i="162"/>
  <c r="V155" i="162"/>
  <c r="V156" i="162"/>
  <c r="V157" i="162"/>
  <c r="V158" i="162"/>
  <c r="V159" i="162"/>
  <c r="V160" i="162"/>
  <c r="V161" i="162"/>
  <c r="V162" i="162"/>
  <c r="V163" i="162"/>
  <c r="V164" i="162"/>
  <c r="V165" i="162"/>
  <c r="V166" i="162"/>
  <c r="V167" i="162"/>
  <c r="V168" i="162"/>
  <c r="V169" i="162"/>
  <c r="V170" i="162"/>
  <c r="V171" i="162"/>
  <c r="V172" i="162"/>
  <c r="V173" i="162"/>
  <c r="V174" i="162"/>
  <c r="V175" i="162"/>
  <c r="V176" i="162"/>
  <c r="V177" i="162"/>
  <c r="V178" i="162"/>
  <c r="V179" i="162"/>
  <c r="V180" i="162"/>
  <c r="V130" i="162"/>
  <c r="V128" i="161"/>
  <c r="V129" i="161"/>
  <c r="V130" i="161"/>
  <c r="V131" i="161"/>
  <c r="V132" i="161"/>
  <c r="V133" i="161"/>
  <c r="V134" i="161"/>
  <c r="V135" i="161"/>
  <c r="V136" i="161"/>
  <c r="V137" i="161"/>
  <c r="V138" i="161"/>
  <c r="V139" i="161"/>
  <c r="V140" i="161"/>
  <c r="V141" i="161"/>
  <c r="V142" i="161"/>
  <c r="V143" i="161"/>
  <c r="V144" i="161"/>
  <c r="V145" i="161"/>
  <c r="V146" i="161"/>
  <c r="V147" i="161"/>
  <c r="V148" i="161"/>
  <c r="V149" i="161"/>
  <c r="V150" i="161"/>
  <c r="V151" i="161"/>
  <c r="V152" i="161"/>
  <c r="V153" i="161"/>
  <c r="V154" i="161"/>
  <c r="V155" i="161"/>
  <c r="V156" i="161"/>
  <c r="V157" i="161"/>
  <c r="V158" i="161"/>
  <c r="V159" i="161"/>
  <c r="V160" i="161"/>
  <c r="V161" i="161"/>
  <c r="V162" i="161"/>
  <c r="V163" i="161"/>
  <c r="V164" i="161"/>
  <c r="V165" i="161"/>
  <c r="V166" i="161"/>
  <c r="V167" i="161"/>
  <c r="V168" i="161"/>
  <c r="V169" i="161"/>
  <c r="V170" i="161"/>
  <c r="V171" i="161"/>
  <c r="V172" i="161"/>
  <c r="V173" i="161"/>
  <c r="V174" i="161"/>
  <c r="V175" i="161"/>
  <c r="V176" i="161"/>
  <c r="V127" i="161"/>
  <c r="V127" i="160"/>
  <c r="V128" i="160"/>
  <c r="V129" i="160"/>
  <c r="V130" i="160"/>
  <c r="V131" i="160"/>
  <c r="V132" i="160"/>
  <c r="V133" i="160"/>
  <c r="V134" i="160"/>
  <c r="V135" i="160"/>
  <c r="V136" i="160"/>
  <c r="V137" i="160"/>
  <c r="V138" i="160"/>
  <c r="V139" i="160"/>
  <c r="V140" i="160"/>
  <c r="V141" i="160"/>
  <c r="V142" i="160"/>
  <c r="V143" i="160"/>
  <c r="V144" i="160"/>
  <c r="V145" i="160"/>
  <c r="V146" i="160"/>
  <c r="V147" i="160"/>
  <c r="V148" i="160"/>
  <c r="V149" i="160"/>
  <c r="V150" i="160"/>
  <c r="V151" i="160"/>
  <c r="V152" i="160"/>
  <c r="V153" i="160"/>
  <c r="V154" i="160"/>
  <c r="V155" i="160"/>
  <c r="V156" i="160"/>
  <c r="V157" i="160"/>
  <c r="V158" i="160"/>
  <c r="V159" i="160"/>
  <c r="V160" i="160"/>
  <c r="V161" i="160"/>
  <c r="V162" i="160"/>
  <c r="V163" i="160"/>
  <c r="V164" i="160"/>
  <c r="V165" i="160"/>
  <c r="V166" i="160"/>
  <c r="V167" i="160"/>
  <c r="V168" i="160"/>
  <c r="V169" i="160"/>
  <c r="V170" i="160"/>
  <c r="V171" i="160"/>
  <c r="V172" i="160"/>
  <c r="V173" i="160"/>
  <c r="V174" i="160"/>
  <c r="V126" i="160"/>
  <c r="V132" i="158"/>
  <c r="V133" i="158"/>
  <c r="V134" i="158"/>
  <c r="V135" i="158"/>
  <c r="V136" i="158"/>
  <c r="V137" i="158"/>
  <c r="V138" i="158"/>
  <c r="V139" i="158"/>
  <c r="V140" i="158"/>
  <c r="V141" i="158"/>
  <c r="V142" i="158"/>
  <c r="V143" i="158"/>
  <c r="V144" i="158"/>
  <c r="V145" i="158"/>
  <c r="V146" i="158"/>
  <c r="V147" i="158"/>
  <c r="V148" i="158"/>
  <c r="V149" i="158"/>
  <c r="V150" i="158"/>
  <c r="V151" i="158"/>
  <c r="V152" i="158"/>
  <c r="V153" i="158"/>
  <c r="V154" i="158"/>
  <c r="V155" i="158"/>
  <c r="V156" i="158"/>
  <c r="V157" i="158"/>
  <c r="V158" i="158"/>
  <c r="V159" i="158"/>
  <c r="V160" i="158"/>
  <c r="V161" i="158"/>
  <c r="V162" i="158"/>
  <c r="V163" i="158"/>
  <c r="V164" i="158"/>
  <c r="V165" i="158"/>
  <c r="V166" i="158"/>
  <c r="V167" i="158"/>
  <c r="V168" i="158"/>
  <c r="V169" i="158"/>
  <c r="V170" i="158"/>
  <c r="V171" i="158"/>
  <c r="V172" i="158"/>
  <c r="V173" i="158"/>
  <c r="V174" i="158"/>
  <c r="V175" i="158"/>
  <c r="V176" i="158"/>
  <c r="V177" i="158"/>
  <c r="V178" i="158"/>
  <c r="V179" i="158"/>
  <c r="V180" i="158"/>
  <c r="V181" i="158"/>
  <c r="V131" i="158"/>
  <c r="V167" i="156"/>
  <c r="V168" i="156"/>
  <c r="V169" i="156"/>
  <c r="V170" i="156"/>
  <c r="V171" i="156"/>
  <c r="V172" i="156"/>
  <c r="V173" i="156"/>
  <c r="V174" i="156"/>
  <c r="V127" i="156"/>
  <c r="V128" i="156"/>
  <c r="V129" i="156"/>
  <c r="V130" i="156"/>
  <c r="V131" i="156"/>
  <c r="V132" i="156"/>
  <c r="V133" i="156"/>
  <c r="V134" i="156"/>
  <c r="V135" i="156"/>
  <c r="V136" i="156"/>
  <c r="V137" i="156"/>
  <c r="V138" i="156"/>
  <c r="V139" i="156"/>
  <c r="V140" i="156"/>
  <c r="V141" i="156"/>
  <c r="V142" i="156"/>
  <c r="V143" i="156"/>
  <c r="V144" i="156"/>
  <c r="V145" i="156"/>
  <c r="V146" i="156"/>
  <c r="V147" i="156"/>
  <c r="V148" i="156"/>
  <c r="V149" i="156"/>
  <c r="V150" i="156"/>
  <c r="V151" i="156"/>
  <c r="V152" i="156"/>
  <c r="V153" i="156"/>
  <c r="V154" i="156"/>
  <c r="V155" i="156"/>
  <c r="V156" i="156"/>
  <c r="V157" i="156"/>
  <c r="V158" i="156"/>
  <c r="V159" i="156"/>
  <c r="V160" i="156"/>
  <c r="V161" i="156"/>
  <c r="V162" i="156"/>
  <c r="V163" i="156"/>
  <c r="V164" i="156"/>
  <c r="V165" i="156"/>
  <c r="V166" i="156"/>
  <c r="V126" i="156"/>
  <c r="V115" i="148" l="1"/>
  <c r="V116" i="148"/>
  <c r="V117" i="148"/>
  <c r="V118" i="148"/>
  <c r="V119" i="148"/>
  <c r="V120" i="148"/>
  <c r="V121" i="148"/>
  <c r="V122" i="148"/>
  <c r="V123" i="148"/>
  <c r="V124" i="148"/>
  <c r="V125" i="148"/>
  <c r="V126" i="148"/>
  <c r="V127" i="148"/>
  <c r="V128" i="148"/>
  <c r="V129" i="148"/>
  <c r="V130" i="148"/>
  <c r="V131" i="148"/>
  <c r="V132" i="148"/>
  <c r="V133" i="148"/>
  <c r="V134" i="148"/>
  <c r="V135" i="148"/>
  <c r="V136" i="148"/>
  <c r="V137" i="148"/>
  <c r="V138" i="148"/>
  <c r="V139" i="148"/>
  <c r="V140" i="148"/>
  <c r="V141" i="148"/>
  <c r="V142" i="148"/>
  <c r="V143" i="148"/>
  <c r="V144" i="148"/>
  <c r="V145" i="148"/>
  <c r="V146" i="148"/>
  <c r="V147" i="148"/>
  <c r="V148" i="148"/>
  <c r="V149" i="148"/>
  <c r="V150" i="148"/>
  <c r="V151" i="148"/>
  <c r="V152" i="148"/>
  <c r="V153" i="148"/>
  <c r="V154" i="148"/>
  <c r="V155" i="148"/>
  <c r="V156" i="148"/>
  <c r="V114" i="148"/>
  <c r="B22" i="196" l="1"/>
  <c r="B22" i="195"/>
  <c r="B22" i="194"/>
  <c r="B22" i="193"/>
  <c r="B22" i="192"/>
  <c r="B22" i="191"/>
  <c r="B22" i="190"/>
  <c r="B22" i="173"/>
  <c r="B22" i="172"/>
  <c r="B22" i="174"/>
  <c r="B22" i="177"/>
  <c r="B22" i="169"/>
  <c r="B22" i="168"/>
  <c r="B22" i="198"/>
  <c r="B22" i="199"/>
  <c r="B22" i="144"/>
  <c r="B22" i="202"/>
  <c r="B22" i="201"/>
  <c r="B22" i="200"/>
  <c r="B22" i="163"/>
  <c r="B22" i="162"/>
  <c r="B22" i="161"/>
  <c r="B22" i="160"/>
  <c r="B22" i="159"/>
  <c r="B22" i="158"/>
  <c r="B22" i="157"/>
  <c r="B22" i="156"/>
  <c r="B22" i="155"/>
  <c r="B22" i="154"/>
  <c r="B22" i="153"/>
  <c r="B22" i="152"/>
  <c r="B22" i="151"/>
  <c r="B22" i="150"/>
  <c r="B22" i="149"/>
  <c r="B22" i="148"/>
  <c r="B22" i="147"/>
  <c r="B22" i="189"/>
  <c r="B22" i="188"/>
  <c r="B22" i="187"/>
  <c r="B22" i="186"/>
  <c r="B22" i="185"/>
  <c r="B22" i="184"/>
  <c r="B22" i="167"/>
  <c r="B22" i="166"/>
  <c r="B22" i="165"/>
  <c r="B22" i="164"/>
  <c r="B22" i="142"/>
  <c r="B22" i="143"/>
  <c r="B22" i="140"/>
  <c r="B22" i="139"/>
  <c r="B22" i="138"/>
  <c r="B22" i="137"/>
  <c r="B22" i="136"/>
  <c r="B22" i="135"/>
  <c r="B22" i="134"/>
  <c r="B22" i="133"/>
  <c r="B22" i="132"/>
  <c r="B22" i="131"/>
  <c r="B22" i="130"/>
  <c r="B22" i="129"/>
  <c r="B22" i="128"/>
  <c r="B22" i="127"/>
  <c r="B22" i="126"/>
  <c r="B22" i="125"/>
  <c r="B22" i="124"/>
  <c r="B22" i="123"/>
  <c r="B22" i="122"/>
  <c r="B22" i="121"/>
  <c r="B22" i="176"/>
  <c r="B22" i="175"/>
  <c r="B22" i="119"/>
  <c r="B22" i="118"/>
  <c r="B22" i="117"/>
  <c r="B22" i="116"/>
  <c r="B22" i="120"/>
  <c r="B22" i="181"/>
  <c r="B22" i="209"/>
  <c r="B22" i="208"/>
  <c r="B22" i="114"/>
  <c r="B22" i="111"/>
  <c r="B22" i="110"/>
  <c r="B22" i="109"/>
  <c r="B22" i="108"/>
  <c r="B22" i="107"/>
  <c r="B22" i="106"/>
  <c r="B22" i="105"/>
  <c r="B22" i="104"/>
  <c r="B22" i="207"/>
  <c r="B22" i="206"/>
  <c r="B22" i="205"/>
  <c r="B22" i="204"/>
  <c r="B22" i="203"/>
  <c r="B22" i="102"/>
  <c r="A107" i="55" l="1"/>
  <c r="A106" i="55"/>
  <c r="A105" i="55"/>
  <c r="A104" i="55"/>
  <c r="A103" i="55"/>
  <c r="A102" i="55"/>
  <c r="A101" i="55"/>
  <c r="A100" i="55"/>
  <c r="A99" i="55"/>
  <c r="A98" i="55"/>
  <c r="A97" i="55"/>
  <c r="A96" i="55"/>
  <c r="A95" i="55"/>
  <c r="A94" i="55"/>
  <c r="A93" i="55"/>
  <c r="A92" i="55"/>
  <c r="A91" i="55"/>
  <c r="A90" i="55"/>
  <c r="A89" i="55"/>
  <c r="A88" i="55"/>
  <c r="A87" i="55"/>
  <c r="A86" i="55"/>
  <c r="A85" i="55"/>
  <c r="A84" i="55"/>
  <c r="A83" i="55"/>
  <c r="A82" i="55"/>
  <c r="A81" i="55"/>
  <c r="A80" i="55"/>
  <c r="A79" i="55"/>
  <c r="A78" i="55"/>
  <c r="A77" i="55"/>
  <c r="A76" i="55"/>
  <c r="A75" i="55"/>
  <c r="A74" i="55"/>
  <c r="A73" i="55"/>
  <c r="A72" i="55"/>
  <c r="A71" i="55"/>
  <c r="A70" i="55"/>
  <c r="A69" i="55"/>
  <c r="A68" i="55"/>
  <c r="A67" i="55"/>
  <c r="A66" i="55"/>
  <c r="A65" i="55"/>
  <c r="A64" i="55"/>
  <c r="A63" i="55"/>
  <c r="A62" i="55"/>
  <c r="A61" i="55"/>
  <c r="A60" i="55"/>
  <c r="A59" i="55"/>
  <c r="A58" i="55"/>
  <c r="A57" i="55"/>
  <c r="A56" i="55"/>
  <c r="A55" i="55"/>
  <c r="A54" i="55"/>
  <c r="A53" i="55"/>
  <c r="A52" i="55"/>
  <c r="A51" i="55"/>
  <c r="A50" i="55"/>
  <c r="A49" i="55"/>
  <c r="A48" i="55"/>
  <c r="A47" i="55"/>
  <c r="A46" i="55"/>
  <c r="A45" i="55"/>
  <c r="A44" i="55"/>
  <c r="A43" i="55"/>
  <c r="A42" i="55"/>
  <c r="A41" i="55"/>
  <c r="A40" i="55"/>
  <c r="A39" i="55"/>
  <c r="A38" i="55"/>
  <c r="A37" i="55"/>
  <c r="A36" i="55"/>
  <c r="A35" i="55"/>
  <c r="A34" i="55"/>
  <c r="A33" i="55"/>
  <c r="A32" i="55"/>
  <c r="A31" i="55"/>
  <c r="A30" i="55"/>
  <c r="A29" i="55"/>
  <c r="A28" i="55"/>
  <c r="A27" i="55"/>
  <c r="A26" i="55"/>
  <c r="A25" i="55"/>
  <c r="A24" i="55"/>
  <c r="A23" i="55"/>
  <c r="A22" i="55"/>
  <c r="A21" i="55"/>
  <c r="A20" i="55"/>
  <c r="A19" i="55"/>
  <c r="A18" i="55"/>
  <c r="A17" i="55"/>
  <c r="A16" i="55"/>
  <c r="A15" i="55"/>
  <c r="A14" i="55"/>
  <c r="A13" i="55"/>
  <c r="A12" i="55"/>
  <c r="A11" i="55"/>
  <c r="A10" i="55"/>
  <c r="A9" i="55"/>
  <c r="A3" i="209" l="1"/>
  <c r="A2" i="209"/>
  <c r="A3" i="208"/>
  <c r="A2" i="208"/>
  <c r="B18" i="175" l="1"/>
  <c r="B18" i="119"/>
  <c r="B18" i="118"/>
  <c r="B18" i="117"/>
  <c r="B18" i="116"/>
  <c r="B18" i="176"/>
  <c r="B18" i="120"/>
  <c r="B18" i="114"/>
  <c r="B18" i="111"/>
  <c r="B18" i="110"/>
  <c r="B18" i="109"/>
  <c r="B18" i="108"/>
  <c r="I18" i="107"/>
  <c r="B18" i="107"/>
  <c r="B18" i="106"/>
  <c r="B24" i="108" l="1"/>
  <c r="B24" i="109"/>
  <c r="B24" i="114" l="1"/>
  <c r="A27" i="207" l="1"/>
  <c r="A28" i="207" s="1"/>
  <c r="A29" i="207" s="1"/>
  <c r="A30" i="207" s="1"/>
  <c r="A31" i="207" s="1"/>
  <c r="A32" i="207" s="1"/>
  <c r="A33" i="207" s="1"/>
  <c r="A34" i="207" s="1"/>
  <c r="A35" i="207" s="1"/>
  <c r="A36" i="207" s="1"/>
  <c r="A37" i="207" s="1"/>
  <c r="A38" i="207" s="1"/>
  <c r="A39" i="207" s="1"/>
  <c r="A40" i="207" s="1"/>
  <c r="A41" i="207" s="1"/>
  <c r="A42" i="207" s="1"/>
  <c r="A43" i="207" s="1"/>
  <c r="A44" i="207" s="1"/>
  <c r="A45" i="207" s="1"/>
  <c r="A46" i="207" s="1"/>
  <c r="A47" i="207" s="1"/>
  <c r="A48" i="207" s="1"/>
  <c r="A49" i="207" s="1"/>
  <c r="A50" i="207" s="1"/>
  <c r="A51" i="207" s="1"/>
  <c r="A52" i="207" s="1"/>
  <c r="A53" i="207" s="1"/>
  <c r="A54" i="207" s="1"/>
  <c r="A55" i="207" s="1"/>
  <c r="A56" i="207" s="1"/>
  <c r="A57" i="207" s="1"/>
  <c r="A58" i="207" s="1"/>
  <c r="A59" i="207" s="1"/>
  <c r="A60" i="207" s="1"/>
  <c r="A61" i="207" s="1"/>
  <c r="A62" i="207" s="1"/>
  <c r="A63" i="207" s="1"/>
  <c r="A64" i="207" s="1"/>
  <c r="A65" i="207" s="1"/>
  <c r="A66" i="207" s="1"/>
  <c r="A67" i="207" s="1"/>
  <c r="A68" i="207" s="1"/>
  <c r="A69" i="207" s="1"/>
  <c r="A70" i="207" s="1"/>
  <c r="A71" i="207" s="1"/>
  <c r="A72" i="207" s="1"/>
  <c r="A73" i="207" s="1"/>
  <c r="A74" i="207" s="1"/>
  <c r="A75" i="207" s="1"/>
  <c r="A76" i="207" s="1"/>
  <c r="A77" i="207" s="1"/>
  <c r="A25" i="206"/>
  <c r="A26" i="206" s="1"/>
  <c r="A27" i="206" s="1"/>
  <c r="A28" i="206" s="1"/>
  <c r="A29" i="206" s="1"/>
  <c r="A30" i="206" s="1"/>
  <c r="A31" i="206" s="1"/>
  <c r="A32" i="206" s="1"/>
  <c r="A33" i="206" s="1"/>
  <c r="A34" i="206" s="1"/>
  <c r="A35" i="206" s="1"/>
  <c r="A36" i="206" s="1"/>
  <c r="A37" i="206" s="1"/>
  <c r="A38" i="206" s="1"/>
  <c r="A39" i="206" s="1"/>
  <c r="A40" i="206" s="1"/>
  <c r="A41" i="206" s="1"/>
  <c r="A42" i="206" s="1"/>
  <c r="A43" i="206" s="1"/>
  <c r="A44" i="206" s="1"/>
  <c r="A45" i="206" s="1"/>
  <c r="A46" i="206" s="1"/>
  <c r="A47" i="206" s="1"/>
  <c r="A48" i="206" s="1"/>
  <c r="A49" i="206" s="1"/>
  <c r="A50" i="206" s="1"/>
  <c r="A51" i="206" s="1"/>
  <c r="A52" i="206" s="1"/>
  <c r="A53" i="206" s="1"/>
  <c r="A54" i="206" s="1"/>
  <c r="A55" i="206" s="1"/>
  <c r="A56" i="206" s="1"/>
  <c r="A57" i="206" s="1"/>
  <c r="A58" i="206" s="1"/>
  <c r="A59" i="206" s="1"/>
  <c r="A60" i="206" s="1"/>
  <c r="A61" i="206" s="1"/>
  <c r="A62" i="206" s="1"/>
  <c r="A63" i="206" s="1"/>
  <c r="A64" i="206" s="1"/>
  <c r="A65" i="206" s="1"/>
  <c r="A66" i="206" s="1"/>
  <c r="A67" i="206" s="1"/>
  <c r="A68" i="206" s="1"/>
  <c r="A69" i="206" s="1"/>
  <c r="A70" i="206" s="1"/>
  <c r="A71" i="206" s="1"/>
  <c r="A72" i="206" s="1"/>
  <c r="A73" i="206" s="1"/>
  <c r="A74" i="206" s="1"/>
  <c r="A75" i="206" s="1"/>
  <c r="A27" i="205"/>
  <c r="A28" i="205" s="1"/>
  <c r="A29" i="205" s="1"/>
  <c r="A30" i="205" s="1"/>
  <c r="A31" i="205" s="1"/>
  <c r="A32" i="205" s="1"/>
  <c r="A33" i="205" s="1"/>
  <c r="A34" i="205" s="1"/>
  <c r="A35" i="205" s="1"/>
  <c r="A36" i="205" s="1"/>
  <c r="A37" i="205" s="1"/>
  <c r="A38" i="205" s="1"/>
  <c r="A39" i="205" s="1"/>
  <c r="A40" i="205" s="1"/>
  <c r="A41" i="205" s="1"/>
  <c r="A42" i="205" s="1"/>
  <c r="A43" i="205" s="1"/>
  <c r="A44" i="205" s="1"/>
  <c r="A45" i="205" s="1"/>
  <c r="A46" i="205" s="1"/>
  <c r="A47" i="205" s="1"/>
  <c r="A48" i="205" s="1"/>
  <c r="A49" i="205" s="1"/>
  <c r="A50" i="205" s="1"/>
  <c r="A51" i="205" s="1"/>
  <c r="A52" i="205" s="1"/>
  <c r="A53" i="205" s="1"/>
  <c r="A54" i="205" s="1"/>
  <c r="A55" i="205" s="1"/>
  <c r="A56" i="205" s="1"/>
  <c r="A57" i="205" s="1"/>
  <c r="A58" i="205" s="1"/>
  <c r="A59" i="205" s="1"/>
  <c r="A60" i="205" s="1"/>
  <c r="A61" i="205" s="1"/>
  <c r="A62" i="205" s="1"/>
  <c r="A63" i="205" s="1"/>
  <c r="A64" i="205" s="1"/>
  <c r="A65" i="205" s="1"/>
  <c r="A66" i="205" s="1"/>
  <c r="A67" i="205" s="1"/>
  <c r="A68" i="205" s="1"/>
  <c r="A69" i="205" s="1"/>
  <c r="A70" i="205" s="1"/>
  <c r="A71" i="205" s="1"/>
  <c r="A72" i="205" s="1"/>
  <c r="A73" i="205" s="1"/>
  <c r="A74" i="205" s="1"/>
  <c r="A75" i="205" s="1"/>
  <c r="A76" i="205" s="1"/>
  <c r="A77" i="205" s="1"/>
  <c r="A27" i="204"/>
  <c r="A28" i="204" s="1"/>
  <c r="A29" i="204" s="1"/>
  <c r="A30" i="204" s="1"/>
  <c r="A31" i="204" s="1"/>
  <c r="A32" i="204" s="1"/>
  <c r="A33" i="204" s="1"/>
  <c r="A34" i="204" s="1"/>
  <c r="A35" i="204" s="1"/>
  <c r="A36" i="204" s="1"/>
  <c r="A37" i="204" s="1"/>
  <c r="A38" i="204" s="1"/>
  <c r="A39" i="204" s="1"/>
  <c r="A40" i="204" s="1"/>
  <c r="A41" i="204" s="1"/>
  <c r="A42" i="204" s="1"/>
  <c r="A43" i="204" s="1"/>
  <c r="A44" i="204" s="1"/>
  <c r="A45" i="204" s="1"/>
  <c r="A46" i="204" s="1"/>
  <c r="A47" i="204" s="1"/>
  <c r="A48" i="204" s="1"/>
  <c r="A49" i="204" s="1"/>
  <c r="A50" i="204" s="1"/>
  <c r="A51" i="204" s="1"/>
  <c r="A52" i="204" s="1"/>
  <c r="A53" i="204" s="1"/>
  <c r="A54" i="204" s="1"/>
  <c r="A55" i="204" s="1"/>
  <c r="A56" i="204" s="1"/>
  <c r="A57" i="204" s="1"/>
  <c r="A58" i="204" s="1"/>
  <c r="A59" i="204" s="1"/>
  <c r="A60" i="204" s="1"/>
  <c r="A61" i="204" s="1"/>
  <c r="A62" i="204" s="1"/>
  <c r="A63" i="204" s="1"/>
  <c r="A64" i="204" s="1"/>
  <c r="A65" i="204" s="1"/>
  <c r="A66" i="204" s="1"/>
  <c r="A67" i="204" s="1"/>
  <c r="A68" i="204" s="1"/>
  <c r="A69" i="204" s="1"/>
  <c r="A70" i="204" s="1"/>
  <c r="A71" i="204" s="1"/>
  <c r="A72" i="204" s="1"/>
  <c r="A73" i="204" s="1"/>
  <c r="A74" i="204" s="1"/>
  <c r="A75" i="204" s="1"/>
  <c r="A76" i="204" s="1"/>
  <c r="A77" i="204" s="1"/>
  <c r="A2" i="207"/>
  <c r="A2" i="206"/>
  <c r="A2" i="205"/>
  <c r="A2" i="204"/>
  <c r="A27" i="203"/>
  <c r="A28" i="203" s="1"/>
  <c r="A29" i="203" s="1"/>
  <c r="A30" i="203" s="1"/>
  <c r="A31" i="203" s="1"/>
  <c r="A32" i="203" s="1"/>
  <c r="A33" i="203" s="1"/>
  <c r="A34" i="203" s="1"/>
  <c r="A35" i="203" s="1"/>
  <c r="A36" i="203" s="1"/>
  <c r="A37" i="203" s="1"/>
  <c r="A38" i="203" s="1"/>
  <c r="A39" i="203" s="1"/>
  <c r="A40" i="203" s="1"/>
  <c r="A41" i="203" s="1"/>
  <c r="A42" i="203" s="1"/>
  <c r="A43" i="203" s="1"/>
  <c r="A44" i="203" s="1"/>
  <c r="A45" i="203" s="1"/>
  <c r="A46" i="203" s="1"/>
  <c r="A47" i="203" s="1"/>
  <c r="A48" i="203" s="1"/>
  <c r="A49" i="203" s="1"/>
  <c r="A50" i="203" s="1"/>
  <c r="A51" i="203" s="1"/>
  <c r="A52" i="203" s="1"/>
  <c r="A53" i="203" s="1"/>
  <c r="A54" i="203" s="1"/>
  <c r="A55" i="203" s="1"/>
  <c r="A56" i="203" s="1"/>
  <c r="A57" i="203" s="1"/>
  <c r="A58" i="203" s="1"/>
  <c r="A59" i="203" s="1"/>
  <c r="A60" i="203" s="1"/>
  <c r="A61" i="203" s="1"/>
  <c r="A62" i="203" s="1"/>
  <c r="A63" i="203" s="1"/>
  <c r="A64" i="203" s="1"/>
  <c r="A65" i="203" s="1"/>
  <c r="A66" i="203" s="1"/>
  <c r="A67" i="203" s="1"/>
  <c r="A68" i="203" s="1"/>
  <c r="A69" i="203" s="1"/>
  <c r="A70" i="203" s="1"/>
  <c r="A71" i="203" s="1"/>
  <c r="A72" i="203" s="1"/>
  <c r="A73" i="203" s="1"/>
  <c r="A74" i="203" s="1"/>
  <c r="A75" i="203" s="1"/>
  <c r="A76" i="203" s="1"/>
  <c r="A77" i="203" s="1"/>
  <c r="A2" i="203"/>
  <c r="A3" i="202" l="1"/>
  <c r="A2" i="202"/>
  <c r="A3" i="201"/>
  <c r="A2" i="201"/>
  <c r="A3" i="200"/>
  <c r="A2" i="200"/>
  <c r="A3" i="199" l="1"/>
  <c r="A2" i="199"/>
  <c r="B20" i="104" l="1"/>
  <c r="A3" i="198" l="1"/>
  <c r="A2" i="198"/>
  <c r="A3" i="196" l="1"/>
  <c r="A2" i="196"/>
  <c r="A3" i="195"/>
  <c r="A2" i="195"/>
  <c r="A3" i="194"/>
  <c r="A2" i="194"/>
  <c r="A3" i="193"/>
  <c r="A2" i="193"/>
  <c r="A3" i="192"/>
  <c r="A2" i="192"/>
  <c r="A3" i="191"/>
  <c r="A2" i="191"/>
  <c r="A3" i="190"/>
  <c r="A2" i="190"/>
  <c r="A3" i="189" l="1"/>
  <c r="A2" i="189"/>
  <c r="A3" i="188"/>
  <c r="A2" i="188"/>
  <c r="A3" i="187"/>
  <c r="A2" i="187"/>
  <c r="A3" i="186"/>
  <c r="A2" i="186"/>
  <c r="A3" i="185"/>
  <c r="A2" i="185"/>
  <c r="A3" i="184"/>
  <c r="A2" i="184"/>
  <c r="A3" i="181" l="1"/>
  <c r="A2" i="181"/>
  <c r="A3" i="177" l="1"/>
  <c r="A2" i="177"/>
  <c r="A3" i="176" l="1"/>
  <c r="A2" i="176"/>
  <c r="A3" i="175"/>
  <c r="A2" i="175"/>
  <c r="A3" i="174" l="1"/>
  <c r="A2" i="174"/>
  <c r="A3" i="173"/>
  <c r="A2" i="173"/>
  <c r="A3" i="172"/>
  <c r="A2" i="172"/>
  <c r="A3" i="169"/>
  <c r="A2" i="169"/>
  <c r="A3" i="168"/>
  <c r="A2" i="168"/>
  <c r="A3" i="167" l="1"/>
  <c r="A2" i="167"/>
  <c r="A3" i="166"/>
  <c r="A2" i="166"/>
  <c r="A3" i="165"/>
  <c r="A2" i="165"/>
  <c r="A3" i="164"/>
  <c r="A2" i="164"/>
  <c r="A3" i="163" l="1"/>
  <c r="A2" i="163"/>
  <c r="A3" i="162"/>
  <c r="A2" i="162"/>
  <c r="A3" i="161"/>
  <c r="A2" i="161"/>
  <c r="A3" i="160"/>
  <c r="A2" i="160"/>
  <c r="A3" i="159"/>
  <c r="A2" i="159"/>
  <c r="A3" i="158"/>
  <c r="A2" i="158"/>
  <c r="A3" i="157"/>
  <c r="A2" i="157"/>
  <c r="A3" i="156"/>
  <c r="A2" i="156"/>
  <c r="A3" i="155"/>
  <c r="A2" i="155"/>
  <c r="A3" i="154"/>
  <c r="A2" i="154"/>
  <c r="A3" i="153"/>
  <c r="A2" i="153"/>
  <c r="A3" i="152"/>
  <c r="A2" i="152"/>
  <c r="A3" i="151"/>
  <c r="A2" i="151"/>
  <c r="A3" i="150"/>
  <c r="A2" i="150"/>
  <c r="A3" i="149"/>
  <c r="A2" i="149"/>
  <c r="A3" i="148"/>
  <c r="A2" i="148"/>
  <c r="A3" i="147"/>
  <c r="A2" i="147"/>
  <c r="A3" i="144"/>
  <c r="A2" i="144"/>
  <c r="A3" i="143" l="1"/>
  <c r="A2" i="143"/>
  <c r="B20" i="122" l="1"/>
  <c r="B17" i="122"/>
  <c r="B20" i="121"/>
  <c r="B17" i="121"/>
  <c r="A3" i="142"/>
  <c r="A2" i="142"/>
  <c r="A3" i="140"/>
  <c r="A2" i="140"/>
  <c r="A3" i="139"/>
  <c r="A2" i="139"/>
  <c r="A3" i="138"/>
  <c r="A2" i="138"/>
  <c r="A3" i="137"/>
  <c r="A2" i="137"/>
  <c r="A3" i="136"/>
  <c r="A2" i="136"/>
  <c r="A3" i="135"/>
  <c r="A2" i="135"/>
  <c r="A3" i="134"/>
  <c r="A2" i="134"/>
  <c r="A3" i="133"/>
  <c r="A2" i="133"/>
  <c r="A3" i="132"/>
  <c r="A2" i="132"/>
  <c r="A3" i="131"/>
  <c r="A2" i="131"/>
  <c r="A3" i="130"/>
  <c r="A2" i="130"/>
  <c r="A3" i="129"/>
  <c r="A2" i="129"/>
  <c r="A3" i="128"/>
  <c r="A2" i="128"/>
  <c r="A3" i="127"/>
  <c r="A2" i="127"/>
  <c r="A3" i="126"/>
  <c r="A2" i="126"/>
  <c r="A3" i="125"/>
  <c r="A2" i="125"/>
  <c r="A3" i="124"/>
  <c r="A2" i="124"/>
  <c r="A3" i="123"/>
  <c r="A2" i="123"/>
  <c r="A3" i="122"/>
  <c r="A2" i="122"/>
  <c r="A3" i="121"/>
  <c r="A2" i="121"/>
  <c r="B20" i="119" l="1"/>
  <c r="B17" i="119"/>
  <c r="B20" i="118"/>
  <c r="B17" i="118"/>
  <c r="B20" i="117"/>
  <c r="B17" i="117"/>
  <c r="B20" i="116"/>
  <c r="B17" i="116"/>
  <c r="B20" i="120"/>
  <c r="B17" i="120"/>
  <c r="B20" i="114"/>
  <c r="B17" i="114"/>
  <c r="B20" i="111"/>
  <c r="B17" i="111"/>
  <c r="B20" i="110"/>
  <c r="B17" i="110"/>
  <c r="B20" i="109"/>
  <c r="B17" i="109"/>
  <c r="B20" i="108"/>
  <c r="I17" i="107"/>
  <c r="B17" i="108"/>
  <c r="B20" i="107"/>
  <c r="B17" i="107"/>
  <c r="B20" i="106"/>
  <c r="B17" i="106"/>
  <c r="B20" i="105"/>
  <c r="B17" i="105"/>
  <c r="B17" i="104"/>
  <c r="A3" i="120" l="1"/>
  <c r="A2" i="120"/>
  <c r="A3" i="119" l="1"/>
  <c r="A2" i="119"/>
  <c r="A3" i="118"/>
  <c r="A2" i="118"/>
  <c r="A3" i="117"/>
  <c r="A2" i="117"/>
  <c r="A3" i="116"/>
  <c r="A2" i="116"/>
  <c r="A3" i="114"/>
  <c r="A2" i="114"/>
  <c r="A3" i="111"/>
  <c r="A2" i="111"/>
  <c r="A3" i="110"/>
  <c r="A2" i="110"/>
  <c r="A3" i="109"/>
  <c r="A2" i="109"/>
  <c r="A3" i="108"/>
  <c r="A2" i="108"/>
  <c r="A3" i="107"/>
  <c r="A2" i="107"/>
  <c r="A3" i="106"/>
  <c r="A2" i="106"/>
  <c r="A3" i="105"/>
  <c r="A2" i="105"/>
  <c r="A3" i="104"/>
  <c r="A2" i="104"/>
  <c r="A3" i="102" l="1"/>
  <c r="A4" i="102" l="1"/>
  <c r="A2" i="102"/>
  <c r="A2" i="78" l="1"/>
  <c r="A4" i="77"/>
  <c r="A2" i="77"/>
  <c r="A4" i="56" l="1"/>
  <c r="A2" i="56"/>
  <c r="A2" i="55"/>
  <c r="A4" i="1" l="1"/>
</calcChain>
</file>

<file path=xl/sharedStrings.xml><?xml version="1.0" encoding="utf-8"?>
<sst xmlns="http://schemas.openxmlformats.org/spreadsheetml/2006/main" count="4766" uniqueCount="739">
  <si>
    <t>Version Control</t>
  </si>
  <si>
    <t>Sheet</t>
  </si>
  <si>
    <t>Description</t>
  </si>
  <si>
    <t>Specification</t>
  </si>
  <si>
    <t>Government Actuary's Department</t>
  </si>
  <si>
    <t>Cover</t>
  </si>
  <si>
    <t>100 Series - Club Transfer</t>
  </si>
  <si>
    <t>200 Series - Non Club Transfers</t>
  </si>
  <si>
    <t>300 Series - Pension Sharing on divorce</t>
  </si>
  <si>
    <t>500 Series - Commutation</t>
  </si>
  <si>
    <t>600 Series - Scheme Pays</t>
  </si>
  <si>
    <t xml:space="preserve">Summary of Factors </t>
  </si>
  <si>
    <t>x-</t>
  </si>
  <si>
    <t>NHSPS 2015</t>
  </si>
  <si>
    <t>x=0</t>
  </si>
  <si>
    <t>x=1</t>
  </si>
  <si>
    <t>800 Series - Other Scheme Specific</t>
  </si>
  <si>
    <t>Client</t>
  </si>
  <si>
    <t>Factor Type</t>
  </si>
  <si>
    <t>Series Number</t>
  </si>
  <si>
    <t>Date Factors Issued to Client</t>
  </si>
  <si>
    <t>Date Factors Implemented (if known)</t>
  </si>
  <si>
    <t>NHSPS</t>
  </si>
  <si>
    <t>400 Series - Early or Late Retirement</t>
  </si>
  <si>
    <t>700 Series - Additional Benefits or Additional Contributions</t>
  </si>
  <si>
    <t>Gender</t>
  </si>
  <si>
    <t>Data Item</t>
  </si>
  <si>
    <t>Factor List</t>
  </si>
  <si>
    <t>Factor Table Information</t>
  </si>
  <si>
    <t xml:space="preserve">Version Control </t>
  </si>
  <si>
    <t>This sheet sets out the purpose of the spreadsheet and includes caveats on the use of the spreadsheet.</t>
  </si>
  <si>
    <t>This sheet is used to show which factor tables have been updated since the last issued version of the consolidated factor spreadsheet.</t>
  </si>
  <si>
    <t xml:space="preserve">This sheet lists the full suite of factors that are in force together with the following information: </t>
  </si>
  <si>
    <t>x-101 and onwards</t>
  </si>
  <si>
    <t>x-201 and onwards</t>
  </si>
  <si>
    <t>x-301 and onwards</t>
  </si>
  <si>
    <t>x-401 and onwards</t>
  </si>
  <si>
    <t>x-501 and onwards</t>
  </si>
  <si>
    <t>x-601 and onwards</t>
  </si>
  <si>
    <t>x-701 and onwards</t>
  </si>
  <si>
    <t>x-801 and onwards</t>
  </si>
  <si>
    <t>The 700 series factors contain the additional benefit or additional contribution factors. Each different type of additional benefit or additional contribution factor is set out on a separate sheet starting with sheet x-701, where x relates to the scheme section (if applicable). Male and female factors for the same type of factor are shown on the same sheet.</t>
  </si>
  <si>
    <t>The 600 series factors contain the scheme pays factors. Each different type of scheme pays factor is set out on a separate sheet starting with sheet x-601, where x relates to the scheme section (if applicable). Male and female factors for the same type of factor are shown on the same sheet.</t>
  </si>
  <si>
    <t>The 500 series factors contain the commutation factors. Each different type of commutation factor is set out on a separate sheet starting with sheet x-501, where x relates to the scheme section (if applicable). Male and female factors for the same type of factor are shown on the same sheet.</t>
  </si>
  <si>
    <t>The 100 series factors contain the club transfer factors. Each different type of club transfer factor is set out on a separate sheet starting with sheet x-101, where x relates to the scheme section (if applicable). Male and female factors for the same type of factor are shown on the same sheet.</t>
  </si>
  <si>
    <t>The 800 series factors contain the other scheme specific factors. Each different type of other scheme specific factor is set out on a separate sheet starting with sheet x-801, where x relates to the scheme section (if applicable). Male and female factors for the same type of factor are shown on the same sheet.</t>
  </si>
  <si>
    <t>Purpose of Spreadsheet</t>
  </si>
  <si>
    <t>Version control</t>
  </si>
  <si>
    <t>Version control on this sheet commences with the 2017/18 factor review (version 2018-1)</t>
  </si>
  <si>
    <t>Provides the following new factor tables:</t>
  </si>
  <si>
    <t>Provides the following revised factors:</t>
  </si>
  <si>
    <t>Factors still to follow:</t>
  </si>
  <si>
    <t>Methodology changes:</t>
  </si>
  <si>
    <t>Purpose of spreadsheet</t>
  </si>
  <si>
    <t>NHSPS_EW</t>
  </si>
  <si>
    <t>Section</t>
  </si>
  <si>
    <t>Section Number (x)</t>
  </si>
  <si>
    <t>Table Reference
(Section-Series Number)</t>
  </si>
  <si>
    <t>Section Number</t>
  </si>
  <si>
    <t>Table Reference</t>
  </si>
  <si>
    <t>Table Reference in Guidance</t>
  </si>
  <si>
    <t>Related Factor Table Reference (where the factor uses the same table as another factor in this spreadsheet)</t>
  </si>
  <si>
    <t>Enter the client name eg NHSPS_EW</t>
  </si>
  <si>
    <t>Enter the section name eg NHSPS 2015</t>
  </si>
  <si>
    <t>Enter a description of the factor (eg use description from factor table in guidance)</t>
  </si>
  <si>
    <t>Enter either "unisex" or "m and f"</t>
  </si>
  <si>
    <t>Enter section number (this relates to the number used to identify the scheme section - see top of summary tab for section number)</t>
  </si>
  <si>
    <t>Enter series number (this reflects the number in the relevant series eg if it’s the first ER/LR factor then it would be "401")</t>
  </si>
  <si>
    <t>Enter table number (this is the section number plus the series number so we can identify the section and factor type eg if the section number for NHSPS 2015 was 0 and the factor was the first in the ER/LR factor series then this would be "0-401" entered here.</t>
  </si>
  <si>
    <t>Enter the table reference from the guidance notes</t>
  </si>
  <si>
    <t>If the factor table on this sheet is the same as another factor in the spreadsheet. Then enter that table reference here eg 0-.201. If this factor table is unique then put "n/a".</t>
  </si>
  <si>
    <t>Enter the date the factors are issued to the client</t>
  </si>
  <si>
    <t xml:space="preserve">Enter the date the factors are implemented </t>
  </si>
  <si>
    <t>Copy the relevant factor table and foot notes here. Unisex or male factor table in this grey box.</t>
  </si>
  <si>
    <t>Enter the factor type (which should be consistent with the series header types found on the summary sheet (eg early or late retirement)</t>
  </si>
  <si>
    <t>see sheet "x-Series Number" for description of entry</t>
  </si>
  <si>
    <t>Table ID</t>
  </si>
  <si>
    <t>Source</t>
  </si>
  <si>
    <t>UserID</t>
  </si>
  <si>
    <t>Time Stamp</t>
  </si>
  <si>
    <t>DO NOT REMOVE WORKSHEET</t>
  </si>
  <si>
    <t>BaseTablesList</t>
  </si>
  <si>
    <t>ImprovementsList</t>
  </si>
  <si>
    <t>PCFA00</t>
  </si>
  <si>
    <t>PCMA00</t>
  </si>
  <si>
    <t>PFA80</t>
  </si>
  <si>
    <t>PFA92</t>
  </si>
  <si>
    <t>PFA92 - 08</t>
  </si>
  <si>
    <t>PFA92-10</t>
  </si>
  <si>
    <t>PMA80</t>
  </si>
  <si>
    <t>PMA92</t>
  </si>
  <si>
    <t>PMA92 - 08</t>
  </si>
  <si>
    <t>PMA92-10</t>
  </si>
  <si>
    <t>PNFA00</t>
  </si>
  <si>
    <t>PNFA00-06</t>
  </si>
  <si>
    <t>PNFA00-08</t>
  </si>
  <si>
    <t>PNFA00-10</t>
  </si>
  <si>
    <t>PNMA00</t>
  </si>
  <si>
    <t>PNMA00-06</t>
  </si>
  <si>
    <t>PNMA00-08</t>
  </si>
  <si>
    <t>PNMA00-10</t>
  </si>
  <si>
    <t>S1DFA</t>
  </si>
  <si>
    <t>S1DFA-06</t>
  </si>
  <si>
    <t>S1DFA-08</t>
  </si>
  <si>
    <t>S1DFA-10</t>
  </si>
  <si>
    <t>S1DFA-12</t>
  </si>
  <si>
    <t>S1DFA-14</t>
  </si>
  <si>
    <t>S1DFA-16</t>
  </si>
  <si>
    <t>S1DFA-L</t>
  </si>
  <si>
    <t>S1DFA-L-06</t>
  </si>
  <si>
    <t>S1DFA-L-08</t>
  </si>
  <si>
    <t>S1DFA-L-10</t>
  </si>
  <si>
    <t>S1DFA-L-12</t>
  </si>
  <si>
    <t>S1IFA</t>
  </si>
  <si>
    <t>S1IFA-06</t>
  </si>
  <si>
    <t>S1IFA-08</t>
  </si>
  <si>
    <t>S1IFA-10</t>
  </si>
  <si>
    <t>S1IFA-12</t>
  </si>
  <si>
    <t>S1IFA-14</t>
  </si>
  <si>
    <t>S1IFA-16</t>
  </si>
  <si>
    <t>S1IFA-STSS-16</t>
  </si>
  <si>
    <t>S1IFA-TPS-16</t>
  </si>
  <si>
    <t>S1IMA</t>
  </si>
  <si>
    <t>S1IMA-06</t>
  </si>
  <si>
    <t>S1IMA-08</t>
  </si>
  <si>
    <t>S1IMA-10</t>
  </si>
  <si>
    <t>S1IMA-12</t>
  </si>
  <si>
    <t>S1IMA-14</t>
  </si>
  <si>
    <t>S1IMA-16</t>
  </si>
  <si>
    <t>S1IMA-STSS-16</t>
  </si>
  <si>
    <t>S1IMA-TPS-16</t>
  </si>
  <si>
    <t>S1NFA</t>
  </si>
  <si>
    <t>S1NFA-06</t>
  </si>
  <si>
    <t>S1NFA-08</t>
  </si>
  <si>
    <t>S1NFA-10</t>
  </si>
  <si>
    <t>S1NFA-12</t>
  </si>
  <si>
    <t>S1NFA-14</t>
  </si>
  <si>
    <t>S1NFA-16</t>
  </si>
  <si>
    <t>S1NFA-L</t>
  </si>
  <si>
    <t>S1NFA-L-06</t>
  </si>
  <si>
    <t>S1NFA-L-08</t>
  </si>
  <si>
    <t>S1NFA-L-10</t>
  </si>
  <si>
    <t>S1NFA-L-12</t>
  </si>
  <si>
    <t>S1NFA-L-14</t>
  </si>
  <si>
    <t>S1NFA-L-16</t>
  </si>
  <si>
    <t>S1NFA-L-STSS</t>
  </si>
  <si>
    <t>S1NFA-L-STSS-06</t>
  </si>
  <si>
    <t>S1NFA-L-STSS-08</t>
  </si>
  <si>
    <t>S1NFA-L-STSS-10</t>
  </si>
  <si>
    <t>S1NFA-L-STSS-12</t>
  </si>
  <si>
    <t>S1NFA-L-STSS-14</t>
  </si>
  <si>
    <t>S1NFA-L-STSS-16</t>
  </si>
  <si>
    <t>S1NFA-L-TPS</t>
  </si>
  <si>
    <t>S1NFA-L-TPS-06</t>
  </si>
  <si>
    <t>S1NFA-L-TPS-08</t>
  </si>
  <si>
    <t>S1NFA-L-TPS-10</t>
  </si>
  <si>
    <t>S1NFA-L-TPS-12</t>
  </si>
  <si>
    <t>S1NFA-L-TPS-14</t>
  </si>
  <si>
    <t>S1NFA-L-TPS-16</t>
  </si>
  <si>
    <t>S1NMA</t>
  </si>
  <si>
    <t>S1NMA-06</t>
  </si>
  <si>
    <t>S1NMA-08</t>
  </si>
  <si>
    <t>S1NMA-10</t>
  </si>
  <si>
    <t>S1NMA-12</t>
  </si>
  <si>
    <t>S1NMA-14</t>
  </si>
  <si>
    <t>S1NMA-16</t>
  </si>
  <si>
    <t>S1NMA-L</t>
  </si>
  <si>
    <t>S1NMA-L-06</t>
  </si>
  <si>
    <t>S1NMA-L-08</t>
  </si>
  <si>
    <t>S1NMA-L-10</t>
  </si>
  <si>
    <t>S1NMA-L-12</t>
  </si>
  <si>
    <t>S1NMA-L-14</t>
  </si>
  <si>
    <t>S1NMA-L-16</t>
  </si>
  <si>
    <t>S1PFA</t>
  </si>
  <si>
    <t>S1PFA-06</t>
  </si>
  <si>
    <t>S1PFA-08</t>
  </si>
  <si>
    <t>S1PFA-10</t>
  </si>
  <si>
    <t>S1PFA-12</t>
  </si>
  <si>
    <t>S1PFA-14</t>
  </si>
  <si>
    <t>S1PFA-16</t>
  </si>
  <si>
    <t>S1PMA</t>
  </si>
  <si>
    <t>S1PMA-06</t>
  </si>
  <si>
    <t>S1PMA-08</t>
  </si>
  <si>
    <t>S1PMA-10</t>
  </si>
  <si>
    <t>S1PMA-12</t>
  </si>
  <si>
    <t>S1PMA-14</t>
  </si>
  <si>
    <t>S1PMA-16</t>
  </si>
  <si>
    <t>S2DFA</t>
  </si>
  <si>
    <t>S2DFA-12</t>
  </si>
  <si>
    <t>S2DFA-14</t>
  </si>
  <si>
    <t>S2DFA-16</t>
  </si>
  <si>
    <t>S2DFL</t>
  </si>
  <si>
    <t>S2DFL-12</t>
  </si>
  <si>
    <t>S2DFL-16</t>
  </si>
  <si>
    <t>S2IFA</t>
  </si>
  <si>
    <t>S2IFA-12</t>
  </si>
  <si>
    <t>S2IFA-14</t>
  </si>
  <si>
    <t>S2IFA-16</t>
  </si>
  <si>
    <t>S2IMA</t>
  </si>
  <si>
    <t>S2IMA-12</t>
  </si>
  <si>
    <t>S2IMA-14</t>
  </si>
  <si>
    <t>S2IMA-16</t>
  </si>
  <si>
    <t>S2NFA</t>
  </si>
  <si>
    <t>S2NFA-12</t>
  </si>
  <si>
    <t>S2NFA-14</t>
  </si>
  <si>
    <t>S2NFA-16</t>
  </si>
  <si>
    <t>S2NFA-CMI</t>
  </si>
  <si>
    <t>S2NMA</t>
  </si>
  <si>
    <t>S2NMA_L-16</t>
  </si>
  <si>
    <t xml:space="preserve">S2NMA-12 </t>
  </si>
  <si>
    <t>S2NMA-14</t>
  </si>
  <si>
    <t>S2NMA-16</t>
  </si>
  <si>
    <t>S2NMA-CMI</t>
  </si>
  <si>
    <t>S2PFA</t>
  </si>
  <si>
    <t>S2PFA-12</t>
  </si>
  <si>
    <t>S2PFA-14</t>
  </si>
  <si>
    <t>S2PFA-16</t>
  </si>
  <si>
    <t>S2PFL</t>
  </si>
  <si>
    <t>S2PFL-12</t>
  </si>
  <si>
    <t>S2PFL-16</t>
  </si>
  <si>
    <t>S2PMA</t>
  </si>
  <si>
    <t>S2PMA-12</t>
  </si>
  <si>
    <t>S2PMA-14</t>
  </si>
  <si>
    <t>S2PMA-16</t>
  </si>
  <si>
    <t>S2PML</t>
  </si>
  <si>
    <t>S2PML-12</t>
  </si>
  <si>
    <t>S2PML-16</t>
  </si>
  <si>
    <t>SMPI-2018</t>
  </si>
  <si>
    <t>UKF</t>
  </si>
  <si>
    <t>UKF2004</t>
  </si>
  <si>
    <t>UKF2006</t>
  </si>
  <si>
    <t>UKF2008</t>
  </si>
  <si>
    <t>UKF2010</t>
  </si>
  <si>
    <t>UKF2012</t>
  </si>
  <si>
    <t>UKM</t>
  </si>
  <si>
    <t>UKM2004</t>
  </si>
  <si>
    <t>UKM2006</t>
  </si>
  <si>
    <t>UKM2008</t>
  </si>
  <si>
    <t>UKM2010</t>
  </si>
  <si>
    <t>UKM2012</t>
  </si>
  <si>
    <t>CMI2016F-07-1pt5</t>
  </si>
  <si>
    <t>CMI2016M-07-1pt5</t>
  </si>
  <si>
    <t>Long Cohort</t>
  </si>
  <si>
    <t>Medium Cohort</t>
  </si>
  <si>
    <t>PFA80imp</t>
  </si>
  <si>
    <t>PMA80imp</t>
  </si>
  <si>
    <t>Short Cohort</t>
  </si>
  <si>
    <t>SMPI-2018imp</t>
  </si>
  <si>
    <t>UKF2004imp</t>
  </si>
  <si>
    <t>UKF2006imp</t>
  </si>
  <si>
    <t>UKF2006imp_HLE</t>
  </si>
  <si>
    <t>UKF2006imp_LLE</t>
  </si>
  <si>
    <t>UKF2008imp</t>
  </si>
  <si>
    <t>UKF2010imp</t>
  </si>
  <si>
    <t>UKF2012imp</t>
  </si>
  <si>
    <t>UKF2014imp</t>
  </si>
  <si>
    <t>UKf2016HLEimp</t>
  </si>
  <si>
    <t>UKF2016imp</t>
  </si>
  <si>
    <t>UKf2016LLEimp</t>
  </si>
  <si>
    <t>UKM2004imp</t>
  </si>
  <si>
    <t>UKM2006imp</t>
  </si>
  <si>
    <t>UKM2006imp_HLE</t>
  </si>
  <si>
    <t>UKM2006imp_LLE</t>
  </si>
  <si>
    <t>UKM2008imp</t>
  </si>
  <si>
    <t>UKM2010imp</t>
  </si>
  <si>
    <t>UKM2012imp</t>
  </si>
  <si>
    <t>UKM2014imp</t>
  </si>
  <si>
    <t>UKm2016HLEimp</t>
  </si>
  <si>
    <t>UKM2016imp</t>
  </si>
  <si>
    <t>UKm2016LLEimp</t>
  </si>
  <si>
    <t>None</t>
  </si>
  <si>
    <t>Factor Status</t>
  </si>
  <si>
    <t>Enter whether table is inforce, withdrawn, refer to gad etc</t>
  </si>
  <si>
    <t>Factor Age/Period Definition</t>
  </si>
  <si>
    <t>Enter in age definition</t>
  </si>
  <si>
    <t>Date modified:</t>
  </si>
  <si>
    <t>NHSPS_EW - Consolidated Factor Spreadsheet</t>
  </si>
  <si>
    <t>CETV</t>
  </si>
  <si>
    <t>Males Normal pension age 60 -1995 section</t>
  </si>
  <si>
    <t>Male</t>
  </si>
  <si>
    <t>Age last birthday at guarantee date</t>
  </si>
  <si>
    <t>1-201</t>
  </si>
  <si>
    <t>TV1</t>
  </si>
  <si>
    <t>Age</t>
  </si>
  <si>
    <t>Pension Factor (Factor A)</t>
  </si>
  <si>
    <t>Lump Sum Factor (Factor B)</t>
  </si>
  <si>
    <t>Surviving Partner's Pension Factor (Factor C)</t>
  </si>
  <si>
    <t>Deduction for NI Modification (Factor E)</t>
  </si>
  <si>
    <t>Females Normal pension age 60 -1995 section</t>
  </si>
  <si>
    <t>Female</t>
  </si>
  <si>
    <t>1-202</t>
  </si>
  <si>
    <t>TV2</t>
  </si>
  <si>
    <t>Deduction for NI Modification (Factor F)</t>
  </si>
  <si>
    <t>Males Normal pension age 65 - 2008 section</t>
  </si>
  <si>
    <t>2-203</t>
  </si>
  <si>
    <t>TV3</t>
  </si>
  <si>
    <t>Pension factor (Factor A)</t>
  </si>
  <si>
    <t>Lump sum factor (choice optants only) (Factor B)</t>
  </si>
  <si>
    <t>Surviving partner's pension factor (Factor C)</t>
  </si>
  <si>
    <t>Deduction for NI modification (Factor E)</t>
  </si>
  <si>
    <t>Females Normal pension age 65 - 2008 section (up to age 59)</t>
  </si>
  <si>
    <t>2-204A</t>
  </si>
  <si>
    <t>TV4</t>
  </si>
  <si>
    <t>Females Normal pension age 65 - 2008 section (age 60 and above)</t>
  </si>
  <si>
    <t>2-204B</t>
  </si>
  <si>
    <t>Deduction for NI modification (Factor †F)</t>
  </si>
  <si>
    <t>Males Normal pension age 55 -1995 section</t>
  </si>
  <si>
    <t>1-205</t>
  </si>
  <si>
    <t>TV5</t>
  </si>
  <si>
    <t>Females Normal pension age 55 -1995 section</t>
  </si>
  <si>
    <t>1-206</t>
  </si>
  <si>
    <t>TV6</t>
  </si>
  <si>
    <t>Males Normal pension age 60 -1995 section (Reserved rights factors)</t>
  </si>
  <si>
    <t>Age last birthday at date of leaving</t>
  </si>
  <si>
    <t>1-207</t>
  </si>
  <si>
    <t>TV7</t>
  </si>
  <si>
    <t>Deduction for NI Modification (Factor B)</t>
  </si>
  <si>
    <t>Lump Sum Factor (Factor C)</t>
  </si>
  <si>
    <t>Widow's Pension (Factor D)</t>
  </si>
  <si>
    <t>Females Normal pension age 60 -1995 section (Reserved rights factors)</t>
  </si>
  <si>
    <t>1-208</t>
  </si>
  <si>
    <t>TV8</t>
  </si>
  <si>
    <t>Member and dependant CETV factors</t>
  </si>
  <si>
    <t>Unisex</t>
  </si>
  <si>
    <t>Years to PNPA (rounded up)</t>
  </si>
  <si>
    <t>0-209</t>
  </si>
  <si>
    <t>Table TV1</t>
  </si>
  <si>
    <t>Years Early</t>
  </si>
  <si>
    <t>Surviving Partner's Pension Factor (Factor B)</t>
  </si>
  <si>
    <t>1995 / 2008 Scheme - Factors to calculate pensioner cash equivalent on divorce - retirement not on grounds of ill health</t>
  </si>
  <si>
    <t>Member's age last birthday at relevant date</t>
  </si>
  <si>
    <t>1-301</t>
  </si>
  <si>
    <t>Table DIV1</t>
  </si>
  <si>
    <t>Gross pension of £1 pa (Factor A)</t>
  </si>
  <si>
    <t>Surviving partner's pension of £1 pa (Factor B)</t>
  </si>
  <si>
    <t>Deduction for GMP of £1 pa (Factor C) - Males</t>
  </si>
  <si>
    <t>Deduction for GMP of £1 pa (Factor C) - Females</t>
  </si>
  <si>
    <t>Deduction for NI Modification of £1 pa (Factor D) - Males</t>
  </si>
  <si>
    <t>Deduction for NI modification of £1 pa (Factor D) - Females</t>
  </si>
  <si>
    <t>1995 / 2008 Scheme - Factors to calculate pensioner cash equivalent on divorce - retirement on grounds of ill health</t>
  </si>
  <si>
    <t>1-302</t>
  </si>
  <si>
    <t>Table DIV2</t>
  </si>
  <si>
    <t>1995 / 2008 Scheme - Factor to adjust for supplementary lump sum due at age 55 where pensioners retired from deferred status and are under age 55 at the date of calculation. Factors applicable for males and females (retirement due to ill health and non-ill health)</t>
  </si>
  <si>
    <t>Age last birthday at relevant date</t>
  </si>
  <si>
    <t>1-303</t>
  </si>
  <si>
    <t>Table DIV4 &amp; DIV5</t>
  </si>
  <si>
    <t>DIV 4 Adjustment A factor for lump sum supplement at age 55</t>
  </si>
  <si>
    <t>DIV 5 Adjustment B factor for lump sum supplement at age 55</t>
  </si>
  <si>
    <t>Factors to calculate pensioner cash equivalent on divorce - retirement not on grounds of ill health</t>
  </si>
  <si>
    <t>0-304</t>
  </si>
  <si>
    <t>Factors to calculate pensioner cash equivalent on divorce - retirement on grounds of ill health</t>
  </si>
  <si>
    <t>0-305</t>
  </si>
  <si>
    <t>NHSPS_EW_1-201</t>
  </si>
  <si>
    <t>\\Gad-ast\ast\Factors\2017\NHS_EW\Client output\Tranche 1_2.4%\NHS EW CETV bespoke outputs - A + B - C v0.06_SCAPE 2.4%.xlsm</t>
  </si>
  <si>
    <t>Meera</t>
  </si>
  <si>
    <t>NHSPS_EW_1-202</t>
  </si>
  <si>
    <t>NHSPS_EW_2-203</t>
  </si>
  <si>
    <t>NHSPS_EW_2-204A</t>
  </si>
  <si>
    <t>NHSPS_EW_2-204B</t>
  </si>
  <si>
    <t>NHSPS_EW_1-205</t>
  </si>
  <si>
    <t>NHSPS_EW_1-206</t>
  </si>
  <si>
    <t>NHSPS_EW_1-207</t>
  </si>
  <si>
    <t>NHSPS_EW_1-208</t>
  </si>
  <si>
    <t>NHSPS_EW_0-209</t>
  </si>
  <si>
    <t>NHSPS_EW_1-301</t>
  </si>
  <si>
    <t>NHSPS_EW_1-302</t>
  </si>
  <si>
    <t>NHSPS_EW_1-303</t>
  </si>
  <si>
    <t>NHSPS_EW_0-304</t>
  </si>
  <si>
    <t>NHSPS_EW_0-305</t>
  </si>
  <si>
    <t>Purpose of the Department of Health and Social Care ("DHSC") Consolidated Factor Spreadsheet</t>
  </si>
  <si>
    <t xml:space="preserve">This spreadsheet is provided by GAD at the request of DHSC.  Its purpose is to set out in one place for convenience the actuarial factors provided by GAD to DHSC from time to time in respect of NHS Pension Scheme and related schemes, and the dates on which these factors have been sent to the client and implemented by the client.  It should not be used or relied on for any other purpose and GAD has no liability for any act or omission taken on the basis of this spreadsheet.  In particular, it does not constitute an instruction or manual for plan administration purposes, and it does not cover the implementation or backdating of factors other than to specify the factor implementation date (if provided by Department of Health and Social Care ("DHSC")).   
GAD has no liability for any changes made to this spreadsheet whilst being used by Department of Health and Social Care ("DHSC") or any other third party.
This spreadsheet should not be made available online without the express permission of GAD. 
This spreadsheet is password protected. 
</t>
  </si>
  <si>
    <r>
      <t>This sheet is intended to assist DHSC</t>
    </r>
    <r>
      <rPr>
        <sz val="10"/>
        <rFont val="Arial"/>
        <family val="2"/>
      </rPr>
      <t xml:space="preserve"> in understanding which factors have changed and when. </t>
    </r>
  </si>
  <si>
    <t>Confirms that the following factor table is no longer required by DHSC:</t>
  </si>
  <si>
    <t>Pensioner CE</t>
  </si>
  <si>
    <t>Related Factor Table Guidance</t>
  </si>
  <si>
    <t>Not applicable.</t>
  </si>
  <si>
    <t>Issued</t>
  </si>
  <si>
    <t>The 200 series factors contain the non club transfer factors. Each different type of non club transfer factor is set out on a separate sheet starting with sheet x-201, where x relates to the scheme section (if applicable).</t>
  </si>
  <si>
    <t xml:space="preserve">The 300 series factors contain the pension sharing on divorce factors. Each different type of pension sharing on divorce factor is set out on a separate sheet starting with sheet x-301, where x relates to the scheme section (if applicable). </t>
  </si>
  <si>
    <t>Pensioner Cash Equivalent</t>
  </si>
  <si>
    <t xml:space="preserve">The 400 series factors contain the early of late retirement factors. Each different type of early or late retirement factor is set out on a separate sheet starting with sheet x-401, where x relates to the scheme section (if applicable). </t>
  </si>
  <si>
    <t>ERF</t>
  </si>
  <si>
    <t>1995 / 2008 Scheme - members of 1995 section  (relative to NPA 60)</t>
  </si>
  <si>
    <t>Age (complete years &amp; months)</t>
  </si>
  <si>
    <t>1-401</t>
  </si>
  <si>
    <t>ERF1</t>
  </si>
  <si>
    <t>1995 / 2008 Scheme - members of 1995/2008 scheme  (relative to pension age of 65)</t>
  </si>
  <si>
    <t>1-402</t>
  </si>
  <si>
    <t>ERF2</t>
  </si>
  <si>
    <t>1995/2008 scheme - former 1995 members with preserved benefits (relative to pension age of 60)</t>
  </si>
  <si>
    <t>1-403A</t>
  </si>
  <si>
    <t>ERF3</t>
  </si>
  <si>
    <t>1995/2008 scheme - former 1995 members with preserved benefits (relative to pension age of 60) guidance parameter</t>
  </si>
  <si>
    <t>1-403B</t>
  </si>
  <si>
    <t>1995/2008 scheme - former 1995 members with preserved added years benefits (relative to NPA 65)</t>
  </si>
  <si>
    <t>1-404A</t>
  </si>
  <si>
    <t>ERF4</t>
  </si>
  <si>
    <t>1995/2008 scheme - former 1995 members with preserved added years benefits (relative to NPA 65) guidance parameter</t>
  </si>
  <si>
    <t>1-404B</t>
  </si>
  <si>
    <t>1995/2008 scheme - members of 1995 section - NPA 60 additional pension contracts exercised before 1/4/11</t>
  </si>
  <si>
    <t>1-405</t>
  </si>
  <si>
    <t>ERF5</t>
  </si>
  <si>
    <t>1995/2008 scheme - members of 1995/2008 section - NPA 65 additional pension contracts exercised before 1/4/11</t>
  </si>
  <si>
    <t>1-406</t>
  </si>
  <si>
    <t>ERF6</t>
  </si>
  <si>
    <t>1995/2008 scheme- members of the 1995 section (relative to pension age of 60)  - lump sum factors</t>
  </si>
  <si>
    <t>1-407</t>
  </si>
  <si>
    <t>ERF7</t>
  </si>
  <si>
    <t>1995/2008 scheme - members of the 1995 section with NPA 65 added years benefits (relative to age of 65)- lump sum factors</t>
  </si>
  <si>
    <t>1-408</t>
  </si>
  <si>
    <t>ERF8</t>
  </si>
  <si>
    <t>1995/2008 scheme - former 1995 members with preserved benefits (relative to NPA 60) - LUMP SUM FACTOR A</t>
  </si>
  <si>
    <t>1-409A</t>
  </si>
  <si>
    <t>ERF9</t>
  </si>
  <si>
    <t>1995/2008 scheme - former 1995 members with preserved benefits (relative to NPA 60) - LUMP SUM FACTOR B</t>
  </si>
  <si>
    <t>1-409B</t>
  </si>
  <si>
    <t>1995/2008 scheme - former 1995 members with preserved added years benefits (relative to NPA 65) - LUMP SUM FACTOR C</t>
  </si>
  <si>
    <t>1-410A</t>
  </si>
  <si>
    <t>ERF10</t>
  </si>
  <si>
    <t>1995/2008 scheme - former 1995 members with preserved added years benefits (relative to NPA 65) - LUMP SUM FACTOR D</t>
  </si>
  <si>
    <t>1-410B</t>
  </si>
  <si>
    <t>1995/2008 section - members of 2008 section with a mandatory lump sum (relative to NPA 65) - ADJUSTMENT FACTORS</t>
  </si>
  <si>
    <t>2-411</t>
  </si>
  <si>
    <t>ERF11</t>
  </si>
  <si>
    <t>1995/2008 section - members of 1995 section with NPA 55 added years benefits (relative to NPA 55)</t>
  </si>
  <si>
    <t>1-412</t>
  </si>
  <si>
    <t>ERF12</t>
  </si>
  <si>
    <t>1995/2008 section  - members of 1995 section with NPA 55 added years benefits (relative to pension age of 55) - lump sum factors</t>
  </si>
  <si>
    <t>1-413</t>
  </si>
  <si>
    <t>ERF13</t>
  </si>
  <si>
    <t xml:space="preserve">1995/2008 scheme - former 1995 members with preserved added years benefits (relative to NPA 55) </t>
  </si>
  <si>
    <t>1-414</t>
  </si>
  <si>
    <t>ERF14</t>
  </si>
  <si>
    <t>1995/2008 scheme - former 1995 members with preserved benefits (relative to NPA 55) - LUMP SUM FACTOR E</t>
  </si>
  <si>
    <t>1-415A</t>
  </si>
  <si>
    <t>ERF15</t>
  </si>
  <si>
    <t>1995/2008 scheme - former 1995 members with preserved benefits (relative to NPA 55) - LUMP SUM FACTOR F</t>
  </si>
  <si>
    <t>1-415B</t>
  </si>
  <si>
    <t>LRF</t>
  </si>
  <si>
    <t>benefits payable on late retirement - members of the 2008 section (relative to pension age of 65)</t>
  </si>
  <si>
    <t>2-416</t>
  </si>
  <si>
    <t>LRF1</t>
  </si>
  <si>
    <t>benefits payable on late retirement - members of the 2008 section purchased NPA 65 additional pension contracts exercised before 1.04.2011</t>
  </si>
  <si>
    <t>2-417</t>
  </si>
  <si>
    <t>LRF2</t>
  </si>
  <si>
    <t>benefits payable on late retirement - members of the 2008 section - purchased NPA 65 additional pension contracts exercised after 01.04.2011</t>
  </si>
  <si>
    <t>2-418</t>
  </si>
  <si>
    <t>LRF3</t>
  </si>
  <si>
    <t>Benefits payable on late retirement- members of the 2008 section with a mandatory lump sum (relative to pension age of 65) - ADJUSTMENT FACTORS</t>
  </si>
  <si>
    <t>2-419</t>
  </si>
  <si>
    <t>LRF4</t>
  </si>
  <si>
    <t>2015 Scheme - Factors applicable to main scheme pension and additional pension</t>
  </si>
  <si>
    <t>Time to NPA</t>
  </si>
  <si>
    <t>0-420</t>
  </si>
  <si>
    <t>benefits payable on late retirement- factors applicable to main scheme pension for members retiring from ACTIVE SERVICE</t>
  </si>
  <si>
    <t>Time after NPA</t>
  </si>
  <si>
    <t>0-421</t>
  </si>
  <si>
    <t>benefits payable on late retirement - factors applicable for additional pension and pension debits for members retiring from active status</t>
  </si>
  <si>
    <t>0-422</t>
  </si>
  <si>
    <t>Age/Months</t>
  </si>
  <si>
    <t>Pension</t>
  </si>
  <si>
    <t>Years/Months Early</t>
  </si>
  <si>
    <t>Years/Months Late</t>
  </si>
  <si>
    <t>This spreadsheet contains the suite of factors that are in force for the NHSPS (England and Wales)</t>
  </si>
  <si>
    <t>Early retirement reduction buy out</t>
  </si>
  <si>
    <t>Factors for determining ERRBO contributions</t>
  </si>
  <si>
    <t>Complete years at previous 31 March</t>
  </si>
  <si>
    <t>0-724</t>
  </si>
  <si>
    <t>Contribution rate (% of pay) to secure RRA for service after commencement of ERRBO contributions equal to - NPA-1</t>
  </si>
  <si>
    <t>Contribution rate (% of pay) to secure RRA for service after commencement of ERRBO contributions equal to - NPA-2</t>
  </si>
  <si>
    <t>Contribution rate (% of pay) to secure RRA for service after commencement of ERRBO contributions equal to - NPA-3</t>
  </si>
  <si>
    <t>Added pension</t>
  </si>
  <si>
    <t>Age when notice of election given</t>
  </si>
  <si>
    <t>Personal</t>
  </si>
  <si>
    <t>Personal and dependant’s</t>
  </si>
  <si>
    <t>2015 scheme - Lump sum election, personal (single premium £ per £250 AP at date of election)</t>
  </si>
  <si>
    <t>0-703</t>
  </si>
  <si>
    <t>Table S</t>
  </si>
  <si>
    <t>1995 / 2008 Scheme - Additional pension - regular contributions elections made after 31.03.2011, personal benefits, NRA 60 (monthly contribution per £250 AP at date of election)</t>
  </si>
  <si>
    <t>Payment period (in years)/Age when notice of election given</t>
  </si>
  <si>
    <t>1-704</t>
  </si>
  <si>
    <t>Table PC60</t>
  </si>
  <si>
    <t>Payment period 1 year</t>
  </si>
  <si>
    <t>Payment period 2 years</t>
  </si>
  <si>
    <t>Payment period 3 years</t>
  </si>
  <si>
    <t>Payment period 4 years</t>
  </si>
  <si>
    <t>Payment period 5 years</t>
  </si>
  <si>
    <t>Payment period 6 years</t>
  </si>
  <si>
    <t>Payment period 7 years</t>
  </si>
  <si>
    <t>Payment period 8 years</t>
  </si>
  <si>
    <t>Payment period 9 years</t>
  </si>
  <si>
    <t>Payment period 10 years</t>
  </si>
  <si>
    <t>Payment period 11 years</t>
  </si>
  <si>
    <t>Payment period 12 years</t>
  </si>
  <si>
    <t>Payment period 13 years</t>
  </si>
  <si>
    <t>Payment period 14 years</t>
  </si>
  <si>
    <t>Payment period 15 years</t>
  </si>
  <si>
    <t>Payment period 16 years</t>
  </si>
  <si>
    <t>Payment period 17 years</t>
  </si>
  <si>
    <t>Payment period 18 years</t>
  </si>
  <si>
    <t>Payment period 19 years</t>
  </si>
  <si>
    <t>Payment period 20 years</t>
  </si>
  <si>
    <t>1995 / 2008 Scheme - Additional pension - regular contributions- elections made after 31.3.11, personal and dependant's benefits NRA 60 (monthly contribution per £250 AP at date of election)</t>
  </si>
  <si>
    <t>1-705</t>
  </si>
  <si>
    <t>Table DC60</t>
  </si>
  <si>
    <t>1995 / 2008 Scheme - Additional pension - regular contributions elections made after 31.03.2011, personal benefits, NRA 65 (monthly contribution per £250 AP at date of election)</t>
  </si>
  <si>
    <t>1-706</t>
  </si>
  <si>
    <t>Table PC65</t>
  </si>
  <si>
    <t>1995 / 2008 Scheme - Additional pension - regular contributions- elections made after 31.3.11, personal and dependant's benefits NRA 65 (monthly contribution per £250 AP at date of election)</t>
  </si>
  <si>
    <t>1-707</t>
  </si>
  <si>
    <t>Table DC65</t>
  </si>
  <si>
    <t>1995 / 2008 Scheme - Additional pension - regular contributions elections made on or before 31.03.2011, personal benefits, NRA 60 (monthly contribution per £250 AP at date of election)</t>
  </si>
  <si>
    <t>1-708</t>
  </si>
  <si>
    <t>Table PR60</t>
  </si>
  <si>
    <t>1995 / 2008 Scheme - Additional pension - regular contributions elections made on or before 31.03.2011, personal and dependant's benefits, NRA 60 (monthly contribution per £250 AP at date of election)</t>
  </si>
  <si>
    <t>1-709</t>
  </si>
  <si>
    <t>Table DR60</t>
  </si>
  <si>
    <t>1995 / 2008 Scheme - Additional pension - regular contributions elections made on or before 31.03.2011, personal benefits, NRA 65 (monthly contribution per £250 AP at date of election)</t>
  </si>
  <si>
    <t>1-710</t>
  </si>
  <si>
    <t>Table PR65</t>
  </si>
  <si>
    <t>1995 / 2008 Scheme - Additional pension - regular contributions elections made on or before 31.03.2011, personal and dependant's benefits, NRA 65 (monthly contribution per £250 AP at date of election)</t>
  </si>
  <si>
    <t>1-711</t>
  </si>
  <si>
    <t>Table DR65</t>
  </si>
  <si>
    <t>Regular contribution elections - personal benefits NRA 65 - Monthly contribution (per £250 AP at date of election)</t>
  </si>
  <si>
    <t>0-712</t>
  </si>
  <si>
    <t>Table P65</t>
  </si>
  <si>
    <t>Regular contribution elections - personal benefits NRA 66 - Monthly contribution (per £250 AP at date of election)</t>
  </si>
  <si>
    <t>0-713</t>
  </si>
  <si>
    <t>Table P66</t>
  </si>
  <si>
    <t>Regular contribution elections - personal benefits NRA 67 - Monthly contribution (per £250 AP at date of election)</t>
  </si>
  <si>
    <t>0-714</t>
  </si>
  <si>
    <t>Table P67</t>
  </si>
  <si>
    <t>Regular contribution elections - personal benefits NRA 68 - Monthly contribution (per £250 AP at date of election)</t>
  </si>
  <si>
    <t>0-715</t>
  </si>
  <si>
    <t>Table P68</t>
  </si>
  <si>
    <t>Regular contribution elections - personal  and dependant's  benefits NRA 65 - Monthly contribution (per £250 AP at date of election)</t>
  </si>
  <si>
    <t>0-716</t>
  </si>
  <si>
    <t>Table D65</t>
  </si>
  <si>
    <t>Regular contribution elections - personal  and dependant's  benefits NRA 66 - Monthly contribution (per £250 AP at date of election)</t>
  </si>
  <si>
    <t>0-717</t>
  </si>
  <si>
    <t>Table D66</t>
  </si>
  <si>
    <t>Regular contribution elections - personal  and dependant's  benefits NRA 67 - Monthly contribution (per £250 AP at date of election)</t>
  </si>
  <si>
    <t>0-718</t>
  </si>
  <si>
    <t>Table D67</t>
  </si>
  <si>
    <t>Regular contribution elections - personal  and dependant's  benefits NRA 68 - Monthly contribution (per £250 AP at date of election)</t>
  </si>
  <si>
    <t>0-719</t>
  </si>
  <si>
    <t>Table D68</t>
  </si>
  <si>
    <t>N/a</t>
  </si>
  <si>
    <t>Triv Comm</t>
  </si>
  <si>
    <t>Trivial Commutation factors</t>
  </si>
  <si>
    <t>1-501</t>
  </si>
  <si>
    <t>TRIV1_NHSPS_1995 Section</t>
  </si>
  <si>
    <t>2-502</t>
  </si>
  <si>
    <t>TRIV2_NHSPS_2008 Section</t>
  </si>
  <si>
    <t>0-503</t>
  </si>
  <si>
    <t>Appendix B</t>
  </si>
  <si>
    <t>Inverse Comm</t>
  </si>
  <si>
    <t>NHSPS Commutation - Inverse Commutation Factors</t>
  </si>
  <si>
    <t>1-504</t>
  </si>
  <si>
    <t>INVCOMM1_NHSPS</t>
  </si>
  <si>
    <t>Factor</t>
  </si>
  <si>
    <t>Redundancy</t>
  </si>
  <si>
    <t>1995 / 2008 Scheme - Cost for a member leaving on compulsory early retirement - main scheme pension</t>
  </si>
  <si>
    <t>1-803</t>
  </si>
  <si>
    <t>Table CER1</t>
  </si>
  <si>
    <t>1995 / 2008 Scheme - Employer costs for enhancement payments after age 55</t>
  </si>
  <si>
    <t>1-804</t>
  </si>
  <si>
    <t>Table CER2</t>
  </si>
  <si>
    <t>1995 / 2008 Scheme - Employer costs for early payment of lump sum (including MLS for choice optants)</t>
  </si>
  <si>
    <t>Period to NPA</t>
  </si>
  <si>
    <t>1-805</t>
  </si>
  <si>
    <t>Table CER3</t>
  </si>
  <si>
    <t>1995 / 2008 Scheme - Employer cost for a member with NPA 55 retiring before age 55 with deferred PI - Lump sum factors</t>
  </si>
  <si>
    <t>1-806</t>
  </si>
  <si>
    <t>Table CER4</t>
  </si>
  <si>
    <t>1995 / 2008 Scheme - Costs for a member with NPA 60 retiring before age 55 with deferred PI  - Pension factors (A)</t>
  </si>
  <si>
    <t>1-807A</t>
  </si>
  <si>
    <t>Table CER5</t>
  </si>
  <si>
    <t>1995 / 2008 Scheme - Costs for a member with NPA 60 retiring before age 55 with deferred PI - Lump sum factors (B)</t>
  </si>
  <si>
    <t>1-807B</t>
  </si>
  <si>
    <t>Cost for a member leaving on compulsory early retirement - main scheme pension</t>
  </si>
  <si>
    <t>0-808</t>
  </si>
  <si>
    <t>Pension Credit</t>
  </si>
  <si>
    <t>Factors for the calculation of pension credits - factors to calculate pension credit for ex-spouse where NPA attained</t>
  </si>
  <si>
    <t>Ex-spouse's age last birthday at relevant date</t>
  </si>
  <si>
    <t>1-306</t>
  </si>
  <si>
    <t>Table DIV3</t>
  </si>
  <si>
    <t>1995 Section - Gross pension of £1 pa (Factor A)</t>
  </si>
  <si>
    <t>2008 Section - Gross pension of £1 pa (Factor C)</t>
  </si>
  <si>
    <t>Factors for the calculation of pension credits - factors to calculate pension credit for ex spouse</t>
  </si>
  <si>
    <t>0-307</t>
  </si>
  <si>
    <t>Gross pension of £1 pa</t>
  </si>
  <si>
    <t>TV In (non-club)</t>
  </si>
  <si>
    <t>Factors to calculate credits for non club incoming transfers</t>
  </si>
  <si>
    <t>0-215</t>
  </si>
  <si>
    <t>TVINA</t>
  </si>
  <si>
    <t>Scheme pays AA</t>
  </si>
  <si>
    <t>Reduction to pension for AA charges - retirement not on grounds of ill health</t>
  </si>
  <si>
    <t>Age last birthday</t>
  </si>
  <si>
    <t>1-601</t>
  </si>
  <si>
    <t>Table SP1</t>
  </si>
  <si>
    <t>1995 Section</t>
  </si>
  <si>
    <t>2008 Section</t>
  </si>
  <si>
    <t>Reduction to pension for AA charges - retirement on grounds of ill health</t>
  </si>
  <si>
    <t>1-602</t>
  </si>
  <si>
    <t>Table SP2</t>
  </si>
  <si>
    <t>0-603</t>
  </si>
  <si>
    <t>2015 Section</t>
  </si>
  <si>
    <t>0-604</t>
  </si>
  <si>
    <t>Scheme pays LTA</t>
  </si>
  <si>
    <t>Factors to calculate reduction to pension for LTA charges</t>
  </si>
  <si>
    <t>0-605</t>
  </si>
  <si>
    <t>Table SP3</t>
  </si>
  <si>
    <t>0-606</t>
  </si>
  <si>
    <t>Abatement</t>
  </si>
  <si>
    <t xml:space="preserve">1995 / 2008 Scheme - NHS Pension Scheme (E&amp;W): Actuarial Factors - Factors for use in abatement cases - Members of 1995 section (relative to pension age of 60) </t>
  </si>
  <si>
    <t>Age (completed years &amp; months)</t>
  </si>
  <si>
    <t>1-809</t>
  </si>
  <si>
    <t>Table AB1</t>
  </si>
  <si>
    <t>1995 / 2008 Scheme - NHS Pension Scheme (E&amp;W): Actuarial Factors - Factors for use in abatement cases - Members of 2008 section (relative to pension age of 65)</t>
  </si>
  <si>
    <t>1-810</t>
  </si>
  <si>
    <t>Table AB2</t>
  </si>
  <si>
    <t>1995 / 2008 Scheme - NHS Pension Scheme (E&amp;W): Actuarial Factors - Factors for use in abatement cases - Members of 1995 section – NPA 60 additional pension contracts exercised before 1 April 2011</t>
  </si>
  <si>
    <t>1-811</t>
  </si>
  <si>
    <t>Table AB3</t>
  </si>
  <si>
    <t>1995 / 2008 Scheme - NHS Pension Scheme (E&amp;W): Actuarial Factors - Factors for use in abatement cases - Members of 1995 or 2008 section – NPA 65 additional pension contracts exercised before 1 April 2011</t>
  </si>
  <si>
    <t>1-812</t>
  </si>
  <si>
    <t>Table AB4</t>
  </si>
  <si>
    <t xml:space="preserve">1995 / 2008 Scheme - NHS Pension Scheme (E&amp;W): Actuarial Factors - Factors for use in abatement cases - Members of 1995 section with NPA 55 added years’ benefits </t>
  </si>
  <si>
    <t>1-813</t>
  </si>
  <si>
    <t>Table AB5</t>
  </si>
  <si>
    <t>1995 / 2008 Scheme - NHS Pension Scheme (E&amp;W): Actuarial Factors - Factors for use in abatement cases - Members of 2008 section with mandatory lump sum (relative to pension age of 65)</t>
  </si>
  <si>
    <t>1-814</t>
  </si>
  <si>
    <t>Table AB6</t>
  </si>
  <si>
    <t>NHSPS 2015 (E&amp;W): Actuarial Factors - Factors for use in abatement cases</t>
  </si>
  <si>
    <t>0-815</t>
  </si>
  <si>
    <t>Final Pay</t>
  </si>
  <si>
    <t>Final Pay control factors applicable to members retiring with an immediate pension</t>
  </si>
  <si>
    <t>1-801</t>
  </si>
  <si>
    <t>Table B1</t>
  </si>
  <si>
    <t>Final Pay control factors applicable to members transferring out benefits</t>
  </si>
  <si>
    <t>1-802</t>
  </si>
  <si>
    <t>Table B2</t>
  </si>
  <si>
    <t>Pension Factor</t>
  </si>
  <si>
    <t>Lump Sum Factor</t>
  </si>
  <si>
    <t>Allocation</t>
  </si>
  <si>
    <t>1995 / 2008 Scheme - Additional benefits payable to the dependant per £1 pension allocated by the member</t>
  </si>
  <si>
    <t>Age: Member / Dependant</t>
  </si>
  <si>
    <t>1-720</t>
  </si>
  <si>
    <t>Table A</t>
  </si>
  <si>
    <t>99+</t>
  </si>
  <si>
    <t>1-721</t>
  </si>
  <si>
    <t>Table B</t>
  </si>
  <si>
    <t>90+</t>
  </si>
  <si>
    <t>Additional benefits payable to dependant per £1 pension allocated by the member</t>
  </si>
  <si>
    <t>0-722</t>
  </si>
  <si>
    <t>Appendix B: Allocation</t>
  </si>
  <si>
    <t>NHSPS_EW_1-720</t>
  </si>
  <si>
    <t>NHSPS_EW_1-721</t>
  </si>
  <si>
    <t>NHSPS_EW_0-722</t>
  </si>
  <si>
    <t>Allocation, dated 6 March 2015</t>
  </si>
  <si>
    <t>Table A1</t>
  </si>
  <si>
    <t>Male / female factor</t>
  </si>
  <si>
    <t>Table A2</t>
  </si>
  <si>
    <t>Table A3</t>
  </si>
  <si>
    <t>Table A4</t>
  </si>
  <si>
    <t>Table A5</t>
  </si>
  <si>
    <t xml:space="preserve">Club - CARE Benefit Adjustment Factors </t>
  </si>
  <si>
    <t>Sending scheme: TPS 2015 or PCSPS 2015</t>
  </si>
  <si>
    <t>Male / female factors</t>
  </si>
  <si>
    <t>Sending scheme: LGPS 2014</t>
  </si>
  <si>
    <t>0-102</t>
  </si>
  <si>
    <t>0-101</t>
  </si>
  <si>
    <t>Sending scheme: AFPS 15</t>
  </si>
  <si>
    <t>0-103</t>
  </si>
  <si>
    <t>0-104</t>
  </si>
  <si>
    <t>Sending scheme: PPS 2015 or FPS 2015</t>
  </si>
  <si>
    <t>Sending scheme: Guernsey Transitional CARE (For members who joined prior to 1 May 2015)</t>
  </si>
  <si>
    <t>0-105</t>
  </si>
  <si>
    <t>Club - CARE Benefit Adjustment Factors - x-101</t>
  </si>
  <si>
    <t>Club - CARE Benefit Adjustment Factors - x-102</t>
  </si>
  <si>
    <t>Club - CARE Benefit Adjustment Factors - x-103</t>
  </si>
  <si>
    <t>Club - CARE Benefit Adjustment Factors - x-104</t>
  </si>
  <si>
    <t>Club - CARE Benefit Adjustment Factors - x-105</t>
  </si>
  <si>
    <t>1995 &amp; 2008 Section - Lump sum of £1 pa (Factor B)</t>
  </si>
  <si>
    <t>CARE Club Transfers (Supplement to Club Memorandum), dated 20 December 2019</t>
  </si>
  <si>
    <t>Non-Club transfers out (CETVs), dated 8 August 2019</t>
  </si>
  <si>
    <t>Pension sharing following divorce, dated 20 December 2019</t>
  </si>
  <si>
    <t>Voluntary Early and Late retirements in normal health, dated 7 August 2019</t>
  </si>
  <si>
    <t>Commutation, dated 20 December 2019</t>
  </si>
  <si>
    <t>Reduction to benefits due to Scheme Pays Annual Allowance and Lifetime Allowance Tax Charges, dated 26 September 2019</t>
  </si>
  <si>
    <t>Purchase of Additional Pension, dated 26 September 2019</t>
  </si>
  <si>
    <t>None.</t>
  </si>
  <si>
    <t>Early retirement reduction buy-out (ERRBO), dated 26 September 2019</t>
  </si>
  <si>
    <t>Compulsory early retirement, dated 25 October 2019</t>
  </si>
  <si>
    <t>Abatement of member’s pension on return to work, dated 26 September 2019</t>
  </si>
  <si>
    <t>101-105 (Club transfers), 201-211 (CETV), 212-217 (Transfer-in), 301-307 (Divorce), 401-422 (ERF &amp; LRF), 501-504 (Commutation), 601-606 (Scheme pays), 701-719 (Added Pension), 720-722 (Allocation), 724 (ERRBO), 801-802 (FPC), 803-808 (Redundancy) and 809-815 (Abatement).</t>
  </si>
  <si>
    <t>Version 2018 - 10  (10 February 2020)</t>
  </si>
  <si>
    <t>Final pay control, dated 10 February 2020</t>
  </si>
  <si>
    <t>Link to Tables</t>
  </si>
  <si>
    <t>Provides the following updated factor tables:</t>
  </si>
  <si>
    <t>Date Modified:</t>
  </si>
  <si>
    <t>Under 20</t>
  </si>
  <si>
    <t>Version 2023-01</t>
  </si>
  <si>
    <t>Incoming non-Club transfer, issued 31 January 2020</t>
  </si>
  <si>
    <t>Withdrawn factor tables:</t>
  </si>
  <si>
    <t>x-210 to x-211 removed (GMP factor tables)</t>
  </si>
  <si>
    <t>x-201 to x-209, x-301 to x-307, x-601 to x-606</t>
  </si>
  <si>
    <t>x-212-214 removed (FS Transfer in tables), x-216 &amp; x-217 removed (GMP Tables)</t>
  </si>
  <si>
    <t>Version 2023-02</t>
  </si>
  <si>
    <t>x-215, x-401 to x-422</t>
  </si>
  <si>
    <t>Version 2023-03</t>
  </si>
  <si>
    <t>26 May 2023</t>
  </si>
  <si>
    <t>Male &amp; Female</t>
  </si>
  <si>
    <t>2-213</t>
  </si>
  <si>
    <t>TVIN3 &amp; TVIN4</t>
  </si>
  <si>
    <t>Accrued TV Factor (Factor A) - Male officers</t>
  </si>
  <si>
    <t>Accrued TV Factor (Factor A) - Female officers</t>
  </si>
  <si>
    <t>2-214</t>
  </si>
  <si>
    <t>TVIN5</t>
  </si>
  <si>
    <t>Accrued TV Factor (Factor A)</t>
  </si>
  <si>
    <t>1995 / 2008 Scheme - Factor to calculate service credits for officer members or earnings credits for practitioner members with NPA of 65</t>
  </si>
  <si>
    <t>1995 / 2008 Scheme - Factor to calculate service credits for officer members or earnings credits for practitioner members for female members with NPA of 65 over age 60</t>
  </si>
  <si>
    <t>Incoming non-Club transfer, dated 31 January 2020</t>
  </si>
  <si>
    <t>Former contributing member – Member factor</t>
  </si>
  <si>
    <t>Former contributing member – Contingent spouse factor</t>
  </si>
  <si>
    <t>Factor for dependant of former contributing member</t>
  </si>
  <si>
    <t>Former contributing member – Combined member and spouse factor</t>
  </si>
  <si>
    <t>x-213 to x-214, x-501 to x-504, x-801 to x-815</t>
  </si>
  <si>
    <t>Version 2023-04</t>
  </si>
  <si>
    <t>Incoming non-Club transfer, issued 31 January 2020 (updated 28 April 2020)</t>
  </si>
  <si>
    <t>Final pay control, dated 10 February 2020 (updated 9 December 2020)</t>
  </si>
  <si>
    <t>x-101 to x-105, x-703 to x-722, x-724</t>
  </si>
  <si>
    <t>x-701 to x-702 (1995/2008 scheme added pension lump sum contributions)</t>
  </si>
  <si>
    <t>Benefits payable on late retirement - members of the 2008 section (relative to pension age of 65)</t>
  </si>
  <si>
    <t>Benefits payable on late retirement - members of the 2008 section purchased NPA 65 additional pension contracts exercised before 1.04.2011</t>
  </si>
  <si>
    <t>Benefits payable on late retirement - members of the 2008 section - purchased NPA 65 additional pension contracts exercised after 01.04.2011</t>
  </si>
  <si>
    <t>Benefits payable on late retirement- factors applicable to main scheme pension for members retiring from ACTIVE SERVICE</t>
  </si>
  <si>
    <t>Benefits payable on late retirement - factors applicable for additional pension and pension debits for members retiring from active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</si>
</sst>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
    <numFmt numFmtId="165" formatCode="[$-F800]dddd\,\ mmmm\ dd\,\ yyyy"/>
    <numFmt numFmtId="166" formatCode="dd\ mmmm\ yyyy"/>
    <numFmt numFmtId="167" formatCode="#,###"/>
    <numFmt numFmtId="168" formatCode="_(* #,##0.00_);_(* \(#,##0.00\);_(* &quot;-&quot;??_);_(@_)"/>
    <numFmt numFmtId="169" formatCode="0.0000"/>
    <numFmt numFmtId="170" formatCode="d\ mmmm\ yyyy"/>
  </numFmts>
  <fonts count="22" x14ac:knownFonts="1">
    <font>
      <sz val="10"/>
      <name val="Arial"/>
    </font>
    <font>
      <sz val="11"/>
      <color theme="1"/>
      <name val="Calibri"/>
      <family val="2"/>
      <scheme val="minor"/>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sz val="8"/>
      <name val="Arial"/>
      <family val="2"/>
    </font>
    <font>
      <b/>
      <u/>
      <sz val="10"/>
      <name val="Arial"/>
      <family val="2"/>
    </font>
    <font>
      <b/>
      <sz val="11"/>
      <name val="Calibri"/>
      <family val="2"/>
    </font>
    <font>
      <sz val="10"/>
      <color rgb="FFFF0000"/>
      <name val="Arial"/>
      <family val="2"/>
    </font>
    <font>
      <b/>
      <sz val="10"/>
      <color rgb="FFFF0000"/>
      <name val="Arial"/>
      <family val="2"/>
    </font>
    <font>
      <b/>
      <sz val="8"/>
      <color rgb="FFFF0000"/>
      <name val="Arial"/>
      <family val="2"/>
    </font>
    <font>
      <sz val="10"/>
      <color rgb="FF000000"/>
      <name val="Arial"/>
      <family val="2"/>
    </font>
    <font>
      <b/>
      <sz val="10"/>
      <color rgb="FF000000"/>
      <name val="Arial"/>
      <family val="2"/>
    </font>
    <font>
      <b/>
      <sz val="12"/>
      <color rgb="FF000000"/>
      <name val="Arial"/>
      <family val="2"/>
    </font>
    <font>
      <u/>
      <sz val="10"/>
      <color theme="10"/>
      <name val="Arial"/>
      <family val="2"/>
    </font>
    <font>
      <b/>
      <sz val="10"/>
      <color rgb="FF808080"/>
      <name val="Arial"/>
      <family val="2"/>
    </font>
    <font>
      <sz val="10"/>
      <color rgb="FF808080"/>
      <name val="Arial"/>
      <family val="2"/>
    </font>
    <font>
      <i/>
      <sz val="10"/>
      <color rgb="FF808080"/>
      <name val="Arial"/>
      <family val="2"/>
    </font>
    <font>
      <i/>
      <sz val="10"/>
      <color rgb="FFFF0000"/>
      <name val="Arial"/>
      <family val="2"/>
    </font>
  </fonts>
  <fills count="10">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FFFF00"/>
        <bgColor indexed="64"/>
      </patternFill>
    </fill>
  </fills>
  <borders count="17">
    <border>
      <left/>
      <right/>
      <top/>
      <bottom/>
      <diagonal/>
    </border>
    <border>
      <left/>
      <right/>
      <top/>
      <bottom style="thin">
        <color indexed="9"/>
      </bottom>
      <diagonal/>
    </border>
    <border>
      <left/>
      <right/>
      <top style="thin">
        <color indexed="9"/>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s>
  <cellStyleXfs count="5">
    <xf numFmtId="0" fontId="0" fillId="0" borderId="0"/>
    <xf numFmtId="0" fontId="1" fillId="0" borderId="0"/>
    <xf numFmtId="0" fontId="2" fillId="0" borderId="0"/>
    <xf numFmtId="168" fontId="2" fillId="0" borderId="0" applyFont="0" applyFill="0" applyBorder="0" applyAlignment="0" applyProtection="0"/>
    <xf numFmtId="0" fontId="17" fillId="0" borderId="0" applyNumberFormat="0" applyFill="0" applyBorder="0" applyAlignment="0" applyProtection="0"/>
  </cellStyleXfs>
  <cellXfs count="155">
    <xf numFmtId="0" fontId="0" fillId="0" borderId="0" xfId="0"/>
    <xf numFmtId="0" fontId="2" fillId="0" borderId="0" xfId="0" applyFont="1" applyAlignment="1">
      <alignment vertical="top" wrapText="1"/>
    </xf>
    <xf numFmtId="0" fontId="0" fillId="0" borderId="0" xfId="0" applyAlignment="1">
      <alignment vertical="top"/>
    </xf>
    <xf numFmtId="0" fontId="5" fillId="2" borderId="1" xfId="0" applyFont="1" applyFill="1" applyBorder="1"/>
    <xf numFmtId="0" fontId="6" fillId="3" borderId="2" xfId="0" applyFont="1" applyFill="1" applyBorder="1"/>
    <xf numFmtId="0" fontId="7" fillId="3" borderId="0" xfId="0" applyFont="1" applyFill="1"/>
    <xf numFmtId="0" fontId="3" fillId="0" borderId="0" xfId="0" applyFont="1"/>
    <xf numFmtId="14" fontId="0" fillId="0" borderId="0" xfId="0" applyNumberFormat="1"/>
    <xf numFmtId="0" fontId="0" fillId="3" borderId="0" xfId="0" applyFill="1"/>
    <xf numFmtId="0" fontId="0" fillId="2" borderId="1" xfId="0" applyFill="1" applyBorder="1"/>
    <xf numFmtId="0" fontId="6" fillId="3" borderId="0" xfId="0" applyFont="1" applyFill="1"/>
    <xf numFmtId="0" fontId="0" fillId="0" borderId="0" xfId="0" applyAlignment="1">
      <alignment horizontal="center"/>
    </xf>
    <xf numFmtId="0" fontId="0" fillId="2" borderId="1" xfId="0" applyFill="1" applyBorder="1" applyAlignment="1">
      <alignment horizontal="center"/>
    </xf>
    <xf numFmtId="0" fontId="0" fillId="3" borderId="0" xfId="0" applyFill="1" applyAlignment="1">
      <alignment horizontal="center"/>
    </xf>
    <xf numFmtId="0" fontId="0" fillId="0" borderId="5" xfId="0" applyBorder="1"/>
    <xf numFmtId="0" fontId="0" fillId="0" borderId="6" xfId="0" applyBorder="1" applyAlignment="1">
      <alignment horizontal="center"/>
    </xf>
    <xf numFmtId="0" fontId="0" fillId="0" borderId="10" xfId="0" applyBorder="1"/>
    <xf numFmtId="0" fontId="0" fillId="0" borderId="12" xfId="0" applyBorder="1"/>
    <xf numFmtId="0" fontId="0" fillId="0" borderId="13" xfId="0" applyBorder="1"/>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2" fillId="0" borderId="11" xfId="0" applyFont="1" applyBorder="1" applyAlignment="1">
      <alignment horizontal="center"/>
    </xf>
    <xf numFmtId="0" fontId="2" fillId="0" borderId="8" xfId="0" applyFont="1" applyBorder="1" applyAlignment="1">
      <alignment horizontal="center"/>
    </xf>
    <xf numFmtId="0" fontId="0" fillId="0" borderId="0" xfId="0" applyAlignment="1">
      <alignment wrapText="1"/>
    </xf>
    <xf numFmtId="0" fontId="2" fillId="0" borderId="0" xfId="2"/>
    <xf numFmtId="0" fontId="8" fillId="0" borderId="0" xfId="0" applyFont="1"/>
    <xf numFmtId="0" fontId="0" fillId="0" borderId="11" xfId="0" applyBorder="1"/>
    <xf numFmtId="0" fontId="0" fillId="0" borderId="14" xfId="0" applyBorder="1"/>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left"/>
    </xf>
    <xf numFmtId="0" fontId="4" fillId="0" borderId="11" xfId="0" applyFont="1" applyBorder="1" applyAlignment="1">
      <alignment horizontal="left"/>
    </xf>
    <xf numFmtId="14" fontId="0" fillId="0" borderId="14" xfId="0" applyNumberFormat="1" applyBorder="1" applyAlignment="1">
      <alignment horizontal="center"/>
    </xf>
    <xf numFmtId="14" fontId="0" fillId="0" borderId="11" xfId="0" applyNumberFormat="1" applyBorder="1" applyAlignment="1">
      <alignment horizontal="center"/>
    </xf>
    <xf numFmtId="14" fontId="0" fillId="0" borderId="6" xfId="0" applyNumberFormat="1" applyBorder="1" applyAlignment="1">
      <alignment horizontal="center"/>
    </xf>
    <xf numFmtId="14" fontId="0" fillId="0" borderId="7" xfId="0" applyNumberFormat="1" applyBorder="1" applyAlignment="1">
      <alignment horizontal="center"/>
    </xf>
    <xf numFmtId="0" fontId="5" fillId="2" borderId="1" xfId="2" applyFont="1" applyFill="1" applyBorder="1"/>
    <xf numFmtId="0" fontId="2" fillId="2" borderId="1" xfId="2" applyFill="1" applyBorder="1"/>
    <xf numFmtId="0" fontId="6" fillId="3" borderId="2" xfId="2" applyFont="1" applyFill="1" applyBorder="1"/>
    <xf numFmtId="0" fontId="2" fillId="3" borderId="0" xfId="2" applyFill="1"/>
    <xf numFmtId="0" fontId="7" fillId="3" borderId="0" xfId="2" applyFont="1" applyFill="1"/>
    <xf numFmtId="0" fontId="3" fillId="0" borderId="0" xfId="2" applyFont="1"/>
    <xf numFmtId="0" fontId="4" fillId="4" borderId="15" xfId="2" applyFont="1" applyFill="1" applyBorder="1" applyAlignment="1">
      <alignment vertical="top"/>
    </xf>
    <xf numFmtId="0" fontId="4" fillId="4" borderId="15" xfId="2" applyFont="1" applyFill="1" applyBorder="1" applyAlignment="1">
      <alignment vertical="top" wrapText="1"/>
    </xf>
    <xf numFmtId="0" fontId="2" fillId="4" borderId="15" xfId="2" applyFill="1" applyBorder="1" applyAlignment="1">
      <alignment horizontal="left" vertical="top"/>
    </xf>
    <xf numFmtId="0" fontId="11" fillId="4" borderId="6" xfId="2" applyFont="1" applyFill="1" applyBorder="1" applyAlignment="1">
      <alignment vertical="top" wrapText="1"/>
    </xf>
    <xf numFmtId="0" fontId="11" fillId="4" borderId="6" xfId="2" applyFont="1" applyFill="1" applyBorder="1" applyAlignment="1">
      <alignment horizontal="left" vertical="top" wrapText="1"/>
    </xf>
    <xf numFmtId="0" fontId="11" fillId="4" borderId="15" xfId="2" applyFont="1" applyFill="1" applyBorder="1" applyAlignment="1">
      <alignment vertical="top" wrapText="1"/>
    </xf>
    <xf numFmtId="0" fontId="2" fillId="4" borderId="4" xfId="2" applyFill="1" applyBorder="1" applyAlignment="1">
      <alignment horizontal="left" vertical="top"/>
    </xf>
    <xf numFmtId="0" fontId="11" fillId="4" borderId="15" xfId="2" applyFont="1" applyFill="1" applyBorder="1" applyAlignment="1">
      <alignment horizontal="left" vertical="top" wrapText="1"/>
    </xf>
    <xf numFmtId="0" fontId="2" fillId="4" borderId="15" xfId="2" applyFill="1" applyBorder="1" applyAlignment="1">
      <alignment horizontal="left" vertical="top" wrapText="1"/>
    </xf>
    <xf numFmtId="0" fontId="2" fillId="4" borderId="4" xfId="2" applyFill="1" applyBorder="1" applyAlignment="1">
      <alignment horizontal="left" vertical="top" wrapText="1"/>
    </xf>
    <xf numFmtId="14" fontId="11" fillId="4" borderId="15" xfId="2" applyNumberFormat="1" applyFont="1" applyFill="1" applyBorder="1" applyAlignment="1">
      <alignment horizontal="left" vertical="top" wrapText="1"/>
    </xf>
    <xf numFmtId="0" fontId="12" fillId="4" borderId="8" xfId="2" applyFont="1" applyFill="1" applyBorder="1"/>
    <xf numFmtId="0" fontId="12" fillId="4" borderId="10" xfId="2" applyFont="1" applyFill="1" applyBorder="1"/>
    <xf numFmtId="0" fontId="12" fillId="4" borderId="11" xfId="2" applyFont="1" applyFill="1" applyBorder="1"/>
    <xf numFmtId="0" fontId="12" fillId="4" borderId="12" xfId="2" applyFont="1" applyFill="1" applyBorder="1"/>
    <xf numFmtId="0" fontId="12" fillId="4" borderId="11" xfId="2" applyFont="1" applyFill="1" applyBorder="1" applyAlignment="1">
      <alignment horizontal="left"/>
    </xf>
    <xf numFmtId="0" fontId="12" fillId="4" borderId="12" xfId="2" applyFont="1" applyFill="1" applyBorder="1" applyAlignment="1">
      <alignment horizontal="left"/>
    </xf>
    <xf numFmtId="0" fontId="11" fillId="4" borderId="11" xfId="2" applyFont="1" applyFill="1" applyBorder="1"/>
    <xf numFmtId="0" fontId="11" fillId="4" borderId="12" xfId="2" applyFont="1" applyFill="1" applyBorder="1"/>
    <xf numFmtId="164" fontId="13" fillId="4" borderId="11" xfId="2" applyNumberFormat="1" applyFont="1" applyFill="1" applyBorder="1" applyAlignment="1">
      <alignment horizontal="right"/>
    </xf>
    <xf numFmtId="164" fontId="13" fillId="4" borderId="12" xfId="2" applyNumberFormat="1" applyFont="1" applyFill="1" applyBorder="1" applyAlignment="1">
      <alignment horizontal="right"/>
    </xf>
    <xf numFmtId="1" fontId="11" fillId="4" borderId="11" xfId="2" applyNumberFormat="1" applyFont="1" applyFill="1" applyBorder="1" applyAlignment="1">
      <alignment horizontal="right"/>
    </xf>
    <xf numFmtId="1" fontId="11" fillId="4" borderId="12" xfId="2" applyNumberFormat="1" applyFont="1" applyFill="1" applyBorder="1" applyAlignment="1">
      <alignment horizontal="right"/>
    </xf>
    <xf numFmtId="0" fontId="11" fillId="4" borderId="11" xfId="2" applyFont="1" applyFill="1" applyBorder="1" applyAlignment="1">
      <alignment vertical="top"/>
    </xf>
    <xf numFmtId="0" fontId="11" fillId="4" borderId="12" xfId="2" applyFont="1" applyFill="1" applyBorder="1" applyAlignment="1">
      <alignment vertical="top"/>
    </xf>
    <xf numFmtId="0" fontId="11" fillId="4" borderId="16" xfId="2" applyFont="1" applyFill="1" applyBorder="1"/>
    <xf numFmtId="0" fontId="11" fillId="4" borderId="13" xfId="2" applyFont="1" applyFill="1" applyBorder="1"/>
    <xf numFmtId="22" fontId="0" fillId="0" borderId="0" xfId="0" applyNumberFormat="1"/>
    <xf numFmtId="1" fontId="15" fillId="0" borderId="0" xfId="0" applyNumberFormat="1" applyFont="1" applyAlignment="1">
      <alignment vertical="top" wrapText="1"/>
    </xf>
    <xf numFmtId="0" fontId="14" fillId="0" borderId="0" xfId="0" applyFont="1"/>
    <xf numFmtId="2" fontId="14" fillId="0" borderId="0" xfId="0" applyNumberFormat="1" applyFont="1"/>
    <xf numFmtId="0" fontId="15" fillId="0" borderId="0" xfId="0" applyFont="1" applyAlignment="1">
      <alignment horizontal="left" wrapText="1"/>
    </xf>
    <xf numFmtId="0" fontId="14" fillId="0" borderId="0" xfId="0" applyFont="1" applyAlignment="1">
      <alignment horizontal="left" wrapText="1"/>
    </xf>
    <xf numFmtId="0" fontId="15" fillId="0" borderId="0" xfId="0" applyFont="1" applyAlignment="1">
      <alignment horizontal="centerContinuous" wrapText="1"/>
    </xf>
    <xf numFmtId="0" fontId="14" fillId="0" borderId="0" xfId="0" applyFont="1" applyAlignment="1">
      <alignment horizontal="centerContinuous" wrapText="1"/>
    </xf>
    <xf numFmtId="0" fontId="16" fillId="0" borderId="0" xfId="0" applyFont="1" applyAlignment="1">
      <alignment vertical="center" wrapText="1"/>
    </xf>
    <xf numFmtId="0" fontId="0" fillId="5" borderId="0" xfId="0" applyFill="1" applyAlignment="1">
      <alignment vertical="center"/>
    </xf>
    <xf numFmtId="0" fontId="14" fillId="0" borderId="0" xfId="0" applyFont="1" applyAlignment="1">
      <alignment vertical="center" wrapText="1"/>
    </xf>
    <xf numFmtId="0" fontId="0" fillId="6" borderId="0" xfId="0" applyFill="1" applyAlignment="1">
      <alignment vertical="center"/>
    </xf>
    <xf numFmtId="0" fontId="2" fillId="7" borderId="0" xfId="0" applyFont="1" applyFill="1" applyAlignment="1">
      <alignment vertical="center"/>
    </xf>
    <xf numFmtId="0" fontId="0" fillId="0" borderId="0" xfId="0" applyAlignment="1">
      <alignment vertical="center"/>
    </xf>
    <xf numFmtId="0" fontId="2" fillId="0" borderId="0" xfId="0" applyFont="1" applyAlignment="1">
      <alignment vertical="center" wrapText="1"/>
    </xf>
    <xf numFmtId="0" fontId="4" fillId="0" borderId="0" xfId="0" applyFont="1"/>
    <xf numFmtId="0" fontId="16" fillId="0" borderId="0" xfId="0" applyFont="1" applyAlignment="1">
      <alignment horizontal="left" vertical="center" wrapText="1"/>
    </xf>
    <xf numFmtId="0" fontId="15"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5" fillId="0" borderId="0" xfId="2" applyFont="1" applyAlignment="1">
      <alignment horizontal="left" wrapText="1"/>
    </xf>
    <xf numFmtId="0" fontId="15" fillId="0" borderId="0" xfId="2" applyFont="1" applyAlignment="1">
      <alignment horizontal="centerContinuous" wrapText="1"/>
    </xf>
    <xf numFmtId="0" fontId="14" fillId="0" borderId="0" xfId="2" applyFont="1" applyAlignment="1">
      <alignment horizontal="left" wrapText="1"/>
    </xf>
    <xf numFmtId="0" fontId="14" fillId="0" borderId="0" xfId="2" applyFont="1" applyAlignment="1">
      <alignment horizontal="centerContinuous" wrapText="1"/>
    </xf>
    <xf numFmtId="1" fontId="15" fillId="0" borderId="0" xfId="2" applyNumberFormat="1" applyFont="1" applyAlignment="1">
      <alignment vertical="top" wrapText="1"/>
    </xf>
    <xf numFmtId="0" fontId="14" fillId="0" borderId="0" xfId="2" applyFont="1"/>
    <xf numFmtId="165" fontId="14" fillId="0" borderId="0" xfId="2" applyNumberFormat="1" applyFont="1" applyAlignment="1">
      <alignment horizontal="centerContinuous" wrapText="1"/>
    </xf>
    <xf numFmtId="10" fontId="14" fillId="0" borderId="0" xfId="2" applyNumberFormat="1" applyFont="1"/>
    <xf numFmtId="0" fontId="2" fillId="0" borderId="0" xfId="0" applyFont="1"/>
    <xf numFmtId="0" fontId="2" fillId="0" borderId="1" xfId="2" applyBorder="1"/>
    <xf numFmtId="164" fontId="14" fillId="0" borderId="0" xfId="0" applyNumberFormat="1" applyFont="1"/>
    <xf numFmtId="1" fontId="15" fillId="0" borderId="0" xfId="0" applyNumberFormat="1" applyFont="1" applyAlignment="1">
      <alignment horizontal="center" vertical="center" wrapText="1"/>
    </xf>
    <xf numFmtId="0" fontId="14" fillId="0" borderId="0" xfId="0" applyFont="1" applyAlignment="1">
      <alignment horizontal="center" vertical="center"/>
    </xf>
    <xf numFmtId="2" fontId="14" fillId="0" borderId="0" xfId="0" applyNumberFormat="1" applyFont="1" applyAlignment="1">
      <alignment horizontal="center" vertical="center"/>
    </xf>
    <xf numFmtId="0" fontId="17" fillId="0" borderId="0" xfId="4"/>
    <xf numFmtId="0" fontId="0" fillId="8" borderId="0" xfId="0" applyFill="1"/>
    <xf numFmtId="0" fontId="17" fillId="0" borderId="0" xfId="4" applyFill="1" applyAlignment="1">
      <alignment horizontal="left" vertical="center" wrapText="1"/>
    </xf>
    <xf numFmtId="164" fontId="14" fillId="0" borderId="0" xfId="0" applyNumberFormat="1" applyFont="1" applyAlignment="1">
      <alignment horizontal="center" vertical="center"/>
    </xf>
    <xf numFmtId="0" fontId="15" fillId="0" borderId="0" xfId="0" applyFont="1" applyFill="1" applyAlignment="1">
      <alignment horizontal="left" wrapText="1"/>
    </xf>
    <xf numFmtId="0" fontId="21" fillId="0" borderId="0" xfId="0" applyFont="1" applyFill="1" applyAlignment="1">
      <alignment horizontal="left" wrapText="1"/>
    </xf>
    <xf numFmtId="0" fontId="14" fillId="0" borderId="0" xfId="0" applyFont="1" applyFill="1" applyAlignment="1">
      <alignment horizontal="left"/>
    </xf>
    <xf numFmtId="0" fontId="0" fillId="0" borderId="0" xfId="0" applyFill="1"/>
    <xf numFmtId="22" fontId="0" fillId="0" borderId="0" xfId="0" applyNumberFormat="1" applyFill="1"/>
    <xf numFmtId="0" fontId="14" fillId="0" borderId="0" xfId="0" applyFont="1" applyFill="1" applyAlignment="1">
      <alignment horizontal="left" vertical="center" wrapText="1"/>
    </xf>
    <xf numFmtId="170" fontId="14" fillId="0" borderId="0" xfId="0" applyNumberFormat="1" applyFont="1" applyFill="1" applyAlignment="1">
      <alignment horizontal="left" vertical="center" wrapText="1"/>
    </xf>
    <xf numFmtId="0" fontId="14" fillId="0" borderId="0" xfId="0" applyFont="1" applyFill="1" applyAlignment="1">
      <alignment horizontal="left" vertical="center"/>
    </xf>
    <xf numFmtId="0" fontId="18" fillId="0" borderId="0" xfId="0" applyFont="1" applyFill="1" applyAlignment="1">
      <alignment horizontal="left" vertical="center" wrapText="1"/>
    </xf>
    <xf numFmtId="0" fontId="19" fillId="0" borderId="0" xfId="0" applyFont="1" applyFill="1" applyAlignment="1">
      <alignment horizontal="left" vertical="center" wrapText="1"/>
    </xf>
    <xf numFmtId="0" fontId="19" fillId="0" borderId="0" xfId="0" applyFont="1" applyFill="1" applyAlignment="1">
      <alignment horizontal="centerContinuous" vertical="center" wrapText="1"/>
    </xf>
    <xf numFmtId="0" fontId="20" fillId="0" borderId="0" xfId="0" applyFont="1" applyFill="1" applyAlignment="1">
      <alignment horizontal="left" vertical="center" wrapText="1"/>
    </xf>
    <xf numFmtId="165" fontId="20" fillId="0" borderId="0" xfId="0" applyNumberFormat="1" applyFont="1" applyFill="1" applyAlignment="1">
      <alignment horizontal="left" vertical="center" wrapText="1"/>
    </xf>
    <xf numFmtId="0" fontId="4" fillId="0" borderId="0" xfId="0" applyFont="1" applyFill="1"/>
    <xf numFmtId="0" fontId="0" fillId="0" borderId="0" xfId="0" applyFill="1" applyAlignment="1">
      <alignment wrapText="1"/>
    </xf>
    <xf numFmtId="0" fontId="18" fillId="0" borderId="0" xfId="0" applyFont="1" applyFill="1"/>
    <xf numFmtId="0" fontId="19" fillId="0" borderId="0" xfId="0" applyFont="1" applyFill="1"/>
    <xf numFmtId="0" fontId="19" fillId="0" borderId="0" xfId="0" applyFont="1" applyFill="1" applyAlignment="1">
      <alignment wrapText="1"/>
    </xf>
    <xf numFmtId="14" fontId="19" fillId="0" borderId="0" xfId="0" applyNumberFormat="1" applyFont="1" applyFill="1"/>
    <xf numFmtId="1" fontId="15" fillId="0" borderId="0" xfId="0" applyNumberFormat="1" applyFont="1" applyAlignment="1">
      <alignment horizontal="left" vertical="center" wrapText="1"/>
    </xf>
    <xf numFmtId="0" fontId="14" fillId="0" borderId="0" xfId="0" applyFont="1" applyAlignment="1">
      <alignment horizontal="right" vertical="center"/>
    </xf>
    <xf numFmtId="165" fontId="2" fillId="0" borderId="0" xfId="2" applyNumberFormat="1" applyFont="1" applyAlignment="1">
      <alignment horizontal="centerContinuous" wrapText="1"/>
    </xf>
    <xf numFmtId="169" fontId="14" fillId="0" borderId="0" xfId="0" applyNumberFormat="1" applyFont="1" applyAlignment="1">
      <alignment horizontal="center" vertical="center"/>
    </xf>
    <xf numFmtId="165" fontId="14" fillId="0" borderId="0" xfId="0" applyNumberFormat="1" applyFont="1" applyAlignment="1">
      <alignment horizontal="centerContinuous" wrapText="1"/>
    </xf>
    <xf numFmtId="14" fontId="14" fillId="0" borderId="0" xfId="0" applyNumberFormat="1" applyFont="1" applyAlignment="1">
      <alignment horizontal="centerContinuous" wrapText="1"/>
    </xf>
    <xf numFmtId="0" fontId="2" fillId="0" borderId="0" xfId="2" applyAlignment="1">
      <alignment horizontal="centerContinuous"/>
    </xf>
    <xf numFmtId="166" fontId="14" fillId="0" borderId="0" xfId="0" applyNumberFormat="1" applyFont="1" applyAlignment="1">
      <alignment horizontal="centerContinuous" wrapText="1"/>
    </xf>
    <xf numFmtId="164" fontId="14" fillId="0" borderId="0" xfId="0" applyNumberFormat="1" applyFont="1" applyAlignment="1">
      <alignment horizontal="center" vertical="center" wrapText="1"/>
    </xf>
    <xf numFmtId="0" fontId="4" fillId="0" borderId="0" xfId="0" applyFont="1" applyFill="1" applyAlignment="1">
      <alignment wrapText="1"/>
    </xf>
    <xf numFmtId="0" fontId="14" fillId="0" borderId="0" xfId="0" applyFont="1" applyAlignment="1">
      <alignment horizontal="right"/>
    </xf>
    <xf numFmtId="167" fontId="14" fillId="0" borderId="0" xfId="0" applyNumberFormat="1" applyFont="1" applyAlignment="1">
      <alignment horizontal="center" vertical="center"/>
    </xf>
    <xf numFmtId="14" fontId="0" fillId="0" borderId="0" xfId="0" applyNumberFormat="1" applyFill="1"/>
    <xf numFmtId="0" fontId="2" fillId="0" borderId="0" xfId="0" applyFont="1" applyFill="1" applyAlignment="1">
      <alignment wrapText="1"/>
    </xf>
    <xf numFmtId="165" fontId="14" fillId="9" borderId="0" xfId="0" applyNumberFormat="1" applyFont="1" applyFill="1" applyAlignment="1">
      <alignment horizontal="centerContinuous" wrapText="1"/>
    </xf>
    <xf numFmtId="165" fontId="14" fillId="9" borderId="0" xfId="2" applyNumberFormat="1" applyFont="1" applyFill="1" applyAlignment="1">
      <alignment horizontal="centerContinuous" wrapText="1"/>
    </xf>
    <xf numFmtId="0" fontId="14" fillId="9" borderId="0" xfId="0" applyFont="1" applyFill="1" applyAlignment="1">
      <alignment horizontal="centerContinuous" wrapText="1"/>
    </xf>
    <xf numFmtId="165" fontId="14" fillId="0" borderId="0" xfId="0" applyNumberFormat="1" applyFont="1" applyFill="1" applyAlignment="1">
      <alignment horizontal="left" vertical="center" wrapText="1"/>
    </xf>
    <xf numFmtId="0" fontId="9" fillId="0" borderId="8" xfId="0" applyFont="1" applyBorder="1" applyAlignment="1">
      <alignment wrapText="1"/>
    </xf>
    <xf numFmtId="0" fontId="9" fillId="0" borderId="9" xfId="0" applyFont="1" applyBorder="1" applyAlignment="1">
      <alignment wrapText="1"/>
    </xf>
    <xf numFmtId="0" fontId="9" fillId="0" borderId="10" xfId="0" applyFont="1" applyBorder="1" applyAlignment="1">
      <alignment wrapText="1"/>
    </xf>
    <xf numFmtId="0" fontId="10" fillId="0" borderId="11" xfId="0" applyFont="1" applyBorder="1" applyAlignment="1">
      <alignment vertical="center" wrapText="1"/>
    </xf>
    <xf numFmtId="0" fontId="4" fillId="0" borderId="0" xfId="0" applyFont="1" applyAlignment="1">
      <alignment vertical="center" wrapText="1"/>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4" fillId="0" borderId="3" xfId="0" applyFont="1" applyBorder="1" applyAlignment="1">
      <alignment vertical="center" wrapText="1"/>
    </xf>
    <xf numFmtId="0" fontId="4" fillId="0" borderId="13" xfId="0" applyFont="1" applyBorder="1" applyAlignment="1">
      <alignment vertical="center" wrapText="1"/>
    </xf>
  </cellXfs>
  <cellStyles count="5">
    <cellStyle name="Comma 2" xfId="3" xr:uid="{00000000-0005-0000-0000-000000000000}"/>
    <cellStyle name="Hyperlink" xfId="4" builtinId="8"/>
    <cellStyle name="Normal" xfId="0" builtinId="0"/>
    <cellStyle name="Normal 2" xfId="1" xr:uid="{00000000-0005-0000-0000-000002000000}"/>
    <cellStyle name="Normal 2 2" xfId="2" xr:uid="{00000000-0005-0000-0000-000003000000}"/>
  </cellStyles>
  <dxfs count="1668">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sharedStrings" Target="sharedStrings.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externalLink" Target="externalLinks/externalLink3.xml"/><Relationship Id="rId110"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externalLink" Target="externalLinks/externalLink1.xml"/><Relationship Id="rId105"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externalLink" Target="externalLinks/externalLink4.xml"/><Relationship Id="rId108"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externalLink" Target="externalLinks/externalLink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ast\AST\Factors\2022\2022%20Factor%20Review\NHS%20EW\Documentation%20Output\Batch%203\Factors%20Documentation%20NHSPS_EW%20213%20&amp;%20214%20step%205%20v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ad-ast\ast\Factors\2017\NHS_EW\Client%20output\Factors%20reporting%202.4\ERFs%20&amp;%20LRFs\Factors%20Documentation%20NHSPS_EW%20ERFs%20&amp;%20LRFs%202.4%2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ad-ast\ast\Factors\2017\NHS_EW\Client%20output\Factors%20reporting%202.4\Added%20Pension\Factors%20Documentation%20NHSPS_EW%20Added%20Pension%202.4%2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ad-ast\ast\Factors\2017\NHS_EW\Client%20output\Factors%20reporting%202.4\PSPS%20Bespoke\Factors%20Documentation%20NHSPS_EW.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ad-ast\ast\Factors\2017\NHS_EW\Client%20output\Factors%20reporting%202.4\Comm'n%20(inc%20triv)%20&amp;%20other%20Capitalisations\Factors%20Documentation%20NHSPS_EW%20Comm'n%202.4%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NHSPS_EW"/>
      <sheetName val="AnnGenHiddenLists"/>
      <sheetName val="Factor List"/>
      <sheetName val="x-Series Number"/>
      <sheetName val="x-213"/>
      <sheetName val="x-214"/>
    </sheetNames>
    <sheetDataSet>
      <sheetData sheetId="0">
        <row r="2">
          <cell r="A2" t="str">
            <v>NHSPS_EW - Consolidated Factor Spreadsheet</v>
          </cell>
        </row>
      </sheetData>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NHSPS_EW"/>
      <sheetName val="AnnGenHiddenLists"/>
      <sheetName val="Factor List"/>
      <sheetName val="x-Series Number"/>
      <sheetName val="x-401"/>
      <sheetName val="x-402"/>
      <sheetName val="x-403"/>
      <sheetName val="x-404"/>
      <sheetName val="x-405"/>
      <sheetName val="x-406"/>
      <sheetName val="x-407"/>
      <sheetName val="x-408"/>
      <sheetName val="x-409"/>
      <sheetName val="x-410"/>
      <sheetName val="x-411"/>
      <sheetName val="x-412"/>
      <sheetName val="x-413"/>
      <sheetName val="x-414"/>
      <sheetName val="x-415"/>
      <sheetName val="x-416"/>
      <sheetName val="x-417"/>
      <sheetName val="x-418"/>
      <sheetName val="x-419"/>
      <sheetName val="x-420"/>
      <sheetName val="x-421"/>
      <sheetName val="x-422"/>
    </sheetNames>
    <sheetDataSet>
      <sheetData sheetId="0">
        <row r="2">
          <cell r="A2" t="str">
            <v>NHSPS_EW - Consolidated Factor Spreadsheet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NHSPS_EW"/>
      <sheetName val="AnnGenHiddenLists"/>
      <sheetName val="Factor List"/>
      <sheetName val="x-Series Number"/>
      <sheetName val="x-701"/>
      <sheetName val="x-702"/>
      <sheetName val="x-703"/>
      <sheetName val="x-704"/>
      <sheetName val="x-705"/>
      <sheetName val="x-706"/>
      <sheetName val="x-707"/>
      <sheetName val="x-708"/>
      <sheetName val="x-709"/>
      <sheetName val="x-710"/>
      <sheetName val="x-711"/>
      <sheetName val="x-712"/>
      <sheetName val="x-713"/>
      <sheetName val="x-714"/>
      <sheetName val="x-715"/>
      <sheetName val="x-716"/>
      <sheetName val="x-717"/>
      <sheetName val="x-718"/>
      <sheetName val="x-719"/>
      <sheetName val="x-724"/>
    </sheetNames>
    <sheetDataSet>
      <sheetData sheetId="0">
        <row r="2">
          <cell r="A2" t="str">
            <v>NHSPS_EW - Consolidated Factor Spreadsheet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NHSPS_EW"/>
      <sheetName val="AnnGenHiddenLists"/>
      <sheetName val="Factor List"/>
      <sheetName val="x-Series Number"/>
      <sheetName val="x-801"/>
      <sheetName val="x-802"/>
    </sheetNames>
    <sheetDataSet>
      <sheetData sheetId="0">
        <row r="2">
          <cell r="A2" t="str">
            <v>NHSPS_EW - Consolidated Factor Spreadsheet</v>
          </cell>
        </row>
      </sheetData>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NHSPS_EW"/>
      <sheetName val="AnnGenHiddenLists"/>
      <sheetName val="Factor List"/>
      <sheetName val="x-Series Number"/>
      <sheetName val="x-306"/>
      <sheetName val="x-307"/>
      <sheetName val="x-501"/>
      <sheetName val="x-502"/>
      <sheetName val="x-503"/>
      <sheetName val="x-504"/>
      <sheetName val="x-505"/>
      <sheetName val="x-506"/>
      <sheetName val="x-507"/>
      <sheetName val="x-803"/>
      <sheetName val="x-804"/>
      <sheetName val="x-805"/>
      <sheetName val="x-806"/>
      <sheetName val="x-807"/>
      <sheetName val="x-808"/>
    </sheetNames>
    <sheetDataSet>
      <sheetData sheetId="0">
        <row r="2">
          <cell r="A2" t="str">
            <v>NHSPS_EW - Consolidated Factor Spreadsheet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24"/>
  <sheetViews>
    <sheetView showGridLines="0" zoomScale="85" zoomScaleNormal="85" workbookViewId="0">
      <selection activeCell="B28" sqref="B28"/>
    </sheetView>
  </sheetViews>
  <sheetFormatPr defaultRowHeight="13.2" x14ac:dyDescent="0.25"/>
  <cols>
    <col min="1" max="1" width="21.44140625" customWidth="1"/>
    <col min="2" max="2" width="130.77734375" style="1" customWidth="1"/>
    <col min="4" max="4" width="10.21875" bestFit="1" customWidth="1"/>
    <col min="8" max="8" width="10.21875" customWidth="1"/>
    <col min="9" max="9" width="11.44140625" customWidth="1"/>
    <col min="12" max="12" width="15.44140625" bestFit="1" customWidth="1"/>
    <col min="13" max="13" width="21" bestFit="1" customWidth="1"/>
    <col min="14" max="14" width="9.21875" customWidth="1"/>
    <col min="15" max="15" width="9.5546875" customWidth="1"/>
    <col min="16" max="20" width="13.21875" customWidth="1"/>
    <col min="27" max="27" width="11.21875" customWidth="1"/>
    <col min="28" max="28" width="10.21875" customWidth="1"/>
    <col min="31" max="31" width="15.44140625" bestFit="1" customWidth="1"/>
    <col min="32" max="32" width="21" bestFit="1" customWidth="1"/>
    <col min="33" max="34" width="9.5546875" bestFit="1" customWidth="1"/>
    <col min="35" max="35" width="9.5546875" customWidth="1"/>
    <col min="39" max="39" width="12.44140625" bestFit="1" customWidth="1"/>
  </cols>
  <sheetData>
    <row r="1" spans="1:4" ht="21" x14ac:dyDescent="0.4">
      <c r="A1" s="3" t="s">
        <v>4</v>
      </c>
      <c r="B1" s="3"/>
    </row>
    <row r="2" spans="1:4" ht="15.6" x14ac:dyDescent="0.3">
      <c r="A2" s="4" t="s">
        <v>276</v>
      </c>
      <c r="B2" s="4"/>
    </row>
    <row r="3" spans="1:4" ht="15.6" x14ac:dyDescent="0.3">
      <c r="A3" s="5" t="s">
        <v>5</v>
      </c>
      <c r="B3" s="5"/>
    </row>
    <row r="4" spans="1:4" x14ac:dyDescent="0.25">
      <c r="A4" s="6" t="str">
        <f ca="1">CELL("filename",A1)</f>
        <v>P:\AST development\Hosted\Factors Modernisation\Data import\Consolidated Factor Workbooks\[NHS EW Consolidated Factors 2023-04 FINAL.xlsm]Cover</v>
      </c>
    </row>
    <row r="5" spans="1:4" x14ac:dyDescent="0.25">
      <c r="D5" s="7"/>
    </row>
    <row r="6" spans="1:4" x14ac:dyDescent="0.25">
      <c r="A6" s="85"/>
    </row>
    <row r="7" spans="1:4" ht="15.6" x14ac:dyDescent="0.25">
      <c r="A7" s="86" t="s">
        <v>3</v>
      </c>
      <c r="B7" s="87" t="s">
        <v>463</v>
      </c>
    </row>
    <row r="11" spans="1:4" ht="15.6" x14ac:dyDescent="0.25">
      <c r="A11" s="78" t="s">
        <v>1</v>
      </c>
      <c r="B11" s="78" t="s">
        <v>2</v>
      </c>
    </row>
    <row r="12" spans="1:4" s="83" customFormat="1" ht="15" customHeight="1" x14ac:dyDescent="0.25">
      <c r="A12" s="79" t="s">
        <v>53</v>
      </c>
      <c r="B12" s="84" t="s">
        <v>30</v>
      </c>
    </row>
    <row r="13" spans="1:4" s="83" customFormat="1" ht="15" customHeight="1" x14ac:dyDescent="0.25">
      <c r="A13" s="81" t="s">
        <v>29</v>
      </c>
      <c r="B13" s="84" t="s">
        <v>31</v>
      </c>
    </row>
    <row r="14" spans="1:4" s="83" customFormat="1" ht="15" customHeight="1" x14ac:dyDescent="0.25">
      <c r="A14" s="82" t="s">
        <v>27</v>
      </c>
      <c r="B14" s="84" t="s">
        <v>32</v>
      </c>
    </row>
    <row r="15" spans="1:4" ht="30" customHeight="1" x14ac:dyDescent="0.25">
      <c r="A15" s="84" t="s">
        <v>33</v>
      </c>
      <c r="B15" s="84" t="s">
        <v>44</v>
      </c>
    </row>
    <row r="16" spans="1:4" ht="30" customHeight="1" x14ac:dyDescent="0.25">
      <c r="A16" s="80" t="s">
        <v>34</v>
      </c>
      <c r="B16" s="84" t="s">
        <v>377</v>
      </c>
    </row>
    <row r="17" spans="1:2" ht="30" customHeight="1" x14ac:dyDescent="0.25">
      <c r="A17" s="80" t="s">
        <v>35</v>
      </c>
      <c r="B17" s="84" t="s">
        <v>378</v>
      </c>
    </row>
    <row r="18" spans="1:2" ht="30" customHeight="1" x14ac:dyDescent="0.25">
      <c r="A18" s="84" t="s">
        <v>36</v>
      </c>
      <c r="B18" s="84" t="s">
        <v>380</v>
      </c>
    </row>
    <row r="19" spans="1:2" ht="30" customHeight="1" x14ac:dyDescent="0.25">
      <c r="A19" s="84" t="s">
        <v>37</v>
      </c>
      <c r="B19" s="84" t="s">
        <v>43</v>
      </c>
    </row>
    <row r="20" spans="1:2" ht="30" customHeight="1" x14ac:dyDescent="0.25">
      <c r="A20" s="84" t="s">
        <v>38</v>
      </c>
      <c r="B20" s="84" t="s">
        <v>42</v>
      </c>
    </row>
    <row r="21" spans="1:2" s="98" customFormat="1" ht="39.6" x14ac:dyDescent="0.25">
      <c r="A21" s="84" t="s">
        <v>39</v>
      </c>
      <c r="B21" s="84" t="s">
        <v>41</v>
      </c>
    </row>
    <row r="22" spans="1:2" ht="30" customHeight="1" x14ac:dyDescent="0.25">
      <c r="A22" s="84" t="s">
        <v>40</v>
      </c>
      <c r="B22" s="84" t="s">
        <v>45</v>
      </c>
    </row>
    <row r="23" spans="1:2" x14ac:dyDescent="0.25">
      <c r="A23" s="2"/>
    </row>
    <row r="24" spans="1:2" x14ac:dyDescent="0.25">
      <c r="A24" s="2"/>
    </row>
  </sheetData>
  <sheetProtection algorithmName="SHA-512" hashValue="8lrIKpPqS6zJ1lq3J2qPLE/W96L2wUPCogzhQFM47BIP570NVxdhMRpD9rKY0D2TuGS8pmKkhrYogVZHTbmFpg==" saltValue="ECIlr+KaD9thuJjKKdiOIA==" spinCount="100000" sheet="1" objects="1" scenarios="1"/>
  <phoneticPr fontId="3" type="noConversion"/>
  <conditionalFormatting sqref="B11">
    <cfRule type="expression" dxfId="1667" priority="19" stopIfTrue="1">
      <formula>MOD(ROW(),2)=0</formula>
    </cfRule>
    <cfRule type="expression" dxfId="1666" priority="20" stopIfTrue="1">
      <formula>MOD(ROW(),2)&lt;&gt;0</formula>
    </cfRule>
  </conditionalFormatting>
  <conditionalFormatting sqref="A11">
    <cfRule type="expression" dxfId="1665" priority="17" stopIfTrue="1">
      <formula>MOD(ROW(),2)=0</formula>
    </cfRule>
    <cfRule type="expression" dxfId="1664" priority="18" stopIfTrue="1">
      <formula>MOD(ROW(),2)&lt;&gt;0</formula>
    </cfRule>
  </conditionalFormatting>
  <conditionalFormatting sqref="A7">
    <cfRule type="expression" dxfId="1663" priority="1" stopIfTrue="1">
      <formula>MOD(ROW(),2)=0</formula>
    </cfRule>
    <cfRule type="expression" dxfId="1662" priority="2" stopIfTrue="1">
      <formula>MOD(ROW(),2)&lt;&gt;0</formula>
    </cfRule>
  </conditionalFormatting>
  <conditionalFormatting sqref="A15:A22">
    <cfRule type="expression" dxfId="1661" priority="13" stopIfTrue="1">
      <formula>MOD(ROW(),2)=0</formula>
    </cfRule>
    <cfRule type="expression" dxfId="1660" priority="14" stopIfTrue="1">
      <formula>MOD(ROW(),2)&lt;&gt;0</formula>
    </cfRule>
  </conditionalFormatting>
  <conditionalFormatting sqref="B17:B22">
    <cfRule type="expression" dxfId="1659" priority="15" stopIfTrue="1">
      <formula>MOD(ROW(),2)=0</formula>
    </cfRule>
    <cfRule type="expression" dxfId="1658" priority="16" stopIfTrue="1">
      <formula>MOD(ROW(),2)&lt;&gt;0</formula>
    </cfRule>
  </conditionalFormatting>
  <conditionalFormatting sqref="B12:B13">
    <cfRule type="expression" dxfId="1657" priority="9" stopIfTrue="1">
      <formula>MOD(ROW(),2)=0</formula>
    </cfRule>
    <cfRule type="expression" dxfId="1656" priority="10" stopIfTrue="1">
      <formula>MOD(ROW(),2)&lt;&gt;0</formula>
    </cfRule>
  </conditionalFormatting>
  <conditionalFormatting sqref="B14 B16:B17">
    <cfRule type="expression" dxfId="1655" priority="7" stopIfTrue="1">
      <formula>MOD(ROW(),2)=0</formula>
    </cfRule>
    <cfRule type="expression" dxfId="1654" priority="8" stopIfTrue="1">
      <formula>MOD(ROW(),2)&lt;&gt;0</formula>
    </cfRule>
  </conditionalFormatting>
  <conditionalFormatting sqref="B15">
    <cfRule type="expression" dxfId="1653" priority="5" stopIfTrue="1">
      <formula>MOD(ROW(),2)=0</formula>
    </cfRule>
    <cfRule type="expression" dxfId="1652" priority="6" stopIfTrue="1">
      <formula>MOD(ROW(),2)&lt;&gt;0</formula>
    </cfRule>
  </conditionalFormatting>
  <conditionalFormatting sqref="B7">
    <cfRule type="expression" dxfId="1651" priority="3" stopIfTrue="1">
      <formula>MOD(ROW(),2)=0</formula>
    </cfRule>
    <cfRule type="expression" dxfId="1650" priority="4" stopIfTrue="1">
      <formula>MOD(ROW(),2)&lt;&gt;0</formula>
    </cfRule>
  </conditionalFormatting>
  <pageMargins left="0.75" right="0.75" top="1" bottom="1" header="0.5" footer="0.5"/>
  <pageSetup paperSize="9" scale="87" orientation="landscape" r:id="rId1"/>
  <headerFooter alignWithMargins="0">
    <oddHeader>&amp;L&amp;Z&amp;F  [&amp;A]</oddHeader>
    <oddFooter>&amp;LPage &amp;P of &amp;N&amp;R&amp;T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I77"/>
  <sheetViews>
    <sheetView showGridLines="0" zoomScale="85" zoomScaleNormal="85" workbookViewId="0"/>
  </sheetViews>
  <sheetFormatPr defaultRowHeight="13.2" x14ac:dyDescent="0.25"/>
  <cols>
    <col min="1" max="2" width="30.77734375" customWidth="1"/>
  </cols>
  <sheetData>
    <row r="1" spans="1:9" ht="21" x14ac:dyDescent="0.4">
      <c r="A1" s="3" t="s">
        <v>4</v>
      </c>
      <c r="B1" s="9"/>
      <c r="C1" s="9"/>
      <c r="D1" s="9"/>
      <c r="E1" s="9"/>
      <c r="F1" s="9"/>
      <c r="G1" s="9"/>
      <c r="H1" s="9"/>
      <c r="I1" s="9"/>
    </row>
    <row r="2" spans="1:9" ht="15.6" x14ac:dyDescent="0.3">
      <c r="A2" s="10" t="str">
        <f>IF(title="&gt; Enter workbook title here","Enter workbook title in Cover sheet",title)</f>
        <v>NHSPS_EW - Consolidated Factor Spreadsheet</v>
      </c>
      <c r="B2" s="8"/>
      <c r="C2" s="8"/>
      <c r="D2" s="8"/>
      <c r="E2" s="8"/>
      <c r="F2" s="8"/>
      <c r="G2" s="8"/>
      <c r="H2" s="8"/>
      <c r="I2" s="8"/>
    </row>
    <row r="3" spans="1:9" ht="15.6" x14ac:dyDescent="0.3">
      <c r="A3" s="5" t="s">
        <v>681</v>
      </c>
      <c r="B3" s="8"/>
      <c r="C3" s="8"/>
      <c r="D3" s="8"/>
      <c r="E3" s="8"/>
      <c r="F3" s="8"/>
      <c r="G3" s="8"/>
      <c r="H3" s="8"/>
      <c r="I3" s="8"/>
    </row>
    <row r="4" spans="1:9" x14ac:dyDescent="0.25">
      <c r="A4" s="6"/>
    </row>
    <row r="6" spans="1:9" x14ac:dyDescent="0.25">
      <c r="A6" s="74" t="s">
        <v>26</v>
      </c>
      <c r="B6" s="76" t="s">
        <v>28</v>
      </c>
      <c r="C6" s="76"/>
      <c r="D6" s="76"/>
      <c r="E6" s="76"/>
      <c r="F6" s="76"/>
    </row>
    <row r="7" spans="1:9" ht="14.1" customHeight="1" x14ac:dyDescent="0.25">
      <c r="A7" s="75" t="s">
        <v>17</v>
      </c>
      <c r="B7" s="77" t="s">
        <v>54</v>
      </c>
      <c r="C7" s="77"/>
      <c r="D7" s="77"/>
      <c r="E7" s="77"/>
      <c r="F7" s="77"/>
    </row>
    <row r="8" spans="1:9" ht="14.1" customHeight="1" x14ac:dyDescent="0.25">
      <c r="A8" s="75" t="s">
        <v>55</v>
      </c>
      <c r="B8" s="77" t="s">
        <v>13</v>
      </c>
      <c r="C8" s="77"/>
      <c r="D8" s="77"/>
      <c r="E8" s="77"/>
      <c r="F8" s="77"/>
    </row>
    <row r="9" spans="1:9" ht="14.1" customHeight="1" x14ac:dyDescent="0.25">
      <c r="A9" s="75" t="s">
        <v>18</v>
      </c>
      <c r="B9" s="77" t="s">
        <v>667</v>
      </c>
      <c r="C9" s="77"/>
      <c r="D9" s="77"/>
      <c r="E9" s="77"/>
      <c r="F9" s="77"/>
    </row>
    <row r="10" spans="1:9" ht="14.1" customHeight="1" x14ac:dyDescent="0.25">
      <c r="A10" s="75" t="s">
        <v>2</v>
      </c>
      <c r="B10" s="77" t="s">
        <v>673</v>
      </c>
      <c r="C10" s="77"/>
      <c r="D10" s="77"/>
      <c r="E10" s="77"/>
      <c r="F10" s="77"/>
    </row>
    <row r="11" spans="1:9" ht="14.1" customHeight="1" x14ac:dyDescent="0.25">
      <c r="A11" s="75" t="s">
        <v>25</v>
      </c>
      <c r="B11" s="77" t="s">
        <v>669</v>
      </c>
      <c r="C11" s="77"/>
      <c r="D11" s="77"/>
      <c r="E11" s="77"/>
      <c r="F11" s="77"/>
    </row>
    <row r="12" spans="1:9" ht="14.1" customHeight="1" x14ac:dyDescent="0.25">
      <c r="A12" s="75" t="s">
        <v>273</v>
      </c>
      <c r="B12" s="77" t="s">
        <v>280</v>
      </c>
      <c r="C12" s="77"/>
      <c r="D12" s="77"/>
      <c r="E12" s="77"/>
      <c r="F12" s="77"/>
    </row>
    <row r="13" spans="1:9" ht="14.1" customHeight="1" x14ac:dyDescent="0.25">
      <c r="A13" s="75" t="s">
        <v>58</v>
      </c>
      <c r="B13" s="77">
        <v>0</v>
      </c>
      <c r="C13" s="77"/>
      <c r="D13" s="77"/>
      <c r="E13" s="77"/>
      <c r="F13" s="77"/>
    </row>
    <row r="14" spans="1:9" ht="14.1" customHeight="1" x14ac:dyDescent="0.25">
      <c r="A14" s="75" t="s">
        <v>19</v>
      </c>
      <c r="B14" s="77">
        <v>103</v>
      </c>
      <c r="C14" s="77"/>
      <c r="D14" s="77"/>
      <c r="E14" s="77"/>
      <c r="F14" s="77"/>
    </row>
    <row r="15" spans="1:9" ht="14.1" customHeight="1" x14ac:dyDescent="0.25">
      <c r="A15" s="75" t="s">
        <v>59</v>
      </c>
      <c r="B15" s="77" t="s">
        <v>674</v>
      </c>
      <c r="C15" s="77"/>
      <c r="D15" s="77"/>
      <c r="E15" s="77"/>
      <c r="F15" s="77"/>
    </row>
    <row r="16" spans="1:9" ht="14.1" customHeight="1" x14ac:dyDescent="0.25">
      <c r="A16" s="75" t="s">
        <v>60</v>
      </c>
      <c r="B16" s="77" t="s">
        <v>664</v>
      </c>
      <c r="C16" s="77"/>
      <c r="D16" s="77"/>
      <c r="E16" s="77"/>
      <c r="F16" s="77"/>
    </row>
    <row r="17" spans="1:6" ht="25.05" customHeight="1" x14ac:dyDescent="0.25">
      <c r="A17" s="75" t="s">
        <v>374</v>
      </c>
      <c r="B17" s="77" t="s">
        <v>685</v>
      </c>
      <c r="C17" s="77"/>
      <c r="D17" s="77"/>
      <c r="E17" s="77"/>
      <c r="F17" s="77"/>
    </row>
    <row r="18" spans="1:6" ht="14.1" customHeight="1" x14ac:dyDescent="0.25">
      <c r="A18" s="75" t="s">
        <v>20</v>
      </c>
      <c r="B18" s="131">
        <v>45202</v>
      </c>
      <c r="C18" s="131"/>
      <c r="D18" s="131"/>
      <c r="E18" s="131"/>
      <c r="F18" s="131"/>
    </row>
    <row r="19" spans="1:6" ht="14.1" customHeight="1" x14ac:dyDescent="0.25">
      <c r="A19" s="75" t="s">
        <v>21</v>
      </c>
      <c r="B19" s="96">
        <v>45200</v>
      </c>
      <c r="C19" s="96"/>
      <c r="D19" s="96"/>
      <c r="E19" s="96"/>
      <c r="F19" s="96"/>
    </row>
    <row r="20" spans="1:6" ht="14.1" customHeight="1" x14ac:dyDescent="0.25">
      <c r="A20" s="75" t="s">
        <v>271</v>
      </c>
      <c r="B20" s="77" t="s">
        <v>376</v>
      </c>
      <c r="C20" s="77"/>
      <c r="D20" s="77"/>
      <c r="E20" s="77"/>
      <c r="F20" s="77"/>
    </row>
    <row r="22" spans="1:6" x14ac:dyDescent="0.25">
      <c r="B22" s="104" t="str">
        <f>HYPERLINK("#'Factor List'!A1","Back to Factor List")</f>
        <v>Back to Factor List</v>
      </c>
    </row>
    <row r="25" spans="1:6" x14ac:dyDescent="0.25">
      <c r="A25" s="71" t="s">
        <v>598</v>
      </c>
      <c r="B25" s="71" t="s">
        <v>662</v>
      </c>
    </row>
    <row r="26" spans="1:6" x14ac:dyDescent="0.25">
      <c r="A26" s="72">
        <v>16</v>
      </c>
      <c r="B26" s="100">
        <v>1.0469999999999999</v>
      </c>
    </row>
    <row r="27" spans="1:6" x14ac:dyDescent="0.25">
      <c r="A27" s="72">
        <f>A26+1</f>
        <v>17</v>
      </c>
      <c r="B27" s="100">
        <v>1.0469999999999999</v>
      </c>
    </row>
    <row r="28" spans="1:6" x14ac:dyDescent="0.25">
      <c r="A28" s="72">
        <f t="shared" ref="A28:A77" si="0">A27+1</f>
        <v>18</v>
      </c>
      <c r="B28" s="100">
        <v>1.0469999999999999</v>
      </c>
    </row>
    <row r="29" spans="1:6" x14ac:dyDescent="0.25">
      <c r="A29" s="72">
        <f t="shared" si="0"/>
        <v>19</v>
      </c>
      <c r="B29" s="100">
        <v>1.0469999999999999</v>
      </c>
    </row>
    <row r="30" spans="1:6" x14ac:dyDescent="0.25">
      <c r="A30" s="72">
        <f t="shared" si="0"/>
        <v>20</v>
      </c>
      <c r="B30" s="100">
        <v>1.048</v>
      </c>
    </row>
    <row r="31" spans="1:6" x14ac:dyDescent="0.25">
      <c r="A31" s="72">
        <f t="shared" si="0"/>
        <v>21</v>
      </c>
      <c r="B31" s="100">
        <v>1.048</v>
      </c>
    </row>
    <row r="32" spans="1:6" x14ac:dyDescent="0.25">
      <c r="A32" s="72">
        <f t="shared" si="0"/>
        <v>22</v>
      </c>
      <c r="B32" s="100">
        <v>1.048</v>
      </c>
    </row>
    <row r="33" spans="1:2" x14ac:dyDescent="0.25">
      <c r="A33" s="72">
        <f t="shared" si="0"/>
        <v>23</v>
      </c>
      <c r="B33" s="100">
        <v>1.048</v>
      </c>
    </row>
    <row r="34" spans="1:2" x14ac:dyDescent="0.25">
      <c r="A34" s="72">
        <f t="shared" si="0"/>
        <v>24</v>
      </c>
      <c r="B34" s="100">
        <v>1.048</v>
      </c>
    </row>
    <row r="35" spans="1:2" x14ac:dyDescent="0.25">
      <c r="A35" s="72">
        <f>A34+1</f>
        <v>25</v>
      </c>
      <c r="B35" s="100">
        <v>1.048</v>
      </c>
    </row>
    <row r="36" spans="1:2" x14ac:dyDescent="0.25">
      <c r="A36" s="72">
        <f t="shared" si="0"/>
        <v>26</v>
      </c>
      <c r="B36" s="100">
        <v>1.048</v>
      </c>
    </row>
    <row r="37" spans="1:2" x14ac:dyDescent="0.25">
      <c r="A37" s="72">
        <f t="shared" si="0"/>
        <v>27</v>
      </c>
      <c r="B37" s="100">
        <v>1.048</v>
      </c>
    </row>
    <row r="38" spans="1:2" x14ac:dyDescent="0.25">
      <c r="A38" s="72">
        <f t="shared" si="0"/>
        <v>28</v>
      </c>
      <c r="B38" s="100">
        <v>1.048</v>
      </c>
    </row>
    <row r="39" spans="1:2" x14ac:dyDescent="0.25">
      <c r="A39" s="72">
        <f>A38+1</f>
        <v>29</v>
      </c>
      <c r="B39" s="100">
        <v>1.048</v>
      </c>
    </row>
    <row r="40" spans="1:2" x14ac:dyDescent="0.25">
      <c r="A40" s="72">
        <f t="shared" si="0"/>
        <v>30</v>
      </c>
      <c r="B40" s="100">
        <v>1.048</v>
      </c>
    </row>
    <row r="41" spans="1:2" x14ac:dyDescent="0.25">
      <c r="A41" s="72">
        <f t="shared" si="0"/>
        <v>31</v>
      </c>
      <c r="B41" s="100">
        <v>1.048</v>
      </c>
    </row>
    <row r="42" spans="1:2" x14ac:dyDescent="0.25">
      <c r="A42" s="72">
        <f t="shared" si="0"/>
        <v>32</v>
      </c>
      <c r="B42" s="100">
        <v>1.048</v>
      </c>
    </row>
    <row r="43" spans="1:2" x14ac:dyDescent="0.25">
      <c r="A43" s="72">
        <f t="shared" si="0"/>
        <v>33</v>
      </c>
      <c r="B43" s="100">
        <v>1.048</v>
      </c>
    </row>
    <row r="44" spans="1:2" x14ac:dyDescent="0.25">
      <c r="A44" s="72">
        <f t="shared" si="0"/>
        <v>34</v>
      </c>
      <c r="B44" s="100">
        <v>1.048</v>
      </c>
    </row>
    <row r="45" spans="1:2" x14ac:dyDescent="0.25">
      <c r="A45" s="72">
        <f t="shared" si="0"/>
        <v>35</v>
      </c>
      <c r="B45" s="100">
        <v>1.048</v>
      </c>
    </row>
    <row r="46" spans="1:2" x14ac:dyDescent="0.25">
      <c r="A46" s="72">
        <f t="shared" si="0"/>
        <v>36</v>
      </c>
      <c r="B46" s="100">
        <v>1.048</v>
      </c>
    </row>
    <row r="47" spans="1:2" x14ac:dyDescent="0.25">
      <c r="A47" s="72">
        <f t="shared" si="0"/>
        <v>37</v>
      </c>
      <c r="B47" s="100">
        <v>1.048</v>
      </c>
    </row>
    <row r="48" spans="1:2" x14ac:dyDescent="0.25">
      <c r="A48" s="72">
        <f t="shared" si="0"/>
        <v>38</v>
      </c>
      <c r="B48" s="100">
        <v>1.048</v>
      </c>
    </row>
    <row r="49" spans="1:2" x14ac:dyDescent="0.25">
      <c r="A49" s="72">
        <f t="shared" si="0"/>
        <v>39</v>
      </c>
      <c r="B49" s="100">
        <v>1.048</v>
      </c>
    </row>
    <row r="50" spans="1:2" x14ac:dyDescent="0.25">
      <c r="A50" s="72">
        <f t="shared" si="0"/>
        <v>40</v>
      </c>
      <c r="B50" s="100">
        <v>1.048</v>
      </c>
    </row>
    <row r="51" spans="1:2" x14ac:dyDescent="0.25">
      <c r="A51" s="72">
        <f t="shared" si="0"/>
        <v>41</v>
      </c>
      <c r="B51" s="100">
        <v>1.048</v>
      </c>
    </row>
    <row r="52" spans="1:2" x14ac:dyDescent="0.25">
      <c r="A52" s="72">
        <f t="shared" si="0"/>
        <v>42</v>
      </c>
      <c r="B52" s="100">
        <v>1.0469999999999999</v>
      </c>
    </row>
    <row r="53" spans="1:2" x14ac:dyDescent="0.25">
      <c r="A53" s="72">
        <f t="shared" si="0"/>
        <v>43</v>
      </c>
      <c r="B53" s="100">
        <v>1.0469999999999999</v>
      </c>
    </row>
    <row r="54" spans="1:2" x14ac:dyDescent="0.25">
      <c r="A54" s="72">
        <f t="shared" si="0"/>
        <v>44</v>
      </c>
      <c r="B54" s="100">
        <v>1.0469999999999999</v>
      </c>
    </row>
    <row r="55" spans="1:2" x14ac:dyDescent="0.25">
      <c r="A55" s="72">
        <f t="shared" si="0"/>
        <v>45</v>
      </c>
      <c r="B55" s="100">
        <v>1.0469999999999999</v>
      </c>
    </row>
    <row r="56" spans="1:2" x14ac:dyDescent="0.25">
      <c r="A56" s="72">
        <f t="shared" si="0"/>
        <v>46</v>
      </c>
      <c r="B56" s="100">
        <v>1.046</v>
      </c>
    </row>
    <row r="57" spans="1:2" x14ac:dyDescent="0.25">
      <c r="A57" s="72">
        <f t="shared" si="0"/>
        <v>47</v>
      </c>
      <c r="B57" s="100">
        <v>1.0449999999999999</v>
      </c>
    </row>
    <row r="58" spans="1:2" x14ac:dyDescent="0.25">
      <c r="A58" s="72">
        <f t="shared" si="0"/>
        <v>48</v>
      </c>
      <c r="B58" s="100">
        <v>1.044</v>
      </c>
    </row>
    <row r="59" spans="1:2" x14ac:dyDescent="0.25">
      <c r="A59" s="72">
        <f t="shared" si="0"/>
        <v>49</v>
      </c>
      <c r="B59" s="100">
        <v>1.0429999999999999</v>
      </c>
    </row>
    <row r="60" spans="1:2" x14ac:dyDescent="0.25">
      <c r="A60" s="72">
        <f t="shared" si="0"/>
        <v>50</v>
      </c>
      <c r="B60" s="100">
        <v>1.0429999999999999</v>
      </c>
    </row>
    <row r="61" spans="1:2" x14ac:dyDescent="0.25">
      <c r="A61" s="72">
        <f t="shared" si="0"/>
        <v>51</v>
      </c>
      <c r="B61" s="100">
        <v>1.0429999999999999</v>
      </c>
    </row>
    <row r="62" spans="1:2" x14ac:dyDescent="0.25">
      <c r="A62" s="72">
        <f t="shared" si="0"/>
        <v>52</v>
      </c>
      <c r="B62" s="100">
        <v>1.042</v>
      </c>
    </row>
    <row r="63" spans="1:2" x14ac:dyDescent="0.25">
      <c r="A63" s="72">
        <f t="shared" si="0"/>
        <v>53</v>
      </c>
      <c r="B63" s="100">
        <v>1.042</v>
      </c>
    </row>
    <row r="64" spans="1:2" x14ac:dyDescent="0.25">
      <c r="A64" s="72">
        <f t="shared" si="0"/>
        <v>54</v>
      </c>
      <c r="B64" s="100">
        <v>1.042</v>
      </c>
    </row>
    <row r="65" spans="1:2" x14ac:dyDescent="0.25">
      <c r="A65" s="72">
        <f t="shared" si="0"/>
        <v>55</v>
      </c>
      <c r="B65" s="100">
        <v>1.0409999999999999</v>
      </c>
    </row>
    <row r="66" spans="1:2" x14ac:dyDescent="0.25">
      <c r="A66" s="72">
        <f t="shared" si="0"/>
        <v>56</v>
      </c>
      <c r="B66" s="100">
        <v>1.0409999999999999</v>
      </c>
    </row>
    <row r="67" spans="1:2" x14ac:dyDescent="0.25">
      <c r="A67" s="72">
        <f t="shared" si="0"/>
        <v>57</v>
      </c>
      <c r="B67" s="100">
        <v>1.04</v>
      </c>
    </row>
    <row r="68" spans="1:2" x14ac:dyDescent="0.25">
      <c r="A68" s="72">
        <f t="shared" si="0"/>
        <v>58</v>
      </c>
      <c r="B68" s="100">
        <v>1.04</v>
      </c>
    </row>
    <row r="69" spans="1:2" x14ac:dyDescent="0.25">
      <c r="A69" s="72">
        <f t="shared" si="0"/>
        <v>59</v>
      </c>
      <c r="B69" s="100">
        <v>1.0389999999999999</v>
      </c>
    </row>
    <row r="70" spans="1:2" x14ac:dyDescent="0.25">
      <c r="A70" s="72">
        <f t="shared" si="0"/>
        <v>60</v>
      </c>
      <c r="B70" s="100">
        <v>1.0389999999999999</v>
      </c>
    </row>
    <row r="71" spans="1:2" x14ac:dyDescent="0.25">
      <c r="A71" s="72">
        <f t="shared" si="0"/>
        <v>61</v>
      </c>
      <c r="B71" s="100">
        <v>1.038</v>
      </c>
    </row>
    <row r="72" spans="1:2" x14ac:dyDescent="0.25">
      <c r="A72" s="72">
        <f t="shared" si="0"/>
        <v>62</v>
      </c>
      <c r="B72" s="100">
        <v>1.0369999999999999</v>
      </c>
    </row>
    <row r="73" spans="1:2" x14ac:dyDescent="0.25">
      <c r="A73" s="72">
        <f t="shared" si="0"/>
        <v>63</v>
      </c>
      <c r="B73" s="100">
        <v>1.036</v>
      </c>
    </row>
    <row r="74" spans="1:2" x14ac:dyDescent="0.25">
      <c r="A74" s="72">
        <f t="shared" si="0"/>
        <v>64</v>
      </c>
      <c r="B74" s="100">
        <v>1.0349999999999999</v>
      </c>
    </row>
    <row r="75" spans="1:2" x14ac:dyDescent="0.25">
      <c r="A75" s="72">
        <f t="shared" si="0"/>
        <v>65</v>
      </c>
      <c r="B75" s="100">
        <v>1.0329999999999999</v>
      </c>
    </row>
    <row r="76" spans="1:2" x14ac:dyDescent="0.25">
      <c r="A76" s="72">
        <f t="shared" si="0"/>
        <v>66</v>
      </c>
      <c r="B76" s="100">
        <v>1.0329999999999999</v>
      </c>
    </row>
    <row r="77" spans="1:2" x14ac:dyDescent="0.25">
      <c r="A77" s="72">
        <f t="shared" si="0"/>
        <v>67</v>
      </c>
      <c r="B77" s="100">
        <v>1.0329999999999999</v>
      </c>
    </row>
  </sheetData>
  <sheetProtection algorithmName="SHA-512" hashValue="7tkG+UnhCfx3OldfMLrLBOHdwOrQu6es61UgB+SnPehwjn0+y55ouc1N/Bh8uRz4jzOr97kIUCNntThWdlb4Ow==" saltValue="+WcIDY6nurvYBlycSpx5Lg==" spinCount="100000" sheet="1" objects="1" scenarios="1"/>
  <conditionalFormatting sqref="A6:A20">
    <cfRule type="expression" dxfId="1397" priority="29" stopIfTrue="1">
      <formula>MOD(ROW(),2)=0</formula>
    </cfRule>
    <cfRule type="expression" dxfId="1396" priority="30" stopIfTrue="1">
      <formula>MOD(ROW(),2)&lt;&gt;0</formula>
    </cfRule>
  </conditionalFormatting>
  <conditionalFormatting sqref="B6:F8 B20">
    <cfRule type="expression" dxfId="1395" priority="31" stopIfTrue="1">
      <formula>MOD(ROW(),2)=0</formula>
    </cfRule>
    <cfRule type="expression" dxfId="1394" priority="32" stopIfTrue="1">
      <formula>MOD(ROW(),2)&lt;&gt;0</formula>
    </cfRule>
  </conditionalFormatting>
  <conditionalFormatting sqref="B9:F16 B18 C17:F17">
    <cfRule type="expression" dxfId="1393" priority="23" stopIfTrue="1">
      <formula>MOD(ROW(),2)=0</formula>
    </cfRule>
    <cfRule type="expression" dxfId="1392" priority="24" stopIfTrue="1">
      <formula>MOD(ROW(),2)&lt;&gt;0</formula>
    </cfRule>
  </conditionalFormatting>
  <conditionalFormatting sqref="B19">
    <cfRule type="expression" dxfId="1391" priority="21" stopIfTrue="1">
      <formula>MOD(ROW(),2)=0</formula>
    </cfRule>
    <cfRule type="expression" dxfId="1390" priority="22" stopIfTrue="1">
      <formula>MOD(ROW(),2)&lt;&gt;0</formula>
    </cfRule>
  </conditionalFormatting>
  <conditionalFormatting sqref="B76:B77">
    <cfRule type="expression" dxfId="1389" priority="11" stopIfTrue="1">
      <formula>MOD(ROW(),2)=0</formula>
    </cfRule>
    <cfRule type="expression" dxfId="1388" priority="12" stopIfTrue="1">
      <formula>MOD(ROW(),2)&lt;&gt;0</formula>
    </cfRule>
  </conditionalFormatting>
  <conditionalFormatting sqref="A25:A63">
    <cfRule type="expression" dxfId="1387" priority="17" stopIfTrue="1">
      <formula>MOD(ROW(),2)=0</formula>
    </cfRule>
    <cfRule type="expression" dxfId="1386" priority="18" stopIfTrue="1">
      <formula>MOD(ROW(),2)&lt;&gt;0</formula>
    </cfRule>
  </conditionalFormatting>
  <conditionalFormatting sqref="B25:B63">
    <cfRule type="expression" dxfId="1385" priority="19" stopIfTrue="1">
      <formula>MOD(ROW(),2)=0</formula>
    </cfRule>
    <cfRule type="expression" dxfId="1384" priority="20" stopIfTrue="1">
      <formula>MOD(ROW(),2)&lt;&gt;0</formula>
    </cfRule>
  </conditionalFormatting>
  <conditionalFormatting sqref="A64:A75">
    <cfRule type="expression" dxfId="1383" priority="13" stopIfTrue="1">
      <formula>MOD(ROW(),2)=0</formula>
    </cfRule>
    <cfRule type="expression" dxfId="1382" priority="14" stopIfTrue="1">
      <formula>MOD(ROW(),2)&lt;&gt;0</formula>
    </cfRule>
  </conditionalFormatting>
  <conditionalFormatting sqref="B64:B75">
    <cfRule type="expression" dxfId="1381" priority="15" stopIfTrue="1">
      <formula>MOD(ROW(),2)=0</formula>
    </cfRule>
    <cfRule type="expression" dxfId="1380" priority="16" stopIfTrue="1">
      <formula>MOD(ROW(),2)&lt;&gt;0</formula>
    </cfRule>
  </conditionalFormatting>
  <conditionalFormatting sqref="A76:A77">
    <cfRule type="expression" dxfId="1379" priority="9" stopIfTrue="1">
      <formula>MOD(ROW(),2)=0</formula>
    </cfRule>
    <cfRule type="expression" dxfId="1378" priority="10" stopIfTrue="1">
      <formula>MOD(ROW(),2)&lt;&gt;0</formula>
    </cfRule>
  </conditionalFormatting>
  <conditionalFormatting sqref="B17">
    <cfRule type="expression" dxfId="1377" priority="7" stopIfTrue="1">
      <formula>MOD(ROW(),2)=0</formula>
    </cfRule>
    <cfRule type="expression" dxfId="1376" priority="8" stopIfTrue="1">
      <formula>MOD(ROW(),2)&lt;&gt;0</formula>
    </cfRule>
  </conditionalFormatting>
  <conditionalFormatting sqref="C20:F20">
    <cfRule type="expression" dxfId="1375" priority="5" stopIfTrue="1">
      <formula>MOD(ROW(),2)=0</formula>
    </cfRule>
    <cfRule type="expression" dxfId="1374" priority="6" stopIfTrue="1">
      <formula>MOD(ROW(),2)&lt;&gt;0</formula>
    </cfRule>
  </conditionalFormatting>
  <conditionalFormatting sqref="C18:F18">
    <cfRule type="expression" dxfId="1373" priority="3" stopIfTrue="1">
      <formula>MOD(ROW(),2)=0</formula>
    </cfRule>
    <cfRule type="expression" dxfId="1372" priority="4" stopIfTrue="1">
      <formula>MOD(ROW(),2)&lt;&gt;0</formula>
    </cfRule>
  </conditionalFormatting>
  <conditionalFormatting sqref="C19:F19">
    <cfRule type="expression" dxfId="1371" priority="1" stopIfTrue="1">
      <formula>MOD(ROW(),2)=0</formula>
    </cfRule>
    <cfRule type="expression" dxfId="1370"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I75"/>
  <sheetViews>
    <sheetView showGridLines="0" zoomScale="85" zoomScaleNormal="85" workbookViewId="0"/>
  </sheetViews>
  <sheetFormatPr defaultRowHeight="13.2" x14ac:dyDescent="0.25"/>
  <cols>
    <col min="1" max="1" width="31.21875" customWidth="1"/>
    <col min="2" max="2" width="31.77734375" customWidth="1"/>
  </cols>
  <sheetData>
    <row r="1" spans="1:9" ht="21" x14ac:dyDescent="0.4">
      <c r="A1" s="3" t="s">
        <v>4</v>
      </c>
      <c r="B1" s="9"/>
      <c r="C1" s="9"/>
      <c r="D1" s="9"/>
      <c r="E1" s="9"/>
      <c r="F1" s="9"/>
      <c r="G1" s="9"/>
      <c r="H1" s="9"/>
      <c r="I1" s="9"/>
    </row>
    <row r="2" spans="1:9" ht="15.6" x14ac:dyDescent="0.3">
      <c r="A2" s="10" t="str">
        <f>IF(title="&gt; Enter workbook title here","Enter workbook title in Cover sheet",title)</f>
        <v>NHSPS_EW - Consolidated Factor Spreadsheet</v>
      </c>
      <c r="B2" s="8"/>
      <c r="C2" s="8"/>
      <c r="D2" s="8"/>
      <c r="E2" s="8"/>
      <c r="F2" s="8"/>
      <c r="G2" s="8"/>
      <c r="H2" s="8"/>
      <c r="I2" s="8"/>
    </row>
    <row r="3" spans="1:9" ht="15.6" x14ac:dyDescent="0.3">
      <c r="A3" s="5" t="s">
        <v>682</v>
      </c>
      <c r="B3" s="8"/>
      <c r="C3" s="8"/>
      <c r="D3" s="8"/>
      <c r="E3" s="8"/>
      <c r="F3" s="8"/>
      <c r="G3" s="8"/>
      <c r="H3" s="8"/>
      <c r="I3" s="8"/>
    </row>
    <row r="4" spans="1:9" x14ac:dyDescent="0.25">
      <c r="A4" s="6"/>
    </row>
    <row r="6" spans="1:9" x14ac:dyDescent="0.25">
      <c r="A6" s="74" t="s">
        <v>26</v>
      </c>
      <c r="B6" s="76" t="s">
        <v>28</v>
      </c>
      <c r="C6" s="76"/>
      <c r="D6" s="76"/>
      <c r="E6" s="76"/>
      <c r="F6" s="76"/>
    </row>
    <row r="7" spans="1:9" x14ac:dyDescent="0.25">
      <c r="A7" s="75" t="s">
        <v>17</v>
      </c>
      <c r="B7" s="77" t="s">
        <v>54</v>
      </c>
      <c r="C7" s="77"/>
      <c r="D7" s="77"/>
      <c r="E7" s="77"/>
      <c r="F7" s="77"/>
    </row>
    <row r="8" spans="1:9" x14ac:dyDescent="0.25">
      <c r="A8" s="75" t="s">
        <v>55</v>
      </c>
      <c r="B8" s="77" t="s">
        <v>13</v>
      </c>
      <c r="C8" s="77"/>
      <c r="D8" s="77"/>
      <c r="E8" s="77"/>
      <c r="F8" s="77"/>
    </row>
    <row r="9" spans="1:9" ht="14.1" customHeight="1" x14ac:dyDescent="0.25">
      <c r="A9" s="75" t="s">
        <v>18</v>
      </c>
      <c r="B9" s="77" t="s">
        <v>667</v>
      </c>
      <c r="C9" s="77"/>
      <c r="D9" s="77"/>
      <c r="E9" s="77"/>
      <c r="F9" s="77"/>
    </row>
    <row r="10" spans="1:9" ht="14.1" customHeight="1" x14ac:dyDescent="0.25">
      <c r="A10" s="75" t="s">
        <v>2</v>
      </c>
      <c r="B10" s="77" t="s">
        <v>676</v>
      </c>
      <c r="C10" s="77"/>
      <c r="D10" s="77"/>
      <c r="E10" s="77"/>
      <c r="F10" s="77"/>
    </row>
    <row r="11" spans="1:9" ht="14.1" customHeight="1" x14ac:dyDescent="0.25">
      <c r="A11" s="75" t="s">
        <v>25</v>
      </c>
      <c r="B11" s="77" t="s">
        <v>669</v>
      </c>
      <c r="C11" s="77"/>
      <c r="D11" s="77"/>
      <c r="E11" s="77"/>
      <c r="F11" s="77"/>
    </row>
    <row r="12" spans="1:9" ht="14.1" customHeight="1" x14ac:dyDescent="0.25">
      <c r="A12" s="75" t="s">
        <v>273</v>
      </c>
      <c r="B12" s="77" t="s">
        <v>280</v>
      </c>
      <c r="C12" s="77"/>
      <c r="D12" s="77"/>
      <c r="E12" s="77"/>
      <c r="F12" s="77"/>
    </row>
    <row r="13" spans="1:9" ht="14.1" customHeight="1" x14ac:dyDescent="0.25">
      <c r="A13" s="75" t="s">
        <v>58</v>
      </c>
      <c r="B13" s="77">
        <v>0</v>
      </c>
      <c r="C13" s="77"/>
      <c r="D13" s="77"/>
      <c r="E13" s="77"/>
      <c r="F13" s="77"/>
    </row>
    <row r="14" spans="1:9" ht="14.1" customHeight="1" x14ac:dyDescent="0.25">
      <c r="A14" s="75" t="s">
        <v>19</v>
      </c>
      <c r="B14" s="77">
        <v>104</v>
      </c>
      <c r="C14" s="77"/>
      <c r="D14" s="77"/>
      <c r="E14" s="77"/>
      <c r="F14" s="77"/>
    </row>
    <row r="15" spans="1:9" ht="14.1" customHeight="1" x14ac:dyDescent="0.25">
      <c r="A15" s="75" t="s">
        <v>59</v>
      </c>
      <c r="B15" s="77" t="s">
        <v>675</v>
      </c>
      <c r="C15" s="77"/>
      <c r="D15" s="77"/>
      <c r="E15" s="77"/>
      <c r="F15" s="77"/>
    </row>
    <row r="16" spans="1:9" ht="14.1" customHeight="1" x14ac:dyDescent="0.25">
      <c r="A16" s="75" t="s">
        <v>60</v>
      </c>
      <c r="B16" s="77" t="s">
        <v>665</v>
      </c>
      <c r="C16" s="77"/>
      <c r="D16" s="77"/>
      <c r="E16" s="77"/>
      <c r="F16" s="77"/>
    </row>
    <row r="17" spans="1:6" ht="25.05" customHeight="1" x14ac:dyDescent="0.25">
      <c r="A17" s="75" t="s">
        <v>374</v>
      </c>
      <c r="B17" s="77" t="s">
        <v>685</v>
      </c>
      <c r="C17" s="77"/>
      <c r="D17" s="77"/>
      <c r="E17" s="77"/>
      <c r="F17" s="77"/>
    </row>
    <row r="18" spans="1:6" ht="14.1" customHeight="1" x14ac:dyDescent="0.25">
      <c r="A18" s="75" t="s">
        <v>20</v>
      </c>
      <c r="B18" s="131">
        <v>45202</v>
      </c>
      <c r="C18" s="131"/>
      <c r="D18" s="131"/>
      <c r="E18" s="131"/>
      <c r="F18" s="131"/>
    </row>
    <row r="19" spans="1:6" ht="14.1" customHeight="1" x14ac:dyDescent="0.25">
      <c r="A19" s="75" t="s">
        <v>21</v>
      </c>
      <c r="B19" s="96">
        <v>45200</v>
      </c>
      <c r="C19" s="96"/>
      <c r="D19" s="96"/>
      <c r="E19" s="96"/>
      <c r="F19" s="96"/>
    </row>
    <row r="20" spans="1:6" ht="14.1" customHeight="1" x14ac:dyDescent="0.25">
      <c r="A20" s="75" t="s">
        <v>271</v>
      </c>
      <c r="B20" s="77" t="s">
        <v>376</v>
      </c>
      <c r="C20" s="77"/>
      <c r="D20" s="77"/>
      <c r="E20" s="77"/>
      <c r="F20" s="77"/>
    </row>
    <row r="22" spans="1:6" x14ac:dyDescent="0.25">
      <c r="B22" s="104" t="str">
        <f>HYPERLINK("#'Factor List'!A1","Back to Factor List")</f>
        <v>Back to Factor List</v>
      </c>
    </row>
    <row r="23" spans="1:6" x14ac:dyDescent="0.25">
      <c r="A23" s="71" t="s">
        <v>598</v>
      </c>
      <c r="B23" s="71" t="s">
        <v>662</v>
      </c>
    </row>
    <row r="24" spans="1:6" x14ac:dyDescent="0.25">
      <c r="A24" s="72">
        <v>16</v>
      </c>
      <c r="B24" s="100">
        <v>1.0269999999999999</v>
      </c>
    </row>
    <row r="25" spans="1:6" x14ac:dyDescent="0.25">
      <c r="A25" s="72">
        <f>A24+1</f>
        <v>17</v>
      </c>
      <c r="B25" s="100">
        <v>1.0269999999999999</v>
      </c>
    </row>
    <row r="26" spans="1:6" x14ac:dyDescent="0.25">
      <c r="A26" s="72">
        <f t="shared" ref="A26:A75" si="0">A25+1</f>
        <v>18</v>
      </c>
      <c r="B26" s="100">
        <v>1.0269999999999999</v>
      </c>
    </row>
    <row r="27" spans="1:6" x14ac:dyDescent="0.25">
      <c r="A27" s="72">
        <f t="shared" si="0"/>
        <v>19</v>
      </c>
      <c r="B27" s="100">
        <v>1.0269999999999999</v>
      </c>
    </row>
    <row r="28" spans="1:6" x14ac:dyDescent="0.25">
      <c r="A28" s="72">
        <f t="shared" si="0"/>
        <v>20</v>
      </c>
      <c r="B28" s="100">
        <v>1.0269999999999999</v>
      </c>
    </row>
    <row r="29" spans="1:6" x14ac:dyDescent="0.25">
      <c r="A29" s="72">
        <f t="shared" si="0"/>
        <v>21</v>
      </c>
      <c r="B29" s="100">
        <v>1.0269999999999999</v>
      </c>
    </row>
    <row r="30" spans="1:6" x14ac:dyDescent="0.25">
      <c r="A30" s="72">
        <f t="shared" si="0"/>
        <v>22</v>
      </c>
      <c r="B30" s="100">
        <v>1.0269999999999999</v>
      </c>
    </row>
    <row r="31" spans="1:6" x14ac:dyDescent="0.25">
      <c r="A31" s="72">
        <f t="shared" si="0"/>
        <v>23</v>
      </c>
      <c r="B31" s="100">
        <v>1.0269999999999999</v>
      </c>
    </row>
    <row r="32" spans="1:6" x14ac:dyDescent="0.25">
      <c r="A32" s="72">
        <f t="shared" si="0"/>
        <v>24</v>
      </c>
      <c r="B32" s="100">
        <v>1.0269999999999999</v>
      </c>
    </row>
    <row r="33" spans="1:2" x14ac:dyDescent="0.25">
      <c r="A33" s="72">
        <f>A32+1</f>
        <v>25</v>
      </c>
      <c r="B33" s="100">
        <v>1.0269999999999999</v>
      </c>
    </row>
    <row r="34" spans="1:2" x14ac:dyDescent="0.25">
      <c r="A34" s="72">
        <f t="shared" si="0"/>
        <v>26</v>
      </c>
      <c r="B34" s="100">
        <v>1.0269999999999999</v>
      </c>
    </row>
    <row r="35" spans="1:2" x14ac:dyDescent="0.25">
      <c r="A35" s="72">
        <f t="shared" si="0"/>
        <v>27</v>
      </c>
      <c r="B35" s="100">
        <v>1.0269999999999999</v>
      </c>
    </row>
    <row r="36" spans="1:2" x14ac:dyDescent="0.25">
      <c r="A36" s="72">
        <f t="shared" si="0"/>
        <v>28</v>
      </c>
      <c r="B36" s="100">
        <v>1.0269999999999999</v>
      </c>
    </row>
    <row r="37" spans="1:2" x14ac:dyDescent="0.25">
      <c r="A37" s="72">
        <f>A36+1</f>
        <v>29</v>
      </c>
      <c r="B37" s="100">
        <v>1.0269999999999999</v>
      </c>
    </row>
    <row r="38" spans="1:2" x14ac:dyDescent="0.25">
      <c r="A38" s="72">
        <f t="shared" si="0"/>
        <v>30</v>
      </c>
      <c r="B38" s="100">
        <v>1.0269999999999999</v>
      </c>
    </row>
    <row r="39" spans="1:2" x14ac:dyDescent="0.25">
      <c r="A39" s="72">
        <f t="shared" si="0"/>
        <v>31</v>
      </c>
      <c r="B39" s="100">
        <v>1.0269999999999999</v>
      </c>
    </row>
    <row r="40" spans="1:2" x14ac:dyDescent="0.25">
      <c r="A40" s="72">
        <f t="shared" si="0"/>
        <v>32</v>
      </c>
      <c r="B40" s="100">
        <v>1.0269999999999999</v>
      </c>
    </row>
    <row r="41" spans="1:2" x14ac:dyDescent="0.25">
      <c r="A41" s="72">
        <f t="shared" si="0"/>
        <v>33</v>
      </c>
      <c r="B41" s="100">
        <v>1.0269999999999999</v>
      </c>
    </row>
    <row r="42" spans="1:2" x14ac:dyDescent="0.25">
      <c r="A42" s="72">
        <f t="shared" si="0"/>
        <v>34</v>
      </c>
      <c r="B42" s="100">
        <v>1.0269999999999999</v>
      </c>
    </row>
    <row r="43" spans="1:2" x14ac:dyDescent="0.25">
      <c r="A43" s="72">
        <f t="shared" si="0"/>
        <v>35</v>
      </c>
      <c r="B43" s="100">
        <v>1.0269999999999999</v>
      </c>
    </row>
    <row r="44" spans="1:2" x14ac:dyDescent="0.25">
      <c r="A44" s="72">
        <f t="shared" si="0"/>
        <v>36</v>
      </c>
      <c r="B44" s="100">
        <v>1.0269999999999999</v>
      </c>
    </row>
    <row r="45" spans="1:2" x14ac:dyDescent="0.25">
      <c r="A45" s="72">
        <f t="shared" si="0"/>
        <v>37</v>
      </c>
      <c r="B45" s="100">
        <v>1.0269999999999999</v>
      </c>
    </row>
    <row r="46" spans="1:2" x14ac:dyDescent="0.25">
      <c r="A46" s="72">
        <f t="shared" si="0"/>
        <v>38</v>
      </c>
      <c r="B46" s="100">
        <v>1.0269999999999999</v>
      </c>
    </row>
    <row r="47" spans="1:2" x14ac:dyDescent="0.25">
      <c r="A47" s="72">
        <f t="shared" si="0"/>
        <v>39</v>
      </c>
      <c r="B47" s="100">
        <v>1.0269999999999999</v>
      </c>
    </row>
    <row r="48" spans="1:2" x14ac:dyDescent="0.25">
      <c r="A48" s="72">
        <f t="shared" si="0"/>
        <v>40</v>
      </c>
      <c r="B48" s="100">
        <v>1.0269999999999999</v>
      </c>
    </row>
    <row r="49" spans="1:2" x14ac:dyDescent="0.25">
      <c r="A49" s="72">
        <f t="shared" si="0"/>
        <v>41</v>
      </c>
      <c r="B49" s="100">
        <v>1.0269999999999999</v>
      </c>
    </row>
    <row r="50" spans="1:2" x14ac:dyDescent="0.25">
      <c r="A50" s="72">
        <f t="shared" si="0"/>
        <v>42</v>
      </c>
      <c r="B50" s="100">
        <v>1.0269999999999999</v>
      </c>
    </row>
    <row r="51" spans="1:2" x14ac:dyDescent="0.25">
      <c r="A51" s="72">
        <f t="shared" si="0"/>
        <v>43</v>
      </c>
      <c r="B51" s="100">
        <v>1.0269999999999999</v>
      </c>
    </row>
    <row r="52" spans="1:2" x14ac:dyDescent="0.25">
      <c r="A52" s="72">
        <f t="shared" si="0"/>
        <v>44</v>
      </c>
      <c r="B52" s="100">
        <v>1.0269999999999999</v>
      </c>
    </row>
    <row r="53" spans="1:2" x14ac:dyDescent="0.25">
      <c r="A53" s="72">
        <f t="shared" si="0"/>
        <v>45</v>
      </c>
      <c r="B53" s="100">
        <v>1.026</v>
      </c>
    </row>
    <row r="54" spans="1:2" x14ac:dyDescent="0.25">
      <c r="A54" s="72">
        <f t="shared" si="0"/>
        <v>46</v>
      </c>
      <c r="B54" s="100">
        <v>1.026</v>
      </c>
    </row>
    <row r="55" spans="1:2" x14ac:dyDescent="0.25">
      <c r="A55" s="72">
        <f t="shared" si="0"/>
        <v>47</v>
      </c>
      <c r="B55" s="100">
        <v>1.0249999999999999</v>
      </c>
    </row>
    <row r="56" spans="1:2" x14ac:dyDescent="0.25">
      <c r="A56" s="72">
        <f t="shared" si="0"/>
        <v>48</v>
      </c>
      <c r="B56" s="100">
        <v>1.0249999999999999</v>
      </c>
    </row>
    <row r="57" spans="1:2" x14ac:dyDescent="0.25">
      <c r="A57" s="72">
        <f t="shared" si="0"/>
        <v>49</v>
      </c>
      <c r="B57" s="100">
        <v>1.024</v>
      </c>
    </row>
    <row r="58" spans="1:2" x14ac:dyDescent="0.25">
      <c r="A58" s="72">
        <f t="shared" si="0"/>
        <v>50</v>
      </c>
      <c r="B58" s="100">
        <v>1.024</v>
      </c>
    </row>
    <row r="59" spans="1:2" x14ac:dyDescent="0.25">
      <c r="A59" s="72">
        <f t="shared" si="0"/>
        <v>51</v>
      </c>
      <c r="B59" s="100">
        <v>1.024</v>
      </c>
    </row>
    <row r="60" spans="1:2" x14ac:dyDescent="0.25">
      <c r="A60" s="72">
        <f t="shared" si="0"/>
        <v>52</v>
      </c>
      <c r="B60" s="100">
        <v>1.024</v>
      </c>
    </row>
    <row r="61" spans="1:2" x14ac:dyDescent="0.25">
      <c r="A61" s="72">
        <f t="shared" si="0"/>
        <v>53</v>
      </c>
      <c r="B61" s="100">
        <v>1.024</v>
      </c>
    </row>
    <row r="62" spans="1:2" x14ac:dyDescent="0.25">
      <c r="A62" s="72">
        <f t="shared" si="0"/>
        <v>54</v>
      </c>
      <c r="B62" s="100">
        <v>1.0229999999999999</v>
      </c>
    </row>
    <row r="63" spans="1:2" x14ac:dyDescent="0.25">
      <c r="A63" s="72">
        <f t="shared" si="0"/>
        <v>55</v>
      </c>
      <c r="B63" s="100">
        <v>1.0229999999999999</v>
      </c>
    </row>
    <row r="64" spans="1:2" x14ac:dyDescent="0.25">
      <c r="A64" s="72">
        <f t="shared" si="0"/>
        <v>56</v>
      </c>
      <c r="B64" s="100">
        <v>1.0229999999999999</v>
      </c>
    </row>
    <row r="65" spans="1:2" x14ac:dyDescent="0.25">
      <c r="A65" s="72">
        <f t="shared" si="0"/>
        <v>57</v>
      </c>
      <c r="B65" s="100">
        <v>1.0229999999999999</v>
      </c>
    </row>
    <row r="66" spans="1:2" x14ac:dyDescent="0.25">
      <c r="A66" s="72">
        <f t="shared" si="0"/>
        <v>58</v>
      </c>
      <c r="B66" s="100">
        <v>1.022</v>
      </c>
    </row>
    <row r="67" spans="1:2" x14ac:dyDescent="0.25">
      <c r="A67" s="72">
        <f t="shared" si="0"/>
        <v>59</v>
      </c>
      <c r="B67" s="100">
        <v>1.022</v>
      </c>
    </row>
    <row r="68" spans="1:2" x14ac:dyDescent="0.25">
      <c r="A68" s="72">
        <f t="shared" si="0"/>
        <v>60</v>
      </c>
      <c r="B68" s="100">
        <v>1.022</v>
      </c>
    </row>
    <row r="69" spans="1:2" x14ac:dyDescent="0.25">
      <c r="A69" s="72">
        <f t="shared" si="0"/>
        <v>61</v>
      </c>
      <c r="B69" s="100">
        <v>1.0209999999999999</v>
      </c>
    </row>
    <row r="70" spans="1:2" x14ac:dyDescent="0.25">
      <c r="A70" s="72">
        <f t="shared" si="0"/>
        <v>62</v>
      </c>
      <c r="B70" s="100">
        <v>1.0209999999999999</v>
      </c>
    </row>
    <row r="71" spans="1:2" x14ac:dyDescent="0.25">
      <c r="A71" s="72">
        <f t="shared" si="0"/>
        <v>63</v>
      </c>
      <c r="B71" s="100">
        <v>1.02</v>
      </c>
    </row>
    <row r="72" spans="1:2" x14ac:dyDescent="0.25">
      <c r="A72" s="72">
        <f t="shared" si="0"/>
        <v>64</v>
      </c>
      <c r="B72" s="100">
        <v>1.02</v>
      </c>
    </row>
    <row r="73" spans="1:2" x14ac:dyDescent="0.25">
      <c r="A73" s="72">
        <f t="shared" si="0"/>
        <v>65</v>
      </c>
      <c r="B73" s="100">
        <v>1.0189999999999999</v>
      </c>
    </row>
    <row r="74" spans="1:2" x14ac:dyDescent="0.25">
      <c r="A74" s="72">
        <f t="shared" si="0"/>
        <v>66</v>
      </c>
      <c r="B74" s="100">
        <v>1.0189999999999999</v>
      </c>
    </row>
    <row r="75" spans="1:2" x14ac:dyDescent="0.25">
      <c r="A75" s="72">
        <f t="shared" si="0"/>
        <v>67</v>
      </c>
      <c r="B75" s="100">
        <v>1.0189999999999999</v>
      </c>
    </row>
  </sheetData>
  <sheetProtection algorithmName="SHA-512" hashValue="f/CStHVn6XvsVfsS91VBfLjdS3miOL0ac9dEnstIl0+jFMYxRnMtJGWuXDrofdcqtq9vQ9V8xvkpjGKLoPSfnA==" saltValue="LZgoVG7Bve/Yu1Msz+ZBDQ==" spinCount="100000" sheet="1" objects="1" scenarios="1"/>
  <conditionalFormatting sqref="A6:A20">
    <cfRule type="expression" dxfId="1369" priority="29" stopIfTrue="1">
      <formula>MOD(ROW(),2)=0</formula>
    </cfRule>
    <cfRule type="expression" dxfId="1368" priority="30" stopIfTrue="1">
      <formula>MOD(ROW(),2)&lt;&gt;0</formula>
    </cfRule>
  </conditionalFormatting>
  <conditionalFormatting sqref="B6:F8 B20">
    <cfRule type="expression" dxfId="1367" priority="31" stopIfTrue="1">
      <formula>MOD(ROW(),2)=0</formula>
    </cfRule>
    <cfRule type="expression" dxfId="1366" priority="32" stopIfTrue="1">
      <formula>MOD(ROW(),2)&lt;&gt;0</formula>
    </cfRule>
  </conditionalFormatting>
  <conditionalFormatting sqref="B9:F16 B18 C17:F17">
    <cfRule type="expression" dxfId="1365" priority="23" stopIfTrue="1">
      <formula>MOD(ROW(),2)=0</formula>
    </cfRule>
    <cfRule type="expression" dxfId="1364" priority="24" stopIfTrue="1">
      <formula>MOD(ROW(),2)&lt;&gt;0</formula>
    </cfRule>
  </conditionalFormatting>
  <conditionalFormatting sqref="B19">
    <cfRule type="expression" dxfId="1363" priority="21" stopIfTrue="1">
      <formula>MOD(ROW(),2)=0</formula>
    </cfRule>
    <cfRule type="expression" dxfId="1362" priority="22" stopIfTrue="1">
      <formula>MOD(ROW(),2)&lt;&gt;0</formula>
    </cfRule>
  </conditionalFormatting>
  <conditionalFormatting sqref="B74:B75">
    <cfRule type="expression" dxfId="1361" priority="11" stopIfTrue="1">
      <formula>MOD(ROW(),2)=0</formula>
    </cfRule>
    <cfRule type="expression" dxfId="1360" priority="12" stopIfTrue="1">
      <formula>MOD(ROW(),2)&lt;&gt;0</formula>
    </cfRule>
  </conditionalFormatting>
  <conditionalFormatting sqref="A23:A61">
    <cfRule type="expression" dxfId="1359" priority="17" stopIfTrue="1">
      <formula>MOD(ROW(),2)=0</formula>
    </cfRule>
    <cfRule type="expression" dxfId="1358" priority="18" stopIfTrue="1">
      <formula>MOD(ROW(),2)&lt;&gt;0</formula>
    </cfRule>
  </conditionalFormatting>
  <conditionalFormatting sqref="B23:B61">
    <cfRule type="expression" dxfId="1357" priority="19" stopIfTrue="1">
      <formula>MOD(ROW(),2)=0</formula>
    </cfRule>
    <cfRule type="expression" dxfId="1356" priority="20" stopIfTrue="1">
      <formula>MOD(ROW(),2)&lt;&gt;0</formula>
    </cfRule>
  </conditionalFormatting>
  <conditionalFormatting sqref="A62:A73">
    <cfRule type="expression" dxfId="1355" priority="13" stopIfTrue="1">
      <formula>MOD(ROW(),2)=0</formula>
    </cfRule>
    <cfRule type="expression" dxfId="1354" priority="14" stopIfTrue="1">
      <formula>MOD(ROW(),2)&lt;&gt;0</formula>
    </cfRule>
  </conditionalFormatting>
  <conditionalFormatting sqref="B62:B73">
    <cfRule type="expression" dxfId="1353" priority="15" stopIfTrue="1">
      <formula>MOD(ROW(),2)=0</formula>
    </cfRule>
    <cfRule type="expression" dxfId="1352" priority="16" stopIfTrue="1">
      <formula>MOD(ROW(),2)&lt;&gt;0</formula>
    </cfRule>
  </conditionalFormatting>
  <conditionalFormatting sqref="A74:A75">
    <cfRule type="expression" dxfId="1351" priority="9" stopIfTrue="1">
      <formula>MOD(ROW(),2)=0</formula>
    </cfRule>
    <cfRule type="expression" dxfId="1350" priority="10" stopIfTrue="1">
      <formula>MOD(ROW(),2)&lt;&gt;0</formula>
    </cfRule>
  </conditionalFormatting>
  <conditionalFormatting sqref="B17">
    <cfRule type="expression" dxfId="1349" priority="7" stopIfTrue="1">
      <formula>MOD(ROW(),2)=0</formula>
    </cfRule>
    <cfRule type="expression" dxfId="1348" priority="8" stopIfTrue="1">
      <formula>MOD(ROW(),2)&lt;&gt;0</formula>
    </cfRule>
  </conditionalFormatting>
  <conditionalFormatting sqref="C20:F20">
    <cfRule type="expression" dxfId="1347" priority="5" stopIfTrue="1">
      <formula>MOD(ROW(),2)=0</formula>
    </cfRule>
    <cfRule type="expression" dxfId="1346" priority="6" stopIfTrue="1">
      <formula>MOD(ROW(),2)&lt;&gt;0</formula>
    </cfRule>
  </conditionalFormatting>
  <conditionalFormatting sqref="C18:F18">
    <cfRule type="expression" dxfId="1345" priority="3" stopIfTrue="1">
      <formula>MOD(ROW(),2)=0</formula>
    </cfRule>
    <cfRule type="expression" dxfId="1344" priority="4" stopIfTrue="1">
      <formula>MOD(ROW(),2)&lt;&gt;0</formula>
    </cfRule>
  </conditionalFormatting>
  <conditionalFormatting sqref="C19:F19">
    <cfRule type="expression" dxfId="1343" priority="1" stopIfTrue="1">
      <formula>MOD(ROW(),2)=0</formula>
    </cfRule>
    <cfRule type="expression" dxfId="1342"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77"/>
  <sheetViews>
    <sheetView showGridLines="0" zoomScale="85" zoomScaleNormal="85" workbookViewId="0"/>
  </sheetViews>
  <sheetFormatPr defaultRowHeight="13.2" x14ac:dyDescent="0.25"/>
  <cols>
    <col min="1" max="1" width="33.21875" customWidth="1"/>
    <col min="2" max="2" width="20.44140625" customWidth="1"/>
  </cols>
  <sheetData>
    <row r="1" spans="1:9" ht="21" x14ac:dyDescent="0.4">
      <c r="A1" s="3" t="s">
        <v>4</v>
      </c>
      <c r="B1" s="9"/>
      <c r="C1" s="9"/>
      <c r="D1" s="9"/>
      <c r="E1" s="9"/>
      <c r="F1" s="9"/>
      <c r="G1" s="9"/>
      <c r="H1" s="9"/>
      <c r="I1" s="9"/>
    </row>
    <row r="2" spans="1:9" ht="15.6" x14ac:dyDescent="0.3">
      <c r="A2" s="10" t="str">
        <f>IF(title="&gt; Enter workbook title here","Enter workbook title in Cover sheet",title)</f>
        <v>NHSPS_EW - Consolidated Factor Spreadsheet</v>
      </c>
      <c r="B2" s="8"/>
      <c r="C2" s="8"/>
      <c r="D2" s="8"/>
      <c r="E2" s="8"/>
      <c r="F2" s="8"/>
      <c r="G2" s="8"/>
      <c r="H2" s="8"/>
      <c r="I2" s="8"/>
    </row>
    <row r="3" spans="1:9" ht="15.6" x14ac:dyDescent="0.3">
      <c r="A3" s="5" t="s">
        <v>683</v>
      </c>
      <c r="B3" s="8"/>
      <c r="C3" s="8"/>
      <c r="D3" s="8"/>
      <c r="E3" s="8"/>
      <c r="F3" s="8"/>
      <c r="G3" s="8"/>
      <c r="H3" s="8"/>
      <c r="I3" s="8"/>
    </row>
    <row r="4" spans="1:9" x14ac:dyDescent="0.25">
      <c r="A4" s="6"/>
    </row>
    <row r="6" spans="1:9" ht="13.05" customHeight="1" x14ac:dyDescent="0.25">
      <c r="A6" s="74" t="s">
        <v>26</v>
      </c>
      <c r="B6" s="76" t="s">
        <v>28</v>
      </c>
      <c r="C6" s="76"/>
      <c r="D6" s="76"/>
      <c r="E6" s="76"/>
      <c r="F6" s="76"/>
    </row>
    <row r="7" spans="1:9" x14ac:dyDescent="0.25">
      <c r="A7" s="75" t="s">
        <v>17</v>
      </c>
      <c r="B7" s="77" t="s">
        <v>54</v>
      </c>
      <c r="C7" s="77"/>
      <c r="D7" s="77"/>
      <c r="E7" s="77"/>
      <c r="F7" s="77"/>
    </row>
    <row r="8" spans="1:9" x14ac:dyDescent="0.25">
      <c r="A8" s="75" t="s">
        <v>55</v>
      </c>
      <c r="B8" s="77" t="s">
        <v>13</v>
      </c>
      <c r="C8" s="77"/>
      <c r="D8" s="77"/>
      <c r="E8" s="77"/>
      <c r="F8" s="77"/>
    </row>
    <row r="9" spans="1:9" ht="14.1" customHeight="1" x14ac:dyDescent="0.25">
      <c r="A9" s="75" t="s">
        <v>18</v>
      </c>
      <c r="B9" s="77" t="s">
        <v>667</v>
      </c>
      <c r="C9" s="77"/>
      <c r="D9" s="77"/>
      <c r="E9" s="77"/>
      <c r="F9" s="77"/>
    </row>
    <row r="10" spans="1:9" ht="30" customHeight="1" x14ac:dyDescent="0.25">
      <c r="A10" s="75" t="s">
        <v>2</v>
      </c>
      <c r="B10" s="77" t="s">
        <v>677</v>
      </c>
      <c r="C10" s="77"/>
      <c r="D10" s="77"/>
      <c r="E10" s="77"/>
      <c r="F10" s="77"/>
    </row>
    <row r="11" spans="1:9" ht="14.1" customHeight="1" x14ac:dyDescent="0.25">
      <c r="A11" s="75" t="s">
        <v>25</v>
      </c>
      <c r="B11" s="77" t="s">
        <v>669</v>
      </c>
      <c r="C11" s="77"/>
      <c r="D11" s="77"/>
      <c r="E11" s="77"/>
      <c r="F11" s="77"/>
    </row>
    <row r="12" spans="1:9" ht="14.1" customHeight="1" x14ac:dyDescent="0.25">
      <c r="A12" s="75" t="s">
        <v>273</v>
      </c>
      <c r="B12" s="77" t="s">
        <v>280</v>
      </c>
      <c r="C12" s="77"/>
      <c r="D12" s="77"/>
      <c r="E12" s="77"/>
      <c r="F12" s="77"/>
    </row>
    <row r="13" spans="1:9" ht="14.1" customHeight="1" x14ac:dyDescent="0.25">
      <c r="A13" s="75" t="s">
        <v>58</v>
      </c>
      <c r="B13" s="77">
        <v>0</v>
      </c>
      <c r="C13" s="77"/>
      <c r="D13" s="77"/>
      <c r="E13" s="77"/>
      <c r="F13" s="77"/>
    </row>
    <row r="14" spans="1:9" ht="14.1" customHeight="1" x14ac:dyDescent="0.25">
      <c r="A14" s="75" t="s">
        <v>19</v>
      </c>
      <c r="B14" s="77">
        <v>105</v>
      </c>
      <c r="C14" s="77"/>
      <c r="D14" s="77"/>
      <c r="E14" s="77"/>
      <c r="F14" s="77"/>
    </row>
    <row r="15" spans="1:9" ht="14.1" customHeight="1" x14ac:dyDescent="0.25">
      <c r="A15" s="75" t="s">
        <v>59</v>
      </c>
      <c r="B15" s="77" t="s">
        <v>678</v>
      </c>
      <c r="C15" s="77"/>
      <c r="D15" s="77"/>
      <c r="E15" s="77"/>
      <c r="F15" s="77"/>
    </row>
    <row r="16" spans="1:9" ht="14.1" customHeight="1" x14ac:dyDescent="0.25">
      <c r="A16" s="75" t="s">
        <v>60</v>
      </c>
      <c r="B16" s="77" t="s">
        <v>666</v>
      </c>
      <c r="C16" s="77"/>
      <c r="D16" s="77"/>
      <c r="E16" s="77"/>
      <c r="F16" s="77"/>
    </row>
    <row r="17" spans="1:6" ht="25.05" customHeight="1" x14ac:dyDescent="0.25">
      <c r="A17" s="75" t="s">
        <v>374</v>
      </c>
      <c r="B17" s="77" t="s">
        <v>685</v>
      </c>
      <c r="C17" s="77"/>
      <c r="D17" s="77"/>
      <c r="E17" s="77"/>
      <c r="F17" s="77"/>
    </row>
    <row r="18" spans="1:6" ht="14.1" customHeight="1" x14ac:dyDescent="0.25">
      <c r="A18" s="75" t="s">
        <v>20</v>
      </c>
      <c r="B18" s="141">
        <v>45202</v>
      </c>
      <c r="C18" s="131"/>
      <c r="D18" s="131"/>
      <c r="E18" s="131"/>
      <c r="F18" s="131"/>
    </row>
    <row r="19" spans="1:6" ht="14.1" customHeight="1" x14ac:dyDescent="0.25">
      <c r="A19" s="75" t="s">
        <v>21</v>
      </c>
      <c r="B19" s="142">
        <v>45200</v>
      </c>
      <c r="C19" s="96"/>
      <c r="D19" s="96"/>
      <c r="E19" s="96"/>
      <c r="F19" s="96"/>
    </row>
    <row r="20" spans="1:6" ht="14.1" customHeight="1" x14ac:dyDescent="0.25">
      <c r="A20" s="75" t="s">
        <v>271</v>
      </c>
      <c r="B20" s="143" t="s">
        <v>376</v>
      </c>
      <c r="C20" s="77"/>
      <c r="D20" s="77"/>
      <c r="E20" s="77"/>
      <c r="F20" s="77"/>
    </row>
    <row r="22" spans="1:6" x14ac:dyDescent="0.25">
      <c r="B22" s="104" t="str">
        <f>HYPERLINK("#'Factor List'!A1","Back to Factor List")</f>
        <v>Back to Factor List</v>
      </c>
    </row>
    <row r="25" spans="1:6" x14ac:dyDescent="0.25">
      <c r="A25" s="71" t="s">
        <v>598</v>
      </c>
      <c r="B25" s="71" t="s">
        <v>662</v>
      </c>
    </row>
    <row r="26" spans="1:6" x14ac:dyDescent="0.25">
      <c r="A26" s="72">
        <v>16</v>
      </c>
      <c r="B26" s="100">
        <v>1.002</v>
      </c>
    </row>
    <row r="27" spans="1:6" x14ac:dyDescent="0.25">
      <c r="A27" s="72">
        <f>A26+1</f>
        <v>17</v>
      </c>
      <c r="B27" s="100">
        <v>1.002</v>
      </c>
    </row>
    <row r="28" spans="1:6" x14ac:dyDescent="0.25">
      <c r="A28" s="72">
        <f t="shared" ref="A28:A77" si="0">A27+1</f>
        <v>18</v>
      </c>
      <c r="B28" s="100">
        <v>1.002</v>
      </c>
    </row>
    <row r="29" spans="1:6" x14ac:dyDescent="0.25">
      <c r="A29" s="72">
        <f t="shared" si="0"/>
        <v>19</v>
      </c>
      <c r="B29" s="100">
        <v>1.002</v>
      </c>
    </row>
    <row r="30" spans="1:6" x14ac:dyDescent="0.25">
      <c r="A30" s="72">
        <f t="shared" si="0"/>
        <v>20</v>
      </c>
      <c r="B30" s="100">
        <v>1.002</v>
      </c>
    </row>
    <row r="31" spans="1:6" x14ac:dyDescent="0.25">
      <c r="A31" s="72">
        <f t="shared" si="0"/>
        <v>21</v>
      </c>
      <c r="B31" s="100">
        <v>1.002</v>
      </c>
    </row>
    <row r="32" spans="1:6" x14ac:dyDescent="0.25">
      <c r="A32" s="72">
        <f t="shared" si="0"/>
        <v>22</v>
      </c>
      <c r="B32" s="100">
        <v>1.002</v>
      </c>
    </row>
    <row r="33" spans="1:2" x14ac:dyDescent="0.25">
      <c r="A33" s="72">
        <f t="shared" si="0"/>
        <v>23</v>
      </c>
      <c r="B33" s="100">
        <v>1.002</v>
      </c>
    </row>
    <row r="34" spans="1:2" x14ac:dyDescent="0.25">
      <c r="A34" s="72">
        <f t="shared" si="0"/>
        <v>24</v>
      </c>
      <c r="B34" s="100">
        <v>1.002</v>
      </c>
    </row>
    <row r="35" spans="1:2" x14ac:dyDescent="0.25">
      <c r="A35" s="72">
        <f>A34+1</f>
        <v>25</v>
      </c>
      <c r="B35" s="100">
        <v>1.002</v>
      </c>
    </row>
    <row r="36" spans="1:2" x14ac:dyDescent="0.25">
      <c r="A36" s="72">
        <f t="shared" si="0"/>
        <v>26</v>
      </c>
      <c r="B36" s="100">
        <v>1.002</v>
      </c>
    </row>
    <row r="37" spans="1:2" x14ac:dyDescent="0.25">
      <c r="A37" s="72">
        <f t="shared" si="0"/>
        <v>27</v>
      </c>
      <c r="B37" s="100">
        <v>1.002</v>
      </c>
    </row>
    <row r="38" spans="1:2" x14ac:dyDescent="0.25">
      <c r="A38" s="72">
        <f t="shared" si="0"/>
        <v>28</v>
      </c>
      <c r="B38" s="100">
        <v>1.002</v>
      </c>
    </row>
    <row r="39" spans="1:2" x14ac:dyDescent="0.25">
      <c r="A39" s="72">
        <f>A38+1</f>
        <v>29</v>
      </c>
      <c r="B39" s="100">
        <v>1.002</v>
      </c>
    </row>
    <row r="40" spans="1:2" x14ac:dyDescent="0.25">
      <c r="A40" s="72">
        <f t="shared" si="0"/>
        <v>30</v>
      </c>
      <c r="B40" s="100">
        <v>1.002</v>
      </c>
    </row>
    <row r="41" spans="1:2" x14ac:dyDescent="0.25">
      <c r="A41" s="72">
        <f t="shared" si="0"/>
        <v>31</v>
      </c>
      <c r="B41" s="100">
        <v>1.002</v>
      </c>
    </row>
    <row r="42" spans="1:2" x14ac:dyDescent="0.25">
      <c r="A42" s="72">
        <f t="shared" si="0"/>
        <v>32</v>
      </c>
      <c r="B42" s="100">
        <v>1.002</v>
      </c>
    </row>
    <row r="43" spans="1:2" x14ac:dyDescent="0.25">
      <c r="A43" s="72">
        <f t="shared" si="0"/>
        <v>33</v>
      </c>
      <c r="B43" s="100">
        <v>1.002</v>
      </c>
    </row>
    <row r="44" spans="1:2" x14ac:dyDescent="0.25">
      <c r="A44" s="72">
        <f t="shared" si="0"/>
        <v>34</v>
      </c>
      <c r="B44" s="100">
        <v>1.002</v>
      </c>
    </row>
    <row r="45" spans="1:2" x14ac:dyDescent="0.25">
      <c r="A45" s="72">
        <f t="shared" si="0"/>
        <v>35</v>
      </c>
      <c r="B45" s="100">
        <v>1.002</v>
      </c>
    </row>
    <row r="46" spans="1:2" x14ac:dyDescent="0.25">
      <c r="A46" s="72">
        <f t="shared" si="0"/>
        <v>36</v>
      </c>
      <c r="B46" s="100">
        <v>1.002</v>
      </c>
    </row>
    <row r="47" spans="1:2" x14ac:dyDescent="0.25">
      <c r="A47" s="72">
        <f t="shared" si="0"/>
        <v>37</v>
      </c>
      <c r="B47" s="100">
        <v>1.002</v>
      </c>
    </row>
    <row r="48" spans="1:2" x14ac:dyDescent="0.25">
      <c r="A48" s="72">
        <f t="shared" si="0"/>
        <v>38</v>
      </c>
      <c r="B48" s="100">
        <v>1.002</v>
      </c>
    </row>
    <row r="49" spans="1:2" x14ac:dyDescent="0.25">
      <c r="A49" s="72">
        <f t="shared" si="0"/>
        <v>39</v>
      </c>
      <c r="B49" s="100">
        <v>1.002</v>
      </c>
    </row>
    <row r="50" spans="1:2" x14ac:dyDescent="0.25">
      <c r="A50" s="72">
        <f t="shared" si="0"/>
        <v>40</v>
      </c>
      <c r="B50" s="100">
        <v>1.002</v>
      </c>
    </row>
    <row r="51" spans="1:2" x14ac:dyDescent="0.25">
      <c r="A51" s="72">
        <f t="shared" si="0"/>
        <v>41</v>
      </c>
      <c r="B51" s="100">
        <v>1.002</v>
      </c>
    </row>
    <row r="52" spans="1:2" x14ac:dyDescent="0.25">
      <c r="A52" s="72">
        <f t="shared" si="0"/>
        <v>42</v>
      </c>
      <c r="B52" s="100">
        <v>1.002</v>
      </c>
    </row>
    <row r="53" spans="1:2" x14ac:dyDescent="0.25">
      <c r="A53" s="72">
        <f t="shared" si="0"/>
        <v>43</v>
      </c>
      <c r="B53" s="100">
        <v>1.002</v>
      </c>
    </row>
    <row r="54" spans="1:2" x14ac:dyDescent="0.25">
      <c r="A54" s="72">
        <f t="shared" si="0"/>
        <v>44</v>
      </c>
      <c r="B54" s="100">
        <v>1.002</v>
      </c>
    </row>
    <row r="55" spans="1:2" x14ac:dyDescent="0.25">
      <c r="A55" s="72">
        <f t="shared" si="0"/>
        <v>45</v>
      </c>
      <c r="B55" s="100">
        <v>1.002</v>
      </c>
    </row>
    <row r="56" spans="1:2" x14ac:dyDescent="0.25">
      <c r="A56" s="72">
        <f t="shared" si="0"/>
        <v>46</v>
      </c>
      <c r="B56" s="100">
        <v>1.002</v>
      </c>
    </row>
    <row r="57" spans="1:2" x14ac:dyDescent="0.25">
      <c r="A57" s="72">
        <f t="shared" si="0"/>
        <v>47</v>
      </c>
      <c r="B57" s="100">
        <v>1.002</v>
      </c>
    </row>
    <row r="58" spans="1:2" x14ac:dyDescent="0.25">
      <c r="A58" s="72">
        <f t="shared" si="0"/>
        <v>48</v>
      </c>
      <c r="B58" s="100">
        <v>1.002</v>
      </c>
    </row>
    <row r="59" spans="1:2" x14ac:dyDescent="0.25">
      <c r="A59" s="72">
        <f t="shared" si="0"/>
        <v>49</v>
      </c>
      <c r="B59" s="100">
        <v>1.002</v>
      </c>
    </row>
    <row r="60" spans="1:2" x14ac:dyDescent="0.25">
      <c r="A60" s="72">
        <f t="shared" si="0"/>
        <v>50</v>
      </c>
      <c r="B60" s="100">
        <v>1.002</v>
      </c>
    </row>
    <row r="61" spans="1:2" x14ac:dyDescent="0.25">
      <c r="A61" s="72">
        <f t="shared" si="0"/>
        <v>51</v>
      </c>
      <c r="B61" s="100">
        <v>1.002</v>
      </c>
    </row>
    <row r="62" spans="1:2" x14ac:dyDescent="0.25">
      <c r="A62" s="72">
        <f t="shared" si="0"/>
        <v>52</v>
      </c>
      <c r="B62" s="100">
        <v>1.002</v>
      </c>
    </row>
    <row r="63" spans="1:2" x14ac:dyDescent="0.25">
      <c r="A63" s="72">
        <f t="shared" si="0"/>
        <v>53</v>
      </c>
      <c r="B63" s="100">
        <v>1.002</v>
      </c>
    </row>
    <row r="64" spans="1:2" x14ac:dyDescent="0.25">
      <c r="A64" s="72">
        <f t="shared" si="0"/>
        <v>54</v>
      </c>
      <c r="B64" s="100">
        <v>1.002</v>
      </c>
    </row>
    <row r="65" spans="1:2" x14ac:dyDescent="0.25">
      <c r="A65" s="72">
        <f t="shared" si="0"/>
        <v>55</v>
      </c>
      <c r="B65" s="100">
        <v>1.002</v>
      </c>
    </row>
    <row r="66" spans="1:2" x14ac:dyDescent="0.25">
      <c r="A66" s="72">
        <f t="shared" si="0"/>
        <v>56</v>
      </c>
      <c r="B66" s="100">
        <v>1.002</v>
      </c>
    </row>
    <row r="67" spans="1:2" x14ac:dyDescent="0.25">
      <c r="A67" s="72">
        <f t="shared" si="0"/>
        <v>57</v>
      </c>
      <c r="B67" s="100">
        <v>1.002</v>
      </c>
    </row>
    <row r="68" spans="1:2" x14ac:dyDescent="0.25">
      <c r="A68" s="72">
        <f t="shared" si="0"/>
        <v>58</v>
      </c>
      <c r="B68" s="100">
        <v>1.002</v>
      </c>
    </row>
    <row r="69" spans="1:2" x14ac:dyDescent="0.25">
      <c r="A69" s="72">
        <f t="shared" si="0"/>
        <v>59</v>
      </c>
      <c r="B69" s="100">
        <v>1.002</v>
      </c>
    </row>
    <row r="70" spans="1:2" x14ac:dyDescent="0.25">
      <c r="A70" s="72">
        <f t="shared" si="0"/>
        <v>60</v>
      </c>
      <c r="B70" s="100">
        <v>1.002</v>
      </c>
    </row>
    <row r="71" spans="1:2" x14ac:dyDescent="0.25">
      <c r="A71" s="72">
        <f t="shared" si="0"/>
        <v>61</v>
      </c>
      <c r="B71" s="100">
        <v>1.002</v>
      </c>
    </row>
    <row r="72" spans="1:2" x14ac:dyDescent="0.25">
      <c r="A72" s="72">
        <f t="shared" si="0"/>
        <v>62</v>
      </c>
      <c r="B72" s="100">
        <v>1.002</v>
      </c>
    </row>
    <row r="73" spans="1:2" x14ac:dyDescent="0.25">
      <c r="A73" s="72">
        <f t="shared" si="0"/>
        <v>63</v>
      </c>
      <c r="B73" s="100">
        <v>1.002</v>
      </c>
    </row>
    <row r="74" spans="1:2" x14ac:dyDescent="0.25">
      <c r="A74" s="72">
        <f t="shared" si="0"/>
        <v>64</v>
      </c>
      <c r="B74" s="100">
        <v>1.002</v>
      </c>
    </row>
    <row r="75" spans="1:2" x14ac:dyDescent="0.25">
      <c r="A75" s="72">
        <f t="shared" si="0"/>
        <v>65</v>
      </c>
      <c r="B75" s="100">
        <v>1.0009999999999999</v>
      </c>
    </row>
    <row r="76" spans="1:2" x14ac:dyDescent="0.25">
      <c r="A76" s="72">
        <f t="shared" si="0"/>
        <v>66</v>
      </c>
      <c r="B76" s="100">
        <v>1.0009999999999999</v>
      </c>
    </row>
    <row r="77" spans="1:2" x14ac:dyDescent="0.25">
      <c r="A77" s="72">
        <f t="shared" si="0"/>
        <v>67</v>
      </c>
      <c r="B77" s="100">
        <v>1.0009999999999999</v>
      </c>
    </row>
  </sheetData>
  <sheetProtection algorithmName="SHA-512" hashValue="GJggKz5wce6/v6ldW35CgrbCqZaHuqpzbP/M3jwzRpO9TdfGvyuYAlrKra4PL88jj70bJj/13mXaRnd/JLmpPQ==" saltValue="G534qwew16zxPgP3b4ekeA==" spinCount="100000" sheet="1" objects="1" scenarios="1"/>
  <conditionalFormatting sqref="A6:A20">
    <cfRule type="expression" dxfId="1341" priority="31" stopIfTrue="1">
      <formula>MOD(ROW(),2)=0</formula>
    </cfRule>
    <cfRule type="expression" dxfId="1340" priority="32" stopIfTrue="1">
      <formula>MOD(ROW(),2)&lt;&gt;0</formula>
    </cfRule>
  </conditionalFormatting>
  <conditionalFormatting sqref="B6:F8 B20">
    <cfRule type="expression" dxfId="1339" priority="33" stopIfTrue="1">
      <formula>MOD(ROW(),2)=0</formula>
    </cfRule>
    <cfRule type="expression" dxfId="1338" priority="34" stopIfTrue="1">
      <formula>MOD(ROW(),2)&lt;&gt;0</formula>
    </cfRule>
  </conditionalFormatting>
  <conditionalFormatting sqref="B9:F16 B18">
    <cfRule type="expression" dxfId="1337" priority="25" stopIfTrue="1">
      <formula>MOD(ROW(),2)=0</formula>
    </cfRule>
    <cfRule type="expression" dxfId="1336" priority="26" stopIfTrue="1">
      <formula>MOD(ROW(),2)&lt;&gt;0</formula>
    </cfRule>
  </conditionalFormatting>
  <conditionalFormatting sqref="B19">
    <cfRule type="expression" dxfId="1335" priority="23" stopIfTrue="1">
      <formula>MOD(ROW(),2)=0</formula>
    </cfRule>
    <cfRule type="expression" dxfId="1334" priority="24" stopIfTrue="1">
      <formula>MOD(ROW(),2)&lt;&gt;0</formula>
    </cfRule>
  </conditionalFormatting>
  <conditionalFormatting sqref="B76:B77">
    <cfRule type="expression" dxfId="1333" priority="13" stopIfTrue="1">
      <formula>MOD(ROW(),2)=0</formula>
    </cfRule>
    <cfRule type="expression" dxfId="1332" priority="14" stopIfTrue="1">
      <formula>MOD(ROW(),2)&lt;&gt;0</formula>
    </cfRule>
  </conditionalFormatting>
  <conditionalFormatting sqref="A25:A63">
    <cfRule type="expression" dxfId="1331" priority="19" stopIfTrue="1">
      <formula>MOD(ROW(),2)=0</formula>
    </cfRule>
    <cfRule type="expression" dxfId="1330" priority="20" stopIfTrue="1">
      <formula>MOD(ROW(),2)&lt;&gt;0</formula>
    </cfRule>
  </conditionalFormatting>
  <conditionalFormatting sqref="B25:B63">
    <cfRule type="expression" dxfId="1329" priority="21" stopIfTrue="1">
      <formula>MOD(ROW(),2)=0</formula>
    </cfRule>
    <cfRule type="expression" dxfId="1328" priority="22" stopIfTrue="1">
      <formula>MOD(ROW(),2)&lt;&gt;0</formula>
    </cfRule>
  </conditionalFormatting>
  <conditionalFormatting sqref="A64:A75">
    <cfRule type="expression" dxfId="1327" priority="15" stopIfTrue="1">
      <formula>MOD(ROW(),2)=0</formula>
    </cfRule>
    <cfRule type="expression" dxfId="1326" priority="16" stopIfTrue="1">
      <formula>MOD(ROW(),2)&lt;&gt;0</formula>
    </cfRule>
  </conditionalFormatting>
  <conditionalFormatting sqref="B64:B75">
    <cfRule type="expression" dxfId="1325" priority="17" stopIfTrue="1">
      <formula>MOD(ROW(),2)=0</formula>
    </cfRule>
    <cfRule type="expression" dxfId="1324" priority="18" stopIfTrue="1">
      <formula>MOD(ROW(),2)&lt;&gt;0</formula>
    </cfRule>
  </conditionalFormatting>
  <conditionalFormatting sqref="A76:A77">
    <cfRule type="expression" dxfId="1323" priority="11" stopIfTrue="1">
      <formula>MOD(ROW(),2)=0</formula>
    </cfRule>
    <cfRule type="expression" dxfId="1322" priority="12" stopIfTrue="1">
      <formula>MOD(ROW(),2)&lt;&gt;0</formula>
    </cfRule>
  </conditionalFormatting>
  <conditionalFormatting sqref="B17">
    <cfRule type="expression" dxfId="1321" priority="9" stopIfTrue="1">
      <formula>MOD(ROW(),2)=0</formula>
    </cfRule>
    <cfRule type="expression" dxfId="1320" priority="10" stopIfTrue="1">
      <formula>MOD(ROW(),2)&lt;&gt;0</formula>
    </cfRule>
  </conditionalFormatting>
  <conditionalFormatting sqref="C20:F20">
    <cfRule type="expression" dxfId="1319" priority="7" stopIfTrue="1">
      <formula>MOD(ROW(),2)=0</formula>
    </cfRule>
    <cfRule type="expression" dxfId="1318" priority="8" stopIfTrue="1">
      <formula>MOD(ROW(),2)&lt;&gt;0</formula>
    </cfRule>
  </conditionalFormatting>
  <conditionalFormatting sqref="C18:F18">
    <cfRule type="expression" dxfId="1317" priority="5" stopIfTrue="1">
      <formula>MOD(ROW(),2)=0</formula>
    </cfRule>
    <cfRule type="expression" dxfId="1316" priority="6" stopIfTrue="1">
      <formula>MOD(ROW(),2)&lt;&gt;0</formula>
    </cfRule>
  </conditionalFormatting>
  <conditionalFormatting sqref="C19:F19">
    <cfRule type="expression" dxfId="1315" priority="3" stopIfTrue="1">
      <formula>MOD(ROW(),2)=0</formula>
    </cfRule>
    <cfRule type="expression" dxfId="1314" priority="4" stopIfTrue="1">
      <formula>MOD(ROW(),2)&lt;&gt;0</formula>
    </cfRule>
  </conditionalFormatting>
  <conditionalFormatting sqref="C17:F17">
    <cfRule type="expression" dxfId="1313" priority="1" stopIfTrue="1">
      <formula>MOD(ROW(),2)=0</formula>
    </cfRule>
    <cfRule type="expression" dxfId="1312"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pageSetUpPr fitToPage="1"/>
  </sheetPr>
  <dimension ref="A1:H64"/>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x-201</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278</v>
      </c>
      <c r="C10" s="77"/>
      <c r="D10" s="77"/>
      <c r="E10" s="77"/>
    </row>
    <row r="11" spans="1:8" x14ac:dyDescent="0.25">
      <c r="A11" s="75" t="s">
        <v>25</v>
      </c>
      <c r="B11" s="77" t="s">
        <v>279</v>
      </c>
      <c r="C11" s="77"/>
      <c r="D11" s="77"/>
      <c r="E11" s="77"/>
    </row>
    <row r="12" spans="1:8" ht="12.6" customHeight="1" x14ac:dyDescent="0.25">
      <c r="A12" s="75" t="s">
        <v>273</v>
      </c>
      <c r="B12" s="77" t="s">
        <v>280</v>
      </c>
      <c r="C12" s="77"/>
      <c r="D12" s="77"/>
      <c r="E12" s="77"/>
    </row>
    <row r="13" spans="1:8" x14ac:dyDescent="0.25">
      <c r="A13" s="75" t="s">
        <v>58</v>
      </c>
      <c r="B13" s="77">
        <v>1</v>
      </c>
      <c r="C13" s="77"/>
      <c r="D13" s="77"/>
      <c r="E13" s="77"/>
    </row>
    <row r="14" spans="1:8" x14ac:dyDescent="0.25">
      <c r="A14" s="75" t="s">
        <v>19</v>
      </c>
      <c r="B14" s="77">
        <v>201</v>
      </c>
      <c r="C14" s="77"/>
      <c r="D14" s="77"/>
      <c r="E14" s="77"/>
    </row>
    <row r="15" spans="1:8" x14ac:dyDescent="0.25">
      <c r="A15" s="75" t="s">
        <v>59</v>
      </c>
      <c r="B15" s="77" t="s">
        <v>281</v>
      </c>
      <c r="C15" s="77"/>
      <c r="D15" s="77"/>
      <c r="E15" s="77"/>
    </row>
    <row r="16" spans="1:8" x14ac:dyDescent="0.25">
      <c r="A16" s="75" t="s">
        <v>60</v>
      </c>
      <c r="B16" s="77" t="s">
        <v>282</v>
      </c>
      <c r="C16" s="77"/>
      <c r="D16" s="77"/>
      <c r="E16" s="77"/>
    </row>
    <row r="17" spans="1:5" ht="12.6" customHeight="1" x14ac:dyDescent="0.25">
      <c r="A17" s="75" t="s">
        <v>374</v>
      </c>
      <c r="B17" s="77" t="str">
        <f>'Factor List'!L14</f>
        <v>Non-Club transfers out (CETVs), dated 8 August 2019</v>
      </c>
      <c r="C17" s="77"/>
      <c r="D17" s="77"/>
      <c r="E17" s="77"/>
    </row>
    <row r="18" spans="1:5" x14ac:dyDescent="0.25">
      <c r="A18" s="75" t="s">
        <v>20</v>
      </c>
      <c r="B18" s="131">
        <v>45072</v>
      </c>
      <c r="C18" s="131"/>
      <c r="D18" s="131"/>
      <c r="E18" s="131"/>
    </row>
    <row r="19" spans="1:5" x14ac:dyDescent="0.25">
      <c r="A19" s="75" t="s">
        <v>21</v>
      </c>
      <c r="B19" s="96">
        <v>45015</v>
      </c>
      <c r="C19" s="96"/>
      <c r="D19" s="96"/>
      <c r="E19" s="96"/>
    </row>
    <row r="20" spans="1:5" x14ac:dyDescent="0.25">
      <c r="A20" s="75" t="s">
        <v>271</v>
      </c>
      <c r="B20" s="77" t="str">
        <f>'Factor List'!O14</f>
        <v>Issued</v>
      </c>
      <c r="C20" s="77"/>
      <c r="D20" s="77"/>
      <c r="E20" s="77"/>
    </row>
    <row r="22" spans="1:5" x14ac:dyDescent="0.25">
      <c r="B22" s="104" t="str">
        <f>HYPERLINK("#'Factor List'!A1","Back to Factor List")</f>
        <v>Back to Factor List</v>
      </c>
    </row>
    <row r="25" spans="1:5" ht="39.6" x14ac:dyDescent="0.25">
      <c r="A25" s="101" t="s">
        <v>283</v>
      </c>
      <c r="B25" s="101" t="s">
        <v>284</v>
      </c>
      <c r="C25" s="101" t="s">
        <v>285</v>
      </c>
      <c r="D25" s="101" t="s">
        <v>286</v>
      </c>
      <c r="E25" s="101" t="s">
        <v>287</v>
      </c>
    </row>
    <row r="26" spans="1:5" x14ac:dyDescent="0.25">
      <c r="A26" s="102">
        <v>22</v>
      </c>
      <c r="B26" s="103">
        <v>12.59</v>
      </c>
      <c r="C26" s="103">
        <v>0.53</v>
      </c>
      <c r="D26" s="103">
        <v>1.21</v>
      </c>
      <c r="E26" s="103">
        <v>0</v>
      </c>
    </row>
    <row r="27" spans="1:5" x14ac:dyDescent="0.25">
      <c r="A27" s="102">
        <v>23</v>
      </c>
      <c r="B27" s="103">
        <v>12.78</v>
      </c>
      <c r="C27" s="103">
        <v>0.54</v>
      </c>
      <c r="D27" s="103">
        <v>1.22</v>
      </c>
      <c r="E27" s="103">
        <v>0</v>
      </c>
    </row>
    <row r="28" spans="1:5" x14ac:dyDescent="0.25">
      <c r="A28" s="102">
        <v>24</v>
      </c>
      <c r="B28" s="103">
        <v>12.97</v>
      </c>
      <c r="C28" s="103">
        <v>0.55000000000000004</v>
      </c>
      <c r="D28" s="103">
        <v>1.24</v>
      </c>
      <c r="E28" s="103">
        <v>0</v>
      </c>
    </row>
    <row r="29" spans="1:5" x14ac:dyDescent="0.25">
      <c r="A29" s="102">
        <v>25</v>
      </c>
      <c r="B29" s="103">
        <v>13.17</v>
      </c>
      <c r="C29" s="103">
        <v>0.56000000000000005</v>
      </c>
      <c r="D29" s="103">
        <v>1.26</v>
      </c>
      <c r="E29" s="103">
        <v>0</v>
      </c>
    </row>
    <row r="30" spans="1:5" x14ac:dyDescent="0.25">
      <c r="A30" s="102">
        <v>26</v>
      </c>
      <c r="B30" s="103">
        <v>13.37</v>
      </c>
      <c r="C30" s="103">
        <v>0.56999999999999995</v>
      </c>
      <c r="D30" s="103">
        <v>1.28</v>
      </c>
      <c r="E30" s="103">
        <v>0</v>
      </c>
    </row>
    <row r="31" spans="1:5" x14ac:dyDescent="0.25">
      <c r="A31" s="102">
        <v>27</v>
      </c>
      <c r="B31" s="103">
        <v>13.57</v>
      </c>
      <c r="C31" s="103">
        <v>0.57999999999999996</v>
      </c>
      <c r="D31" s="103">
        <v>1.3</v>
      </c>
      <c r="E31" s="103">
        <v>0</v>
      </c>
    </row>
    <row r="32" spans="1:5" x14ac:dyDescent="0.25">
      <c r="A32" s="102">
        <v>28</v>
      </c>
      <c r="B32" s="103">
        <v>13.77</v>
      </c>
      <c r="C32" s="103">
        <v>0.59</v>
      </c>
      <c r="D32" s="103">
        <v>1.32</v>
      </c>
      <c r="E32" s="103">
        <v>0</v>
      </c>
    </row>
    <row r="33" spans="1:5" x14ac:dyDescent="0.25">
      <c r="A33" s="102">
        <v>29</v>
      </c>
      <c r="B33" s="103">
        <v>13.98</v>
      </c>
      <c r="C33" s="103">
        <v>0.6</v>
      </c>
      <c r="D33" s="103">
        <v>1.34</v>
      </c>
      <c r="E33" s="103">
        <v>0</v>
      </c>
    </row>
    <row r="34" spans="1:5" x14ac:dyDescent="0.25">
      <c r="A34" s="102">
        <v>30</v>
      </c>
      <c r="B34" s="103">
        <v>14.19</v>
      </c>
      <c r="C34" s="103">
        <v>0.61</v>
      </c>
      <c r="D34" s="103">
        <v>1.36</v>
      </c>
      <c r="E34" s="103">
        <v>0</v>
      </c>
    </row>
    <row r="35" spans="1:5" x14ac:dyDescent="0.25">
      <c r="A35" s="102">
        <v>31</v>
      </c>
      <c r="B35" s="103">
        <v>14.4</v>
      </c>
      <c r="C35" s="103">
        <v>0.62</v>
      </c>
      <c r="D35" s="103">
        <v>1.37</v>
      </c>
      <c r="E35" s="103">
        <v>0</v>
      </c>
    </row>
    <row r="36" spans="1:5" x14ac:dyDescent="0.25">
      <c r="A36" s="102">
        <v>32</v>
      </c>
      <c r="B36" s="103">
        <v>14.62</v>
      </c>
      <c r="C36" s="103">
        <v>0.63</v>
      </c>
      <c r="D36" s="103">
        <v>1.39</v>
      </c>
      <c r="E36" s="103">
        <v>0</v>
      </c>
    </row>
    <row r="37" spans="1:5" x14ac:dyDescent="0.25">
      <c r="A37" s="102">
        <v>33</v>
      </c>
      <c r="B37" s="103">
        <v>14.84</v>
      </c>
      <c r="C37" s="103">
        <v>0.64</v>
      </c>
      <c r="D37" s="103">
        <v>1.41</v>
      </c>
      <c r="E37" s="103">
        <v>0</v>
      </c>
    </row>
    <row r="38" spans="1:5" x14ac:dyDescent="0.25">
      <c r="A38" s="102">
        <v>34</v>
      </c>
      <c r="B38" s="103">
        <v>15.07</v>
      </c>
      <c r="C38" s="103">
        <v>0.65</v>
      </c>
      <c r="D38" s="103">
        <v>1.43</v>
      </c>
      <c r="E38" s="103">
        <v>0</v>
      </c>
    </row>
    <row r="39" spans="1:5" x14ac:dyDescent="0.25">
      <c r="A39" s="102">
        <v>35</v>
      </c>
      <c r="B39" s="103">
        <v>15.29</v>
      </c>
      <c r="C39" s="103">
        <v>0.66</v>
      </c>
      <c r="D39" s="103">
        <v>1.45</v>
      </c>
      <c r="E39" s="103">
        <v>0</v>
      </c>
    </row>
    <row r="40" spans="1:5" x14ac:dyDescent="0.25">
      <c r="A40" s="102">
        <v>36</v>
      </c>
      <c r="B40" s="103">
        <v>15.53</v>
      </c>
      <c r="C40" s="103">
        <v>0.67</v>
      </c>
      <c r="D40" s="103">
        <v>1.47</v>
      </c>
      <c r="E40" s="103">
        <v>0</v>
      </c>
    </row>
    <row r="41" spans="1:5" x14ac:dyDescent="0.25">
      <c r="A41" s="102">
        <v>37</v>
      </c>
      <c r="B41" s="103">
        <v>15.76</v>
      </c>
      <c r="C41" s="103">
        <v>0.68</v>
      </c>
      <c r="D41" s="103">
        <v>1.48</v>
      </c>
      <c r="E41" s="103">
        <v>0</v>
      </c>
    </row>
    <row r="42" spans="1:5" x14ac:dyDescent="0.25">
      <c r="A42" s="102">
        <v>38</v>
      </c>
      <c r="B42" s="103">
        <v>16</v>
      </c>
      <c r="C42" s="103">
        <v>0.7</v>
      </c>
      <c r="D42" s="103">
        <v>1.5</v>
      </c>
      <c r="E42" s="103">
        <v>0</v>
      </c>
    </row>
    <row r="43" spans="1:5" x14ac:dyDescent="0.25">
      <c r="A43" s="102">
        <v>39</v>
      </c>
      <c r="B43" s="103">
        <v>16.239999999999998</v>
      </c>
      <c r="C43" s="103">
        <v>0.71</v>
      </c>
      <c r="D43" s="103">
        <v>1.52</v>
      </c>
      <c r="E43" s="103">
        <v>0</v>
      </c>
    </row>
    <row r="44" spans="1:5" x14ac:dyDescent="0.25">
      <c r="A44" s="102">
        <v>40</v>
      </c>
      <c r="B44" s="103">
        <v>16.489999999999998</v>
      </c>
      <c r="C44" s="103">
        <v>0.72</v>
      </c>
      <c r="D44" s="103">
        <v>1.54</v>
      </c>
      <c r="E44" s="103">
        <v>0</v>
      </c>
    </row>
    <row r="45" spans="1:5" x14ac:dyDescent="0.25">
      <c r="A45" s="102">
        <v>41</v>
      </c>
      <c r="B45" s="103">
        <v>16.739999999999998</v>
      </c>
      <c r="C45" s="103">
        <v>0.73</v>
      </c>
      <c r="D45" s="103">
        <v>1.55</v>
      </c>
      <c r="E45" s="103">
        <v>0</v>
      </c>
    </row>
    <row r="46" spans="1:5" x14ac:dyDescent="0.25">
      <c r="A46" s="102">
        <v>42</v>
      </c>
      <c r="B46" s="103">
        <v>17</v>
      </c>
      <c r="C46" s="103">
        <v>0.74</v>
      </c>
      <c r="D46" s="103">
        <v>1.57</v>
      </c>
      <c r="E46" s="103">
        <v>0</v>
      </c>
    </row>
    <row r="47" spans="1:5" x14ac:dyDescent="0.25">
      <c r="A47" s="102">
        <v>43</v>
      </c>
      <c r="B47" s="103">
        <v>17.260000000000002</v>
      </c>
      <c r="C47" s="103">
        <v>0.76</v>
      </c>
      <c r="D47" s="103">
        <v>1.59</v>
      </c>
      <c r="E47" s="103">
        <v>0</v>
      </c>
    </row>
    <row r="48" spans="1:5" x14ac:dyDescent="0.25">
      <c r="A48" s="102">
        <v>44</v>
      </c>
      <c r="B48" s="103">
        <v>17.53</v>
      </c>
      <c r="C48" s="103">
        <v>0.77</v>
      </c>
      <c r="D48" s="103">
        <v>1.6</v>
      </c>
      <c r="E48" s="103">
        <v>0</v>
      </c>
    </row>
    <row r="49" spans="1:5" x14ac:dyDescent="0.25">
      <c r="A49" s="102">
        <v>45</v>
      </c>
      <c r="B49" s="103">
        <v>17.8</v>
      </c>
      <c r="C49" s="103">
        <v>0.78</v>
      </c>
      <c r="D49" s="103">
        <v>1.62</v>
      </c>
      <c r="E49" s="103">
        <v>0</v>
      </c>
    </row>
    <row r="50" spans="1:5" x14ac:dyDescent="0.25">
      <c r="A50" s="102">
        <v>46</v>
      </c>
      <c r="B50" s="103">
        <v>18.07</v>
      </c>
      <c r="C50" s="103">
        <v>0.8</v>
      </c>
      <c r="D50" s="103">
        <v>1.63</v>
      </c>
      <c r="E50" s="103">
        <v>0</v>
      </c>
    </row>
    <row r="51" spans="1:5" x14ac:dyDescent="0.25">
      <c r="A51" s="102">
        <v>47</v>
      </c>
      <c r="B51" s="103">
        <v>18.36</v>
      </c>
      <c r="C51" s="103">
        <v>0.81</v>
      </c>
      <c r="D51" s="103">
        <v>1.65</v>
      </c>
      <c r="E51" s="103">
        <v>0</v>
      </c>
    </row>
    <row r="52" spans="1:5" x14ac:dyDescent="0.25">
      <c r="A52" s="102">
        <v>48</v>
      </c>
      <c r="B52" s="103">
        <v>18.64</v>
      </c>
      <c r="C52" s="103">
        <v>0.82</v>
      </c>
      <c r="D52" s="103">
        <v>1.66</v>
      </c>
      <c r="E52" s="103">
        <v>0</v>
      </c>
    </row>
    <row r="53" spans="1:5" x14ac:dyDescent="0.25">
      <c r="A53" s="102">
        <v>49</v>
      </c>
      <c r="B53" s="103">
        <v>18.940000000000001</v>
      </c>
      <c r="C53" s="103">
        <v>0.84</v>
      </c>
      <c r="D53" s="103">
        <v>1.67</v>
      </c>
      <c r="E53" s="103">
        <v>0</v>
      </c>
    </row>
    <row r="54" spans="1:5" x14ac:dyDescent="0.25">
      <c r="A54" s="102">
        <v>50</v>
      </c>
      <c r="B54" s="103">
        <v>19.23</v>
      </c>
      <c r="C54" s="103">
        <v>0.85</v>
      </c>
      <c r="D54" s="103">
        <v>1.69</v>
      </c>
      <c r="E54" s="103">
        <v>0</v>
      </c>
    </row>
    <row r="55" spans="1:5" x14ac:dyDescent="0.25">
      <c r="A55" s="102">
        <v>51</v>
      </c>
      <c r="B55" s="103">
        <v>19.54</v>
      </c>
      <c r="C55" s="103">
        <v>0.87</v>
      </c>
      <c r="D55" s="103">
        <v>1.7</v>
      </c>
      <c r="E55" s="103">
        <v>0</v>
      </c>
    </row>
    <row r="56" spans="1:5" x14ac:dyDescent="0.25">
      <c r="A56" s="102">
        <v>52</v>
      </c>
      <c r="B56" s="103">
        <v>19.850000000000001</v>
      </c>
      <c r="C56" s="103">
        <v>0.88</v>
      </c>
      <c r="D56" s="103">
        <v>1.71</v>
      </c>
      <c r="E56" s="103">
        <v>0</v>
      </c>
    </row>
    <row r="57" spans="1:5" x14ac:dyDescent="0.25">
      <c r="A57" s="102">
        <v>53</v>
      </c>
      <c r="B57" s="103">
        <v>20.170000000000002</v>
      </c>
      <c r="C57" s="103">
        <v>0.9</v>
      </c>
      <c r="D57" s="103">
        <v>1.72</v>
      </c>
      <c r="E57" s="103">
        <v>0</v>
      </c>
    </row>
    <row r="58" spans="1:5" x14ac:dyDescent="0.25">
      <c r="A58" s="102">
        <v>54</v>
      </c>
      <c r="B58" s="103">
        <v>20.5</v>
      </c>
      <c r="C58" s="103">
        <v>0.91</v>
      </c>
      <c r="D58" s="103">
        <v>1.73</v>
      </c>
      <c r="E58" s="103">
        <v>0</v>
      </c>
    </row>
    <row r="59" spans="1:5" x14ac:dyDescent="0.25">
      <c r="A59" s="102">
        <v>55</v>
      </c>
      <c r="B59" s="103">
        <v>20.83</v>
      </c>
      <c r="C59" s="103">
        <v>0.93</v>
      </c>
      <c r="D59" s="103">
        <v>1.74</v>
      </c>
      <c r="E59" s="103">
        <v>0</v>
      </c>
    </row>
    <row r="60" spans="1:5" x14ac:dyDescent="0.25">
      <c r="A60" s="102">
        <v>56</v>
      </c>
      <c r="B60" s="103">
        <v>21.18</v>
      </c>
      <c r="C60" s="103">
        <v>0.94</v>
      </c>
      <c r="D60" s="103">
        <v>1.74</v>
      </c>
      <c r="E60" s="103">
        <v>0</v>
      </c>
    </row>
    <row r="61" spans="1:5" x14ac:dyDescent="0.25">
      <c r="A61" s="102">
        <v>57</v>
      </c>
      <c r="B61" s="103">
        <v>21.53</v>
      </c>
      <c r="C61" s="103">
        <v>0.96</v>
      </c>
      <c r="D61" s="103">
        <v>1.75</v>
      </c>
      <c r="E61" s="103">
        <v>0</v>
      </c>
    </row>
    <row r="62" spans="1:5" x14ac:dyDescent="0.25">
      <c r="A62" s="102">
        <v>58</v>
      </c>
      <c r="B62" s="103">
        <v>21.9</v>
      </c>
      <c r="C62" s="103">
        <v>0.98</v>
      </c>
      <c r="D62" s="103">
        <v>1.75</v>
      </c>
      <c r="E62" s="103">
        <v>0</v>
      </c>
    </row>
    <row r="63" spans="1:5" x14ac:dyDescent="0.25">
      <c r="A63" s="102">
        <v>59</v>
      </c>
      <c r="B63" s="103">
        <v>22.27</v>
      </c>
      <c r="C63" s="103">
        <v>0.99</v>
      </c>
      <c r="D63" s="103">
        <v>1.75</v>
      </c>
      <c r="E63" s="103">
        <v>0</v>
      </c>
    </row>
    <row r="64" spans="1:5" x14ac:dyDescent="0.25">
      <c r="A64"/>
      <c r="B64"/>
    </row>
  </sheetData>
  <sheetProtection algorithmName="SHA-512" hashValue="50vpPO5VxYAfQNJRi7VfVUM66CR1sjbPTI7RJBvdOysZAkrOrC+R3gHM+I2KhuOnIQVzhjBl4SiBjsja8SVQbQ==" saltValue="yhzpYztx9EgJ9Q0GJdZWEg==" spinCount="100000" sheet="1" objects="1" scenarios="1"/>
  <conditionalFormatting sqref="A6:A20">
    <cfRule type="expression" dxfId="1311" priority="15" stopIfTrue="1">
      <formula>MOD(ROW(),2)=0</formula>
    </cfRule>
    <cfRule type="expression" dxfId="1310" priority="16" stopIfTrue="1">
      <formula>MOD(ROW(),2)&lt;&gt;0</formula>
    </cfRule>
  </conditionalFormatting>
  <conditionalFormatting sqref="B6:E17 B18 B20">
    <cfRule type="expression" dxfId="1309" priority="17" stopIfTrue="1">
      <formula>MOD(ROW(),2)=0</formula>
    </cfRule>
    <cfRule type="expression" dxfId="1308" priority="18" stopIfTrue="1">
      <formula>MOD(ROW(),2)&lt;&gt;0</formula>
    </cfRule>
  </conditionalFormatting>
  <conditionalFormatting sqref="B19">
    <cfRule type="expression" dxfId="1307" priority="9" stopIfTrue="1">
      <formula>MOD(ROW(),2)=0</formula>
    </cfRule>
    <cfRule type="expression" dxfId="1306" priority="10" stopIfTrue="1">
      <formula>MOD(ROW(),2)&lt;&gt;0</formula>
    </cfRule>
  </conditionalFormatting>
  <conditionalFormatting sqref="A25:A63">
    <cfRule type="expression" dxfId="1305" priority="5" stopIfTrue="1">
      <formula>MOD(ROW(),2)=0</formula>
    </cfRule>
    <cfRule type="expression" dxfId="1304" priority="6" stopIfTrue="1">
      <formula>MOD(ROW(),2)&lt;&gt;0</formula>
    </cfRule>
  </conditionalFormatting>
  <conditionalFormatting sqref="B25:E63">
    <cfRule type="expression" dxfId="1303" priority="7" stopIfTrue="1">
      <formula>MOD(ROW(),2)=0</formula>
    </cfRule>
    <cfRule type="expression" dxfId="1302" priority="8" stopIfTrue="1">
      <formula>MOD(ROW(),2)&lt;&gt;0</formula>
    </cfRule>
  </conditionalFormatting>
  <conditionalFormatting sqref="C18:E18 C20:E20">
    <cfRule type="expression" dxfId="1301" priority="3" stopIfTrue="1">
      <formula>MOD(ROW(),2)=0</formula>
    </cfRule>
    <cfRule type="expression" dxfId="1300" priority="4" stopIfTrue="1">
      <formula>MOD(ROW(),2)&lt;&gt;0</formula>
    </cfRule>
  </conditionalFormatting>
  <conditionalFormatting sqref="C19:E19">
    <cfRule type="expression" dxfId="1299" priority="1" stopIfTrue="1">
      <formula>MOD(ROW(),2)=0</formula>
    </cfRule>
    <cfRule type="expression" dxfId="1298" priority="2" stopIfTrue="1">
      <formula>MOD(ROW(),2)&lt;&gt;0</formula>
    </cfRule>
  </conditionalFormatting>
  <pageMargins left="0.59055118110236227" right="0.59055118110236227" top="0.59055118110236227" bottom="0.59055118110236227" header="0.51181102362204722" footer="0.51181102362204722"/>
  <pageSetup paperSize="9" scale="83"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0">
    <pageSetUpPr fitToPage="1"/>
  </sheetPr>
  <dimension ref="A1:H64"/>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x-202</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288</v>
      </c>
      <c r="C10" s="77"/>
      <c r="D10" s="77"/>
      <c r="E10" s="77"/>
    </row>
    <row r="11" spans="1:8" x14ac:dyDescent="0.25">
      <c r="A11" s="75" t="s">
        <v>25</v>
      </c>
      <c r="B11" s="77" t="s">
        <v>289</v>
      </c>
      <c r="C11" s="77"/>
      <c r="D11" s="77"/>
      <c r="E11" s="77"/>
    </row>
    <row r="12" spans="1:8" ht="12.6" customHeight="1" x14ac:dyDescent="0.25">
      <c r="A12" s="75" t="s">
        <v>273</v>
      </c>
      <c r="B12" s="77" t="s">
        <v>280</v>
      </c>
      <c r="C12" s="77"/>
      <c r="D12" s="77"/>
      <c r="E12" s="77"/>
    </row>
    <row r="13" spans="1:8" x14ac:dyDescent="0.25">
      <c r="A13" s="75" t="s">
        <v>58</v>
      </c>
      <c r="B13" s="77">
        <v>1</v>
      </c>
      <c r="C13" s="77"/>
      <c r="D13" s="77"/>
      <c r="E13" s="77"/>
    </row>
    <row r="14" spans="1:8" x14ac:dyDescent="0.25">
      <c r="A14" s="75" t="s">
        <v>19</v>
      </c>
      <c r="B14" s="77">
        <v>202</v>
      </c>
      <c r="C14" s="77"/>
      <c r="D14" s="77"/>
      <c r="E14" s="77"/>
    </row>
    <row r="15" spans="1:8" x14ac:dyDescent="0.25">
      <c r="A15" s="75" t="s">
        <v>59</v>
      </c>
      <c r="B15" s="77" t="s">
        <v>290</v>
      </c>
      <c r="C15" s="77"/>
      <c r="D15" s="77"/>
      <c r="E15" s="77"/>
    </row>
    <row r="16" spans="1:8" x14ac:dyDescent="0.25">
      <c r="A16" s="75" t="s">
        <v>60</v>
      </c>
      <c r="B16" s="77" t="s">
        <v>291</v>
      </c>
      <c r="C16" s="77"/>
      <c r="D16" s="77"/>
      <c r="E16" s="77"/>
    </row>
    <row r="17" spans="1:5" ht="12.6" customHeight="1" x14ac:dyDescent="0.25">
      <c r="A17" s="75" t="s">
        <v>374</v>
      </c>
      <c r="B17" s="77" t="str">
        <f>'Factor List'!L15</f>
        <v>Non-Club transfers out (CETVs), dated 8 August 2019</v>
      </c>
      <c r="C17" s="77"/>
      <c r="D17" s="77"/>
      <c r="E17" s="77"/>
    </row>
    <row r="18" spans="1:5" x14ac:dyDescent="0.25">
      <c r="A18" s="75" t="s">
        <v>20</v>
      </c>
      <c r="B18" s="131">
        <v>45072</v>
      </c>
      <c r="C18" s="131"/>
      <c r="D18" s="131"/>
      <c r="E18" s="131"/>
    </row>
    <row r="19" spans="1:5" x14ac:dyDescent="0.25">
      <c r="A19" s="75" t="s">
        <v>21</v>
      </c>
      <c r="B19" s="96">
        <v>45015</v>
      </c>
      <c r="C19" s="96"/>
      <c r="D19" s="96"/>
      <c r="E19" s="96"/>
    </row>
    <row r="20" spans="1:5" x14ac:dyDescent="0.25">
      <c r="A20" s="75" t="s">
        <v>271</v>
      </c>
      <c r="B20" s="77" t="str">
        <f>'Factor List'!O14</f>
        <v>Issued</v>
      </c>
      <c r="C20" s="77"/>
      <c r="D20" s="77"/>
      <c r="E20" s="77"/>
    </row>
    <row r="22" spans="1:5" x14ac:dyDescent="0.25">
      <c r="B22" s="104" t="str">
        <f>HYPERLINK("#'Factor List'!A1","Back to Factor List")</f>
        <v>Back to Factor List</v>
      </c>
    </row>
    <row r="25" spans="1:5" ht="39.6" x14ac:dyDescent="0.25">
      <c r="A25" s="101" t="s">
        <v>283</v>
      </c>
      <c r="B25" s="101" t="s">
        <v>284</v>
      </c>
      <c r="C25" s="101" t="s">
        <v>285</v>
      </c>
      <c r="D25" s="101" t="s">
        <v>286</v>
      </c>
      <c r="E25" s="101" t="s">
        <v>292</v>
      </c>
    </row>
    <row r="26" spans="1:5" x14ac:dyDescent="0.25">
      <c r="A26" s="102">
        <v>22</v>
      </c>
      <c r="B26" s="103">
        <v>12.59</v>
      </c>
      <c r="C26" s="103">
        <v>0.53</v>
      </c>
      <c r="D26" s="103">
        <v>1.21</v>
      </c>
      <c r="E26" s="103">
        <v>0</v>
      </c>
    </row>
    <row r="27" spans="1:5" x14ac:dyDescent="0.25">
      <c r="A27" s="102">
        <v>23</v>
      </c>
      <c r="B27" s="103">
        <v>12.78</v>
      </c>
      <c r="C27" s="103">
        <v>0.54</v>
      </c>
      <c r="D27" s="103">
        <v>1.22</v>
      </c>
      <c r="E27" s="103">
        <v>0</v>
      </c>
    </row>
    <row r="28" spans="1:5" x14ac:dyDescent="0.25">
      <c r="A28" s="102">
        <v>24</v>
      </c>
      <c r="B28" s="103">
        <v>12.97</v>
      </c>
      <c r="C28" s="103">
        <v>0.55000000000000004</v>
      </c>
      <c r="D28" s="103">
        <v>1.24</v>
      </c>
      <c r="E28" s="103">
        <v>0</v>
      </c>
    </row>
    <row r="29" spans="1:5" x14ac:dyDescent="0.25">
      <c r="A29" s="102">
        <v>25</v>
      </c>
      <c r="B29" s="103">
        <v>13.17</v>
      </c>
      <c r="C29" s="103">
        <v>0.56000000000000005</v>
      </c>
      <c r="D29" s="103">
        <v>1.26</v>
      </c>
      <c r="E29" s="103">
        <v>0</v>
      </c>
    </row>
    <row r="30" spans="1:5" x14ac:dyDescent="0.25">
      <c r="A30" s="102">
        <v>26</v>
      </c>
      <c r="B30" s="103">
        <v>13.37</v>
      </c>
      <c r="C30" s="103">
        <v>0.56999999999999995</v>
      </c>
      <c r="D30" s="103">
        <v>1.28</v>
      </c>
      <c r="E30" s="103">
        <v>0</v>
      </c>
    </row>
    <row r="31" spans="1:5" x14ac:dyDescent="0.25">
      <c r="A31" s="102">
        <v>27</v>
      </c>
      <c r="B31" s="103">
        <v>13.57</v>
      </c>
      <c r="C31" s="103">
        <v>0.57999999999999996</v>
      </c>
      <c r="D31" s="103">
        <v>1.3</v>
      </c>
      <c r="E31" s="103">
        <v>0</v>
      </c>
    </row>
    <row r="32" spans="1:5" x14ac:dyDescent="0.25">
      <c r="A32" s="102">
        <v>28</v>
      </c>
      <c r="B32" s="103">
        <v>13.77</v>
      </c>
      <c r="C32" s="103">
        <v>0.59</v>
      </c>
      <c r="D32" s="103">
        <v>1.32</v>
      </c>
      <c r="E32" s="103">
        <v>0</v>
      </c>
    </row>
    <row r="33" spans="1:5" x14ac:dyDescent="0.25">
      <c r="A33" s="102">
        <v>29</v>
      </c>
      <c r="B33" s="103">
        <v>13.98</v>
      </c>
      <c r="C33" s="103">
        <v>0.6</v>
      </c>
      <c r="D33" s="103">
        <v>1.34</v>
      </c>
      <c r="E33" s="103">
        <v>0</v>
      </c>
    </row>
    <row r="34" spans="1:5" x14ac:dyDescent="0.25">
      <c r="A34" s="102">
        <v>30</v>
      </c>
      <c r="B34" s="103">
        <v>14.19</v>
      </c>
      <c r="C34" s="103">
        <v>0.61</v>
      </c>
      <c r="D34" s="103">
        <v>1.36</v>
      </c>
      <c r="E34" s="103">
        <v>0</v>
      </c>
    </row>
    <row r="35" spans="1:5" x14ac:dyDescent="0.25">
      <c r="A35" s="102">
        <v>31</v>
      </c>
      <c r="B35" s="103">
        <v>14.4</v>
      </c>
      <c r="C35" s="103">
        <v>0.62</v>
      </c>
      <c r="D35" s="103">
        <v>1.37</v>
      </c>
      <c r="E35" s="103">
        <v>0</v>
      </c>
    </row>
    <row r="36" spans="1:5" x14ac:dyDescent="0.25">
      <c r="A36" s="102">
        <v>32</v>
      </c>
      <c r="B36" s="103">
        <v>14.62</v>
      </c>
      <c r="C36" s="103">
        <v>0.63</v>
      </c>
      <c r="D36" s="103">
        <v>1.39</v>
      </c>
      <c r="E36" s="103">
        <v>0</v>
      </c>
    </row>
    <row r="37" spans="1:5" x14ac:dyDescent="0.25">
      <c r="A37" s="102">
        <v>33</v>
      </c>
      <c r="B37" s="103">
        <v>14.84</v>
      </c>
      <c r="C37" s="103">
        <v>0.64</v>
      </c>
      <c r="D37" s="103">
        <v>1.41</v>
      </c>
      <c r="E37" s="103">
        <v>0</v>
      </c>
    </row>
    <row r="38" spans="1:5" x14ac:dyDescent="0.25">
      <c r="A38" s="102">
        <v>34</v>
      </c>
      <c r="B38" s="103">
        <v>15.07</v>
      </c>
      <c r="C38" s="103">
        <v>0.65</v>
      </c>
      <c r="D38" s="103">
        <v>1.43</v>
      </c>
      <c r="E38" s="103">
        <v>0</v>
      </c>
    </row>
    <row r="39" spans="1:5" x14ac:dyDescent="0.25">
      <c r="A39" s="102">
        <v>35</v>
      </c>
      <c r="B39" s="103">
        <v>15.29</v>
      </c>
      <c r="C39" s="103">
        <v>0.66</v>
      </c>
      <c r="D39" s="103">
        <v>1.45</v>
      </c>
      <c r="E39" s="103">
        <v>0</v>
      </c>
    </row>
    <row r="40" spans="1:5" x14ac:dyDescent="0.25">
      <c r="A40" s="102">
        <v>36</v>
      </c>
      <c r="B40" s="103">
        <v>15.53</v>
      </c>
      <c r="C40" s="103">
        <v>0.67</v>
      </c>
      <c r="D40" s="103">
        <v>1.47</v>
      </c>
      <c r="E40" s="103">
        <v>0</v>
      </c>
    </row>
    <row r="41" spans="1:5" x14ac:dyDescent="0.25">
      <c r="A41" s="102">
        <v>37</v>
      </c>
      <c r="B41" s="103">
        <v>15.76</v>
      </c>
      <c r="C41" s="103">
        <v>0.68</v>
      </c>
      <c r="D41" s="103">
        <v>1.48</v>
      </c>
      <c r="E41" s="103">
        <v>0</v>
      </c>
    </row>
    <row r="42" spans="1:5" x14ac:dyDescent="0.25">
      <c r="A42" s="102">
        <v>38</v>
      </c>
      <c r="B42" s="103">
        <v>16</v>
      </c>
      <c r="C42" s="103">
        <v>0.7</v>
      </c>
      <c r="D42" s="103">
        <v>1.5</v>
      </c>
      <c r="E42" s="103">
        <v>0</v>
      </c>
    </row>
    <row r="43" spans="1:5" x14ac:dyDescent="0.25">
      <c r="A43" s="102">
        <v>39</v>
      </c>
      <c r="B43" s="103">
        <v>16.239999999999998</v>
      </c>
      <c r="C43" s="103">
        <v>0.71</v>
      </c>
      <c r="D43" s="103">
        <v>1.52</v>
      </c>
      <c r="E43" s="103">
        <v>0</v>
      </c>
    </row>
    <row r="44" spans="1:5" x14ac:dyDescent="0.25">
      <c r="A44" s="102">
        <v>40</v>
      </c>
      <c r="B44" s="103">
        <v>16.489999999999998</v>
      </c>
      <c r="C44" s="103">
        <v>0.72</v>
      </c>
      <c r="D44" s="103">
        <v>1.54</v>
      </c>
      <c r="E44" s="103">
        <v>0</v>
      </c>
    </row>
    <row r="45" spans="1:5" x14ac:dyDescent="0.25">
      <c r="A45" s="102">
        <v>41</v>
      </c>
      <c r="B45" s="103">
        <v>16.739999999999998</v>
      </c>
      <c r="C45" s="103">
        <v>0.73</v>
      </c>
      <c r="D45" s="103">
        <v>1.55</v>
      </c>
      <c r="E45" s="103">
        <v>0</v>
      </c>
    </row>
    <row r="46" spans="1:5" x14ac:dyDescent="0.25">
      <c r="A46" s="102">
        <v>42</v>
      </c>
      <c r="B46" s="103">
        <v>17</v>
      </c>
      <c r="C46" s="103">
        <v>0.74</v>
      </c>
      <c r="D46" s="103">
        <v>1.57</v>
      </c>
      <c r="E46" s="103">
        <v>0</v>
      </c>
    </row>
    <row r="47" spans="1:5" x14ac:dyDescent="0.25">
      <c r="A47" s="102">
        <v>43</v>
      </c>
      <c r="B47" s="103">
        <v>17.260000000000002</v>
      </c>
      <c r="C47" s="103">
        <v>0.76</v>
      </c>
      <c r="D47" s="103">
        <v>1.59</v>
      </c>
      <c r="E47" s="103">
        <v>0</v>
      </c>
    </row>
    <row r="48" spans="1:5" x14ac:dyDescent="0.25">
      <c r="A48" s="102">
        <v>44</v>
      </c>
      <c r="B48" s="103">
        <v>17.53</v>
      </c>
      <c r="C48" s="103">
        <v>0.77</v>
      </c>
      <c r="D48" s="103">
        <v>1.6</v>
      </c>
      <c r="E48" s="103">
        <v>0</v>
      </c>
    </row>
    <row r="49" spans="1:5" x14ac:dyDescent="0.25">
      <c r="A49" s="102">
        <v>45</v>
      </c>
      <c r="B49" s="103">
        <v>17.8</v>
      </c>
      <c r="C49" s="103">
        <v>0.78</v>
      </c>
      <c r="D49" s="103">
        <v>1.62</v>
      </c>
      <c r="E49" s="103">
        <v>0</v>
      </c>
    </row>
    <row r="50" spans="1:5" x14ac:dyDescent="0.25">
      <c r="A50" s="102">
        <v>46</v>
      </c>
      <c r="B50" s="103">
        <v>18.07</v>
      </c>
      <c r="C50" s="103">
        <v>0.8</v>
      </c>
      <c r="D50" s="103">
        <v>1.63</v>
      </c>
      <c r="E50" s="103">
        <v>0</v>
      </c>
    </row>
    <row r="51" spans="1:5" x14ac:dyDescent="0.25">
      <c r="A51" s="102">
        <v>47</v>
      </c>
      <c r="B51" s="103">
        <v>18.36</v>
      </c>
      <c r="C51" s="103">
        <v>0.81</v>
      </c>
      <c r="D51" s="103">
        <v>1.65</v>
      </c>
      <c r="E51" s="103">
        <v>0</v>
      </c>
    </row>
    <row r="52" spans="1:5" x14ac:dyDescent="0.25">
      <c r="A52" s="102">
        <v>48</v>
      </c>
      <c r="B52" s="103">
        <v>18.64</v>
      </c>
      <c r="C52" s="103">
        <v>0.82</v>
      </c>
      <c r="D52" s="103">
        <v>1.66</v>
      </c>
      <c r="E52" s="103">
        <v>0</v>
      </c>
    </row>
    <row r="53" spans="1:5" x14ac:dyDescent="0.25">
      <c r="A53" s="102">
        <v>49</v>
      </c>
      <c r="B53" s="103">
        <v>18.940000000000001</v>
      </c>
      <c r="C53" s="103">
        <v>0.84</v>
      </c>
      <c r="D53" s="103">
        <v>1.67</v>
      </c>
      <c r="E53" s="103">
        <v>0</v>
      </c>
    </row>
    <row r="54" spans="1:5" x14ac:dyDescent="0.25">
      <c r="A54" s="102">
        <v>50</v>
      </c>
      <c r="B54" s="103">
        <v>19.23</v>
      </c>
      <c r="C54" s="103">
        <v>0.85</v>
      </c>
      <c r="D54" s="103">
        <v>1.69</v>
      </c>
      <c r="E54" s="103">
        <v>0</v>
      </c>
    </row>
    <row r="55" spans="1:5" x14ac:dyDescent="0.25">
      <c r="A55" s="102">
        <v>51</v>
      </c>
      <c r="B55" s="103">
        <v>19.54</v>
      </c>
      <c r="C55" s="103">
        <v>0.87</v>
      </c>
      <c r="D55" s="103">
        <v>1.7</v>
      </c>
      <c r="E55" s="103">
        <v>0</v>
      </c>
    </row>
    <row r="56" spans="1:5" x14ac:dyDescent="0.25">
      <c r="A56" s="102">
        <v>52</v>
      </c>
      <c r="B56" s="103">
        <v>19.850000000000001</v>
      </c>
      <c r="C56" s="103">
        <v>0.88</v>
      </c>
      <c r="D56" s="103">
        <v>1.71</v>
      </c>
      <c r="E56" s="103">
        <v>0</v>
      </c>
    </row>
    <row r="57" spans="1:5" x14ac:dyDescent="0.25">
      <c r="A57" s="102">
        <v>53</v>
      </c>
      <c r="B57" s="103">
        <v>20.170000000000002</v>
      </c>
      <c r="C57" s="103">
        <v>0.9</v>
      </c>
      <c r="D57" s="103">
        <v>1.72</v>
      </c>
      <c r="E57" s="103">
        <v>0</v>
      </c>
    </row>
    <row r="58" spans="1:5" x14ac:dyDescent="0.25">
      <c r="A58" s="102">
        <v>54</v>
      </c>
      <c r="B58" s="103">
        <v>20.5</v>
      </c>
      <c r="C58" s="103">
        <v>0.91</v>
      </c>
      <c r="D58" s="103">
        <v>1.73</v>
      </c>
      <c r="E58" s="103">
        <v>0</v>
      </c>
    </row>
    <row r="59" spans="1:5" x14ac:dyDescent="0.25">
      <c r="A59" s="102">
        <v>55</v>
      </c>
      <c r="B59" s="103">
        <v>20.83</v>
      </c>
      <c r="C59" s="103">
        <v>0.93</v>
      </c>
      <c r="D59" s="103">
        <v>1.74</v>
      </c>
      <c r="E59" s="103">
        <v>0</v>
      </c>
    </row>
    <row r="60" spans="1:5" x14ac:dyDescent="0.25">
      <c r="A60" s="102">
        <v>56</v>
      </c>
      <c r="B60" s="103">
        <v>21.18</v>
      </c>
      <c r="C60" s="103">
        <v>0.94</v>
      </c>
      <c r="D60" s="103">
        <v>1.74</v>
      </c>
      <c r="E60" s="103">
        <v>0</v>
      </c>
    </row>
    <row r="61" spans="1:5" x14ac:dyDescent="0.25">
      <c r="A61" s="102">
        <v>57</v>
      </c>
      <c r="B61" s="103">
        <v>21.53</v>
      </c>
      <c r="C61" s="103">
        <v>0.96</v>
      </c>
      <c r="D61" s="103">
        <v>1.75</v>
      </c>
      <c r="E61" s="103">
        <v>0</v>
      </c>
    </row>
    <row r="62" spans="1:5" x14ac:dyDescent="0.25">
      <c r="A62" s="102">
        <v>58</v>
      </c>
      <c r="B62" s="103">
        <v>21.9</v>
      </c>
      <c r="C62" s="103">
        <v>0.98</v>
      </c>
      <c r="D62" s="103">
        <v>1.75</v>
      </c>
      <c r="E62" s="103">
        <v>0</v>
      </c>
    </row>
    <row r="63" spans="1:5" x14ac:dyDescent="0.25">
      <c r="A63" s="102">
        <v>59</v>
      </c>
      <c r="B63" s="103">
        <v>22.27</v>
      </c>
      <c r="C63" s="103">
        <v>0.99</v>
      </c>
      <c r="D63" s="103">
        <v>1.75</v>
      </c>
      <c r="E63" s="103">
        <v>0</v>
      </c>
    </row>
    <row r="64" spans="1:5" x14ac:dyDescent="0.25">
      <c r="A64"/>
      <c r="B64"/>
    </row>
  </sheetData>
  <sheetProtection algorithmName="SHA-512" hashValue="CQKSN9/DN26waM06x6VwWYGxo/wKdn4zUvhja2Yz3yWlHiNWkvTXEehoHMV/SEwHTdPfz/y50hcve4VFSLFKBQ==" saltValue="ZR5wipplifdQFPcVBDkXYw==" spinCount="100000" sheet="1" objects="1" scenarios="1"/>
  <conditionalFormatting sqref="A6:A16 A18:A20">
    <cfRule type="expression" dxfId="1297" priority="19" stopIfTrue="1">
      <formula>MOD(ROW(),2)=0</formula>
    </cfRule>
    <cfRule type="expression" dxfId="1296" priority="20" stopIfTrue="1">
      <formula>MOD(ROW(),2)&lt;&gt;0</formula>
    </cfRule>
  </conditionalFormatting>
  <conditionalFormatting sqref="B6:E17 B20:E20 B18">
    <cfRule type="expression" dxfId="1295" priority="21" stopIfTrue="1">
      <formula>MOD(ROW(),2)=0</formula>
    </cfRule>
    <cfRule type="expression" dxfId="1294" priority="22" stopIfTrue="1">
      <formula>MOD(ROW(),2)&lt;&gt;0</formula>
    </cfRule>
  </conditionalFormatting>
  <conditionalFormatting sqref="A17">
    <cfRule type="expression" dxfId="1293" priority="11" stopIfTrue="1">
      <formula>MOD(ROW(),2)=0</formula>
    </cfRule>
    <cfRule type="expression" dxfId="1292" priority="12" stopIfTrue="1">
      <formula>MOD(ROW(),2)&lt;&gt;0</formula>
    </cfRule>
  </conditionalFormatting>
  <conditionalFormatting sqref="B19">
    <cfRule type="expression" dxfId="1291" priority="9" stopIfTrue="1">
      <formula>MOD(ROW(),2)=0</formula>
    </cfRule>
    <cfRule type="expression" dxfId="1290" priority="10" stopIfTrue="1">
      <formula>MOD(ROW(),2)&lt;&gt;0</formula>
    </cfRule>
  </conditionalFormatting>
  <conditionalFormatting sqref="A25:A63">
    <cfRule type="expression" dxfId="1289" priority="5" stopIfTrue="1">
      <formula>MOD(ROW(),2)=0</formula>
    </cfRule>
    <cfRule type="expression" dxfId="1288" priority="6" stopIfTrue="1">
      <formula>MOD(ROW(),2)&lt;&gt;0</formula>
    </cfRule>
  </conditionalFormatting>
  <conditionalFormatting sqref="B25:E63">
    <cfRule type="expression" dxfId="1287" priority="7" stopIfTrue="1">
      <formula>MOD(ROW(),2)=0</formula>
    </cfRule>
    <cfRule type="expression" dxfId="1286" priority="8" stopIfTrue="1">
      <formula>MOD(ROW(),2)&lt;&gt;0</formula>
    </cfRule>
  </conditionalFormatting>
  <conditionalFormatting sqref="C18:E18">
    <cfRule type="expression" dxfId="1285" priority="3" stopIfTrue="1">
      <formula>MOD(ROW(),2)=0</formula>
    </cfRule>
    <cfRule type="expression" dxfId="1284" priority="4" stopIfTrue="1">
      <formula>MOD(ROW(),2)&lt;&gt;0</formula>
    </cfRule>
  </conditionalFormatting>
  <conditionalFormatting sqref="C19:E19">
    <cfRule type="expression" dxfId="1283" priority="1" stopIfTrue="1">
      <formula>MOD(ROW(),2)=0</formula>
    </cfRule>
    <cfRule type="expression" dxfId="1282" priority="2" stopIfTrue="1">
      <formula>MOD(ROW(),2)&lt;&gt;0</formula>
    </cfRule>
  </conditionalFormatting>
  <pageMargins left="0.59055118110236227" right="0.59055118110236227" top="0.59055118110236227" bottom="0.59055118110236227" header="0.51181102362204722" footer="0.51181102362204722"/>
  <pageSetup paperSize="9" scale="86"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1">
    <pageSetUpPr fitToPage="1"/>
  </sheetPr>
  <dimension ref="A1:H72"/>
  <sheetViews>
    <sheetView showGridLines="0" zoomScale="85" zoomScaleNormal="85" workbookViewId="0">
      <selection activeCell="B19" sqref="B19"/>
    </sheetView>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x-203</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293</v>
      </c>
      <c r="C10" s="77"/>
      <c r="D10" s="77"/>
      <c r="E10" s="77"/>
    </row>
    <row r="11" spans="1:8" x14ac:dyDescent="0.25">
      <c r="A11" s="75" t="s">
        <v>25</v>
      </c>
      <c r="B11" s="77" t="s">
        <v>279</v>
      </c>
      <c r="C11" s="77"/>
      <c r="D11" s="77"/>
      <c r="E11" s="77"/>
    </row>
    <row r="12" spans="1:8" ht="12.6" customHeight="1" x14ac:dyDescent="0.25">
      <c r="A12" s="75" t="s">
        <v>273</v>
      </c>
      <c r="B12" s="77" t="s">
        <v>280</v>
      </c>
      <c r="C12" s="77"/>
      <c r="D12" s="77"/>
      <c r="E12" s="77"/>
    </row>
    <row r="13" spans="1:8" x14ac:dyDescent="0.25">
      <c r="A13" s="75" t="s">
        <v>58</v>
      </c>
      <c r="B13" s="77">
        <v>2</v>
      </c>
      <c r="C13" s="77"/>
      <c r="D13" s="77"/>
      <c r="E13" s="77"/>
    </row>
    <row r="14" spans="1:8" x14ac:dyDescent="0.25">
      <c r="A14" s="75" t="s">
        <v>19</v>
      </c>
      <c r="B14" s="77">
        <v>203</v>
      </c>
      <c r="C14" s="77"/>
      <c r="D14" s="77"/>
      <c r="E14" s="77"/>
    </row>
    <row r="15" spans="1:8" x14ac:dyDescent="0.25">
      <c r="A15" s="75" t="s">
        <v>59</v>
      </c>
      <c r="B15" s="77" t="s">
        <v>294</v>
      </c>
      <c r="C15" s="77"/>
      <c r="D15" s="77"/>
      <c r="E15" s="77"/>
    </row>
    <row r="16" spans="1:8" x14ac:dyDescent="0.25">
      <c r="A16" s="75" t="s">
        <v>60</v>
      </c>
      <c r="B16" s="77" t="s">
        <v>295</v>
      </c>
      <c r="C16" s="77"/>
      <c r="D16" s="77"/>
      <c r="E16" s="77"/>
    </row>
    <row r="17" spans="1:5" ht="12.6" customHeight="1" x14ac:dyDescent="0.25">
      <c r="A17" s="75" t="s">
        <v>374</v>
      </c>
      <c r="B17" s="77" t="str">
        <f>'Factor List'!L16</f>
        <v>Non-Club transfers out (CETVs), dated 8 August 2019</v>
      </c>
      <c r="C17" s="77"/>
      <c r="D17" s="77"/>
      <c r="E17" s="77"/>
    </row>
    <row r="18" spans="1:5" x14ac:dyDescent="0.25">
      <c r="A18" s="75" t="s">
        <v>20</v>
      </c>
      <c r="B18" s="132" t="str">
        <f>"26 May 2023"</f>
        <v>26 May 2023</v>
      </c>
      <c r="C18" s="132"/>
      <c r="D18" s="132"/>
      <c r="E18" s="132"/>
    </row>
    <row r="19" spans="1:5" x14ac:dyDescent="0.25">
      <c r="A19" s="75" t="s">
        <v>21</v>
      </c>
      <c r="B19" s="96">
        <v>45015</v>
      </c>
      <c r="C19" s="96"/>
      <c r="D19" s="96"/>
      <c r="E19" s="96"/>
    </row>
    <row r="20" spans="1:5" x14ac:dyDescent="0.25">
      <c r="A20" s="75" t="s">
        <v>271</v>
      </c>
      <c r="B20" s="77" t="str">
        <f>'Factor List'!O16</f>
        <v>Issued</v>
      </c>
      <c r="C20" s="77"/>
      <c r="D20" s="77"/>
      <c r="E20" s="77"/>
    </row>
    <row r="22" spans="1:5" x14ac:dyDescent="0.25">
      <c r="B22" s="104" t="str">
        <f>HYPERLINK("#'Factor List'!A1","Back to Factor List")</f>
        <v>Back to Factor List</v>
      </c>
    </row>
    <row r="25" spans="1:5" ht="39.6" x14ac:dyDescent="0.25">
      <c r="A25" s="101" t="s">
        <v>283</v>
      </c>
      <c r="B25" s="101" t="s">
        <v>296</v>
      </c>
      <c r="C25" s="101" t="s">
        <v>297</v>
      </c>
      <c r="D25" s="101" t="s">
        <v>298</v>
      </c>
      <c r="E25" s="101" t="s">
        <v>299</v>
      </c>
    </row>
    <row r="26" spans="1:5" x14ac:dyDescent="0.25">
      <c r="A26" s="102">
        <v>18</v>
      </c>
      <c r="B26" s="103">
        <v>9.56</v>
      </c>
      <c r="C26" s="103">
        <v>0.46</v>
      </c>
      <c r="D26" s="103">
        <v>1.1399999999999999</v>
      </c>
      <c r="E26" s="103">
        <v>0</v>
      </c>
    </row>
    <row r="27" spans="1:5" x14ac:dyDescent="0.25">
      <c r="A27" s="102">
        <v>19</v>
      </c>
      <c r="B27" s="103">
        <v>9.6999999999999993</v>
      </c>
      <c r="C27" s="103">
        <v>0.46</v>
      </c>
      <c r="D27" s="103">
        <v>1.18</v>
      </c>
      <c r="E27" s="103">
        <v>0</v>
      </c>
    </row>
    <row r="28" spans="1:5" x14ac:dyDescent="0.25">
      <c r="A28" s="102">
        <v>20</v>
      </c>
      <c r="B28" s="103">
        <v>9.84</v>
      </c>
      <c r="C28" s="103">
        <v>0.47</v>
      </c>
      <c r="D28" s="103">
        <v>1.19</v>
      </c>
      <c r="E28" s="103">
        <v>0</v>
      </c>
    </row>
    <row r="29" spans="1:5" x14ac:dyDescent="0.25">
      <c r="A29" s="102">
        <v>21</v>
      </c>
      <c r="B29" s="103">
        <v>9.99</v>
      </c>
      <c r="C29" s="103">
        <v>0.48</v>
      </c>
      <c r="D29" s="103">
        <v>1.21</v>
      </c>
      <c r="E29" s="103">
        <v>0</v>
      </c>
    </row>
    <row r="30" spans="1:5" x14ac:dyDescent="0.25">
      <c r="A30" s="102">
        <v>22</v>
      </c>
      <c r="B30" s="103">
        <v>10.130000000000001</v>
      </c>
      <c r="C30" s="103">
        <v>0.49</v>
      </c>
      <c r="D30" s="103">
        <v>1.23</v>
      </c>
      <c r="E30" s="103">
        <v>0</v>
      </c>
    </row>
    <row r="31" spans="1:5" x14ac:dyDescent="0.25">
      <c r="A31" s="102">
        <v>23</v>
      </c>
      <c r="B31" s="103">
        <v>10.28</v>
      </c>
      <c r="C31" s="103">
        <v>0.5</v>
      </c>
      <c r="D31" s="103">
        <v>1.25</v>
      </c>
      <c r="E31" s="103">
        <v>0</v>
      </c>
    </row>
    <row r="32" spans="1:5" x14ac:dyDescent="0.25">
      <c r="A32" s="102">
        <v>24</v>
      </c>
      <c r="B32" s="103">
        <v>10.43</v>
      </c>
      <c r="C32" s="103">
        <v>0.51</v>
      </c>
      <c r="D32" s="103">
        <v>1.27</v>
      </c>
      <c r="E32" s="103">
        <v>0</v>
      </c>
    </row>
    <row r="33" spans="1:5" x14ac:dyDescent="0.25">
      <c r="A33" s="102">
        <v>25</v>
      </c>
      <c r="B33" s="103">
        <v>10.58</v>
      </c>
      <c r="C33" s="103">
        <v>0.51</v>
      </c>
      <c r="D33" s="103">
        <v>1.29</v>
      </c>
      <c r="E33" s="103">
        <v>0</v>
      </c>
    </row>
    <row r="34" spans="1:5" x14ac:dyDescent="0.25">
      <c r="A34" s="102">
        <v>26</v>
      </c>
      <c r="B34" s="103">
        <v>10.74</v>
      </c>
      <c r="C34" s="103">
        <v>0.52</v>
      </c>
      <c r="D34" s="103">
        <v>1.31</v>
      </c>
      <c r="E34" s="103">
        <v>0</v>
      </c>
    </row>
    <row r="35" spans="1:5" x14ac:dyDescent="0.25">
      <c r="A35" s="102">
        <v>27</v>
      </c>
      <c r="B35" s="103">
        <v>10.89</v>
      </c>
      <c r="C35" s="103">
        <v>0.53</v>
      </c>
      <c r="D35" s="103">
        <v>1.33</v>
      </c>
      <c r="E35" s="103">
        <v>0</v>
      </c>
    </row>
    <row r="36" spans="1:5" x14ac:dyDescent="0.25">
      <c r="A36" s="102">
        <v>28</v>
      </c>
      <c r="B36" s="103">
        <v>11.05</v>
      </c>
      <c r="C36" s="103">
        <v>0.54</v>
      </c>
      <c r="D36" s="103">
        <v>1.35</v>
      </c>
      <c r="E36" s="103">
        <v>0</v>
      </c>
    </row>
    <row r="37" spans="1:5" x14ac:dyDescent="0.25">
      <c r="A37" s="102">
        <v>29</v>
      </c>
      <c r="B37" s="103">
        <v>11.21</v>
      </c>
      <c r="C37" s="103">
        <v>0.55000000000000004</v>
      </c>
      <c r="D37" s="103">
        <v>1.37</v>
      </c>
      <c r="E37" s="103">
        <v>0</v>
      </c>
    </row>
    <row r="38" spans="1:5" x14ac:dyDescent="0.25">
      <c r="A38" s="102">
        <v>30</v>
      </c>
      <c r="B38" s="103">
        <v>11.38</v>
      </c>
      <c r="C38" s="103">
        <v>0.56000000000000005</v>
      </c>
      <c r="D38" s="103">
        <v>1.39</v>
      </c>
      <c r="E38" s="103">
        <v>0</v>
      </c>
    </row>
    <row r="39" spans="1:5" x14ac:dyDescent="0.25">
      <c r="A39" s="102">
        <v>31</v>
      </c>
      <c r="B39" s="103">
        <v>11.54</v>
      </c>
      <c r="C39" s="103">
        <v>0.56999999999999995</v>
      </c>
      <c r="D39" s="103">
        <v>1.41</v>
      </c>
      <c r="E39" s="103">
        <v>0</v>
      </c>
    </row>
    <row r="40" spans="1:5" x14ac:dyDescent="0.25">
      <c r="A40" s="102">
        <v>32</v>
      </c>
      <c r="B40" s="103">
        <v>11.71</v>
      </c>
      <c r="C40" s="103">
        <v>0.57999999999999996</v>
      </c>
      <c r="D40" s="103">
        <v>1.43</v>
      </c>
      <c r="E40" s="103">
        <v>0</v>
      </c>
    </row>
    <row r="41" spans="1:5" x14ac:dyDescent="0.25">
      <c r="A41" s="102">
        <v>33</v>
      </c>
      <c r="B41" s="103">
        <v>11.88</v>
      </c>
      <c r="C41" s="103">
        <v>0.59</v>
      </c>
      <c r="D41" s="103">
        <v>1.45</v>
      </c>
      <c r="E41" s="103">
        <v>0</v>
      </c>
    </row>
    <row r="42" spans="1:5" x14ac:dyDescent="0.25">
      <c r="A42" s="102">
        <v>34</v>
      </c>
      <c r="B42" s="103">
        <v>12.06</v>
      </c>
      <c r="C42" s="103">
        <v>0.6</v>
      </c>
      <c r="D42" s="103">
        <v>1.47</v>
      </c>
      <c r="E42" s="103">
        <v>0</v>
      </c>
    </row>
    <row r="43" spans="1:5" x14ac:dyDescent="0.25">
      <c r="A43" s="102">
        <v>35</v>
      </c>
      <c r="B43" s="103">
        <v>12.24</v>
      </c>
      <c r="C43" s="103">
        <v>0.61</v>
      </c>
      <c r="D43" s="103">
        <v>1.49</v>
      </c>
      <c r="E43" s="103">
        <v>0</v>
      </c>
    </row>
    <row r="44" spans="1:5" x14ac:dyDescent="0.25">
      <c r="A44" s="102">
        <v>36</v>
      </c>
      <c r="B44" s="103">
        <v>12.42</v>
      </c>
      <c r="C44" s="103">
        <v>0.62</v>
      </c>
      <c r="D44" s="103">
        <v>1.51</v>
      </c>
      <c r="E44" s="103">
        <v>0</v>
      </c>
    </row>
    <row r="45" spans="1:5" x14ac:dyDescent="0.25">
      <c r="A45" s="102">
        <v>37</v>
      </c>
      <c r="B45" s="103">
        <v>12.6</v>
      </c>
      <c r="C45" s="103">
        <v>0.63</v>
      </c>
      <c r="D45" s="103">
        <v>1.52</v>
      </c>
      <c r="E45" s="103">
        <v>0</v>
      </c>
    </row>
    <row r="46" spans="1:5" x14ac:dyDescent="0.25">
      <c r="A46" s="102">
        <v>38</v>
      </c>
      <c r="B46" s="103">
        <v>12.78</v>
      </c>
      <c r="C46" s="103">
        <v>0.64</v>
      </c>
      <c r="D46" s="103">
        <v>1.54</v>
      </c>
      <c r="E46" s="103">
        <v>0</v>
      </c>
    </row>
    <row r="47" spans="1:5" x14ac:dyDescent="0.25">
      <c r="A47" s="102">
        <v>39</v>
      </c>
      <c r="B47" s="103">
        <v>12.97</v>
      </c>
      <c r="C47" s="103">
        <v>0.65</v>
      </c>
      <c r="D47" s="103">
        <v>1.56</v>
      </c>
      <c r="E47" s="103">
        <v>0</v>
      </c>
    </row>
    <row r="48" spans="1:5" x14ac:dyDescent="0.25">
      <c r="A48" s="102">
        <v>40</v>
      </c>
      <c r="B48" s="103">
        <v>13.16</v>
      </c>
      <c r="C48" s="103">
        <v>0.66</v>
      </c>
      <c r="D48" s="103">
        <v>1.58</v>
      </c>
      <c r="E48" s="103">
        <v>0</v>
      </c>
    </row>
    <row r="49" spans="1:5" x14ac:dyDescent="0.25">
      <c r="A49" s="102">
        <v>41</v>
      </c>
      <c r="B49" s="103">
        <v>13.36</v>
      </c>
      <c r="C49" s="103">
        <v>0.67</v>
      </c>
      <c r="D49" s="103">
        <v>1.6</v>
      </c>
      <c r="E49" s="103">
        <v>0</v>
      </c>
    </row>
    <row r="50" spans="1:5" x14ac:dyDescent="0.25">
      <c r="A50" s="102">
        <v>42</v>
      </c>
      <c r="B50" s="103">
        <v>13.56</v>
      </c>
      <c r="C50" s="103">
        <v>0.68</v>
      </c>
      <c r="D50" s="103">
        <v>1.62</v>
      </c>
      <c r="E50" s="103">
        <v>0</v>
      </c>
    </row>
    <row r="51" spans="1:5" x14ac:dyDescent="0.25">
      <c r="A51" s="102">
        <v>43</v>
      </c>
      <c r="B51" s="103">
        <v>13.76</v>
      </c>
      <c r="C51" s="103">
        <v>0.7</v>
      </c>
      <c r="D51" s="103">
        <v>1.63</v>
      </c>
      <c r="E51" s="103">
        <v>0</v>
      </c>
    </row>
    <row r="52" spans="1:5" x14ac:dyDescent="0.25">
      <c r="A52" s="102">
        <v>44</v>
      </c>
      <c r="B52" s="103">
        <v>13.96</v>
      </c>
      <c r="C52" s="103">
        <v>0.71</v>
      </c>
      <c r="D52" s="103">
        <v>1.65</v>
      </c>
      <c r="E52" s="103">
        <v>0</v>
      </c>
    </row>
    <row r="53" spans="1:5" x14ac:dyDescent="0.25">
      <c r="A53" s="102">
        <v>45</v>
      </c>
      <c r="B53" s="103">
        <v>14.17</v>
      </c>
      <c r="C53" s="103">
        <v>0.72</v>
      </c>
      <c r="D53" s="103">
        <v>1.67</v>
      </c>
      <c r="E53" s="103">
        <v>0</v>
      </c>
    </row>
    <row r="54" spans="1:5" x14ac:dyDescent="0.25">
      <c r="A54" s="102">
        <v>46</v>
      </c>
      <c r="B54" s="103">
        <v>14.38</v>
      </c>
      <c r="C54" s="103">
        <v>0.73</v>
      </c>
      <c r="D54" s="103">
        <v>1.68</v>
      </c>
      <c r="E54" s="103">
        <v>0</v>
      </c>
    </row>
    <row r="55" spans="1:5" x14ac:dyDescent="0.25">
      <c r="A55" s="102">
        <v>47</v>
      </c>
      <c r="B55" s="103">
        <v>14.6</v>
      </c>
      <c r="C55" s="103">
        <v>0.74</v>
      </c>
      <c r="D55" s="103">
        <v>1.7</v>
      </c>
      <c r="E55" s="103">
        <v>0</v>
      </c>
    </row>
    <row r="56" spans="1:5" x14ac:dyDescent="0.25">
      <c r="A56" s="102">
        <v>48</v>
      </c>
      <c r="B56" s="103">
        <v>14.82</v>
      </c>
      <c r="C56" s="103">
        <v>0.76</v>
      </c>
      <c r="D56" s="103">
        <v>1.71</v>
      </c>
      <c r="E56" s="103">
        <v>0</v>
      </c>
    </row>
    <row r="57" spans="1:5" x14ac:dyDescent="0.25">
      <c r="A57" s="102">
        <v>49</v>
      </c>
      <c r="B57" s="103">
        <v>15.05</v>
      </c>
      <c r="C57" s="103">
        <v>0.77</v>
      </c>
      <c r="D57" s="103">
        <v>1.73</v>
      </c>
      <c r="E57" s="103">
        <v>0</v>
      </c>
    </row>
    <row r="58" spans="1:5" x14ac:dyDescent="0.25">
      <c r="A58" s="102">
        <v>50</v>
      </c>
      <c r="B58" s="103">
        <v>15.28</v>
      </c>
      <c r="C58" s="103">
        <v>0.78</v>
      </c>
      <c r="D58" s="103">
        <v>1.74</v>
      </c>
      <c r="E58" s="103">
        <v>0</v>
      </c>
    </row>
    <row r="59" spans="1:5" x14ac:dyDescent="0.25">
      <c r="A59" s="102">
        <v>51</v>
      </c>
      <c r="B59" s="103">
        <v>15.51</v>
      </c>
      <c r="C59" s="103">
        <v>0.8</v>
      </c>
      <c r="D59" s="103">
        <v>1.75</v>
      </c>
      <c r="E59" s="103">
        <v>0</v>
      </c>
    </row>
    <row r="60" spans="1:5" x14ac:dyDescent="0.25">
      <c r="A60" s="102">
        <v>52</v>
      </c>
      <c r="B60" s="103">
        <v>15.75</v>
      </c>
      <c r="C60" s="103">
        <v>0.81</v>
      </c>
      <c r="D60" s="103">
        <v>1.76</v>
      </c>
      <c r="E60" s="103">
        <v>0</v>
      </c>
    </row>
    <row r="61" spans="1:5" x14ac:dyDescent="0.25">
      <c r="A61" s="102">
        <v>53</v>
      </c>
      <c r="B61" s="103">
        <v>15.99</v>
      </c>
      <c r="C61" s="103">
        <v>0.82</v>
      </c>
      <c r="D61" s="103">
        <v>1.77</v>
      </c>
      <c r="E61" s="103">
        <v>0</v>
      </c>
    </row>
    <row r="62" spans="1:5" x14ac:dyDescent="0.25">
      <c r="A62" s="102">
        <v>54</v>
      </c>
      <c r="B62" s="103">
        <v>16.25</v>
      </c>
      <c r="C62" s="103">
        <v>0.84</v>
      </c>
      <c r="D62" s="103">
        <v>1.78</v>
      </c>
      <c r="E62" s="103">
        <v>0</v>
      </c>
    </row>
    <row r="63" spans="1:5" x14ac:dyDescent="0.25">
      <c r="A63" s="102">
        <v>55</v>
      </c>
      <c r="B63" s="103">
        <v>16.5</v>
      </c>
      <c r="C63" s="103">
        <v>0.85</v>
      </c>
      <c r="D63" s="103">
        <v>1.79</v>
      </c>
      <c r="E63" s="103">
        <v>0</v>
      </c>
    </row>
    <row r="64" spans="1:5" x14ac:dyDescent="0.25">
      <c r="A64" s="102">
        <v>56</v>
      </c>
      <c r="B64" s="103">
        <v>16.77</v>
      </c>
      <c r="C64" s="103">
        <v>0.87</v>
      </c>
      <c r="D64" s="103">
        <v>1.8</v>
      </c>
      <c r="E64" s="103">
        <v>0</v>
      </c>
    </row>
    <row r="65" spans="1:5" x14ac:dyDescent="0.25">
      <c r="A65" s="102">
        <v>57</v>
      </c>
      <c r="B65" s="103">
        <v>17.04</v>
      </c>
      <c r="C65" s="103">
        <v>0.88</v>
      </c>
      <c r="D65" s="103">
        <v>1.81</v>
      </c>
      <c r="E65" s="103">
        <v>0</v>
      </c>
    </row>
    <row r="66" spans="1:5" x14ac:dyDescent="0.25">
      <c r="A66" s="102">
        <v>58</v>
      </c>
      <c r="B66" s="103">
        <v>17.32</v>
      </c>
      <c r="C66" s="103">
        <v>0.9</v>
      </c>
      <c r="D66" s="103">
        <v>1.81</v>
      </c>
      <c r="E66" s="103">
        <v>0</v>
      </c>
    </row>
    <row r="67" spans="1:5" x14ac:dyDescent="0.25">
      <c r="A67" s="102">
        <v>59</v>
      </c>
      <c r="B67" s="103">
        <v>17.600000000000001</v>
      </c>
      <c r="C67" s="103">
        <v>0.91</v>
      </c>
      <c r="D67" s="103">
        <v>1.81</v>
      </c>
      <c r="E67" s="103">
        <v>0</v>
      </c>
    </row>
    <row r="68" spans="1:5" x14ac:dyDescent="0.25">
      <c r="A68" s="102">
        <v>60</v>
      </c>
      <c r="B68" s="103">
        <v>17.899999999999999</v>
      </c>
      <c r="C68" s="103">
        <v>0.93</v>
      </c>
      <c r="D68" s="103">
        <v>1.81</v>
      </c>
      <c r="E68" s="103">
        <v>0</v>
      </c>
    </row>
    <row r="69" spans="1:5" x14ac:dyDescent="0.25">
      <c r="A69" s="102">
        <v>61</v>
      </c>
      <c r="B69" s="103">
        <v>18.21</v>
      </c>
      <c r="C69" s="103">
        <v>0.94</v>
      </c>
      <c r="D69" s="103">
        <v>1.81</v>
      </c>
      <c r="E69" s="103">
        <v>0</v>
      </c>
    </row>
    <row r="70" spans="1:5" x14ac:dyDescent="0.25">
      <c r="A70" s="102">
        <v>62</v>
      </c>
      <c r="B70" s="103">
        <v>18.53</v>
      </c>
      <c r="C70" s="103">
        <v>0.96</v>
      </c>
      <c r="D70" s="103">
        <v>1.81</v>
      </c>
      <c r="E70" s="103">
        <v>0</v>
      </c>
    </row>
    <row r="71" spans="1:5" x14ac:dyDescent="0.25">
      <c r="A71" s="102">
        <v>63</v>
      </c>
      <c r="B71" s="103">
        <v>18.86</v>
      </c>
      <c r="C71" s="103">
        <v>0.98</v>
      </c>
      <c r="D71" s="103">
        <v>1.8</v>
      </c>
      <c r="E71" s="103">
        <v>0</v>
      </c>
    </row>
    <row r="72" spans="1:5" x14ac:dyDescent="0.25">
      <c r="A72" s="102">
        <v>64</v>
      </c>
      <c r="B72" s="103">
        <v>19.21</v>
      </c>
      <c r="C72" s="103">
        <v>0.99</v>
      </c>
      <c r="D72" s="103">
        <v>1.79</v>
      </c>
      <c r="E72" s="103">
        <v>0</v>
      </c>
    </row>
  </sheetData>
  <sheetProtection algorithmName="SHA-512" hashValue="QjDottzIGKjwjOzauSnRTlkgLScdzIAji7lPGoSTe5q+ih/SaqlJKyPP9pfOAHcdHnNWu3O8xK4kHQ6i/V/CBg==" saltValue="apyStPpFY/vzF6O0QSlNIQ==" spinCount="100000" sheet="1" objects="1" scenarios="1"/>
  <conditionalFormatting sqref="A6:A16 A18:A20">
    <cfRule type="expression" dxfId="1281" priority="19" stopIfTrue="1">
      <formula>MOD(ROW(),2)=0</formula>
    </cfRule>
    <cfRule type="expression" dxfId="1280" priority="20" stopIfTrue="1">
      <formula>MOD(ROW(),2)&lt;&gt;0</formula>
    </cfRule>
  </conditionalFormatting>
  <conditionalFormatting sqref="B6:E17 B20:E20 B18">
    <cfRule type="expression" dxfId="1279" priority="21" stopIfTrue="1">
      <formula>MOD(ROW(),2)=0</formula>
    </cfRule>
    <cfRule type="expression" dxfId="1278" priority="22" stopIfTrue="1">
      <formula>MOD(ROW(),2)&lt;&gt;0</formula>
    </cfRule>
  </conditionalFormatting>
  <conditionalFormatting sqref="A17">
    <cfRule type="expression" dxfId="1277" priority="11" stopIfTrue="1">
      <formula>MOD(ROW(),2)=0</formula>
    </cfRule>
    <cfRule type="expression" dxfId="1276" priority="12" stopIfTrue="1">
      <formula>MOD(ROW(),2)&lt;&gt;0</formula>
    </cfRule>
  </conditionalFormatting>
  <conditionalFormatting sqref="B19">
    <cfRule type="expression" dxfId="1275" priority="9" stopIfTrue="1">
      <formula>MOD(ROW(),2)=0</formula>
    </cfRule>
    <cfRule type="expression" dxfId="1274" priority="10" stopIfTrue="1">
      <formula>MOD(ROW(),2)&lt;&gt;0</formula>
    </cfRule>
  </conditionalFormatting>
  <conditionalFormatting sqref="A25:A72">
    <cfRule type="expression" dxfId="1273" priority="5" stopIfTrue="1">
      <formula>MOD(ROW(),2)=0</formula>
    </cfRule>
    <cfRule type="expression" dxfId="1272" priority="6" stopIfTrue="1">
      <formula>MOD(ROW(),2)&lt;&gt;0</formula>
    </cfRule>
  </conditionalFormatting>
  <conditionalFormatting sqref="B25:E72">
    <cfRule type="expression" dxfId="1271" priority="7" stopIfTrue="1">
      <formula>MOD(ROW(),2)=0</formula>
    </cfRule>
    <cfRule type="expression" dxfId="1270" priority="8" stopIfTrue="1">
      <formula>MOD(ROW(),2)&lt;&gt;0</formula>
    </cfRule>
  </conditionalFormatting>
  <conditionalFormatting sqref="C18:E18">
    <cfRule type="expression" dxfId="1269" priority="3" stopIfTrue="1">
      <formula>MOD(ROW(),2)=0</formula>
    </cfRule>
    <cfRule type="expression" dxfId="1268" priority="4" stopIfTrue="1">
      <formula>MOD(ROW(),2)&lt;&gt;0</formula>
    </cfRule>
  </conditionalFormatting>
  <conditionalFormatting sqref="C19:E19">
    <cfRule type="expression" dxfId="1267" priority="1" stopIfTrue="1">
      <formula>MOD(ROW(),2)=0</formula>
    </cfRule>
    <cfRule type="expression" dxfId="1266" priority="2" stopIfTrue="1">
      <formula>MOD(ROW(),2)&lt;&gt;0</formula>
    </cfRule>
  </conditionalFormatting>
  <pageMargins left="0.59055118110236227" right="0.59055118110236227" top="0.59055118110236227" bottom="0.59055118110236227" header="0.51181102362204722" footer="0.51181102362204722"/>
  <pageSetup paperSize="9" scale="86"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2"/>
  <dimension ref="A1:L67"/>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7" width="10" style="25"/>
    <col min="8" max="8" width="31.77734375" style="25" customWidth="1"/>
    <col min="9" max="12" width="22.77734375" style="25" customWidth="1"/>
    <col min="13" max="16384" width="10" style="25"/>
  </cols>
  <sheetData>
    <row r="1" spans="1:12" ht="21" x14ac:dyDescent="0.4">
      <c r="A1" s="37" t="s">
        <v>4</v>
      </c>
      <c r="B1" s="38"/>
      <c r="C1" s="38"/>
      <c r="D1" s="38"/>
      <c r="E1" s="38"/>
      <c r="F1" s="38"/>
      <c r="G1" s="99"/>
      <c r="H1" s="99"/>
    </row>
    <row r="2" spans="1:12" ht="15.6" x14ac:dyDescent="0.3">
      <c r="A2" s="39" t="str">
        <f>IF(title="&gt; Enter workbook title here","Enter workbook title in Cover sheet",title)</f>
        <v>NHSPS_EW - Consolidated Factor Spreadsheet</v>
      </c>
      <c r="B2" s="40"/>
      <c r="C2" s="40"/>
      <c r="D2" s="40"/>
      <c r="E2" s="40"/>
      <c r="F2" s="40"/>
    </row>
    <row r="3" spans="1:12" ht="15.6" x14ac:dyDescent="0.3">
      <c r="A3" s="41" t="str">
        <f>TABLE_FACTOR_TYPE&amp;" - x-"&amp;TABLE_SERIES_NUMBER</f>
        <v>CETV - x-204</v>
      </c>
      <c r="B3" s="40"/>
      <c r="C3" s="40"/>
      <c r="D3" s="40"/>
      <c r="E3" s="40"/>
      <c r="F3" s="40"/>
    </row>
    <row r="4" spans="1:12" x14ac:dyDescent="0.25">
      <c r="A4" s="42"/>
    </row>
    <row r="5" spans="1:12" x14ac:dyDescent="0.25">
      <c r="B5" s="133"/>
      <c r="C5" s="133"/>
      <c r="D5" s="133"/>
      <c r="E5" s="133"/>
    </row>
    <row r="6" spans="1:12" x14ac:dyDescent="0.25">
      <c r="A6" s="74" t="s">
        <v>26</v>
      </c>
      <c r="B6" s="76" t="s">
        <v>28</v>
      </c>
      <c r="C6" s="76"/>
      <c r="D6" s="76"/>
      <c r="E6" s="76"/>
      <c r="H6" s="74" t="s">
        <v>26</v>
      </c>
      <c r="I6" s="76" t="s">
        <v>28</v>
      </c>
      <c r="J6" s="76"/>
      <c r="K6" s="76"/>
      <c r="L6" s="76"/>
    </row>
    <row r="7" spans="1:12" x14ac:dyDescent="0.25">
      <c r="A7" s="75" t="s">
        <v>17</v>
      </c>
      <c r="B7" s="77" t="s">
        <v>54</v>
      </c>
      <c r="C7" s="77"/>
      <c r="D7" s="77"/>
      <c r="E7" s="77"/>
      <c r="H7" s="75" t="s">
        <v>17</v>
      </c>
      <c r="I7" s="77" t="s">
        <v>54</v>
      </c>
      <c r="J7" s="77"/>
      <c r="K7" s="77"/>
      <c r="L7" s="77"/>
    </row>
    <row r="8" spans="1:12" x14ac:dyDescent="0.25">
      <c r="A8" s="75" t="s">
        <v>55</v>
      </c>
      <c r="B8" s="77" t="s">
        <v>22</v>
      </c>
      <c r="C8" s="77"/>
      <c r="D8" s="77"/>
      <c r="E8" s="77"/>
      <c r="H8" s="75" t="s">
        <v>55</v>
      </c>
      <c r="I8" s="77" t="s">
        <v>22</v>
      </c>
      <c r="J8" s="77"/>
      <c r="K8" s="77"/>
      <c r="L8" s="77"/>
    </row>
    <row r="9" spans="1:12" x14ac:dyDescent="0.25">
      <c r="A9" s="75" t="s">
        <v>18</v>
      </c>
      <c r="B9" s="77" t="s">
        <v>277</v>
      </c>
      <c r="C9" s="77"/>
      <c r="D9" s="77"/>
      <c r="E9" s="77"/>
      <c r="H9" s="75" t="s">
        <v>18</v>
      </c>
      <c r="I9" s="77" t="s">
        <v>277</v>
      </c>
      <c r="J9" s="77"/>
      <c r="K9" s="77"/>
      <c r="L9" s="77"/>
    </row>
    <row r="10" spans="1:12" ht="12.6" customHeight="1" x14ac:dyDescent="0.25">
      <c r="A10" s="75" t="s">
        <v>2</v>
      </c>
      <c r="B10" s="77" t="s">
        <v>300</v>
      </c>
      <c r="C10" s="77"/>
      <c r="D10" s="77"/>
      <c r="E10" s="77"/>
      <c r="H10" s="75" t="s">
        <v>2</v>
      </c>
      <c r="I10" s="77" t="s">
        <v>303</v>
      </c>
      <c r="J10" s="77"/>
      <c r="K10" s="77"/>
      <c r="L10" s="77"/>
    </row>
    <row r="11" spans="1:12" x14ac:dyDescent="0.25">
      <c r="A11" s="75" t="s">
        <v>25</v>
      </c>
      <c r="B11" s="77" t="s">
        <v>289</v>
      </c>
      <c r="C11" s="77"/>
      <c r="D11" s="77"/>
      <c r="E11" s="77"/>
      <c r="H11" s="75" t="s">
        <v>25</v>
      </c>
      <c r="I11" s="77" t="s">
        <v>289</v>
      </c>
      <c r="J11" s="77"/>
      <c r="K11" s="77"/>
      <c r="L11" s="77"/>
    </row>
    <row r="12" spans="1:12" ht="12.6" customHeight="1" x14ac:dyDescent="0.25">
      <c r="A12" s="75" t="s">
        <v>273</v>
      </c>
      <c r="B12" s="77" t="s">
        <v>280</v>
      </c>
      <c r="C12" s="77"/>
      <c r="D12" s="77"/>
      <c r="E12" s="77"/>
      <c r="H12" s="75" t="s">
        <v>273</v>
      </c>
      <c r="I12" s="77" t="s">
        <v>280</v>
      </c>
      <c r="J12" s="77"/>
      <c r="K12" s="77"/>
      <c r="L12" s="77"/>
    </row>
    <row r="13" spans="1:12" x14ac:dyDescent="0.25">
      <c r="A13" s="75" t="s">
        <v>58</v>
      </c>
      <c r="B13" s="77">
        <v>2</v>
      </c>
      <c r="C13" s="77"/>
      <c r="D13" s="77"/>
      <c r="E13" s="77"/>
      <c r="H13" s="75" t="s">
        <v>58</v>
      </c>
      <c r="I13" s="77">
        <v>2</v>
      </c>
      <c r="J13" s="77"/>
      <c r="K13" s="77"/>
      <c r="L13" s="77"/>
    </row>
    <row r="14" spans="1:12" x14ac:dyDescent="0.25">
      <c r="A14" s="75" t="s">
        <v>19</v>
      </c>
      <c r="B14" s="77">
        <v>204</v>
      </c>
      <c r="C14" s="77"/>
      <c r="D14" s="77"/>
      <c r="E14" s="77"/>
      <c r="H14" s="75" t="s">
        <v>19</v>
      </c>
      <c r="I14" s="77">
        <v>204</v>
      </c>
      <c r="J14" s="77"/>
      <c r="K14" s="77"/>
      <c r="L14" s="77"/>
    </row>
    <row r="15" spans="1:12" x14ac:dyDescent="0.25">
      <c r="A15" s="75" t="s">
        <v>59</v>
      </c>
      <c r="B15" s="77" t="s">
        <v>301</v>
      </c>
      <c r="C15" s="77"/>
      <c r="D15" s="77"/>
      <c r="E15" s="77"/>
      <c r="H15" s="75" t="s">
        <v>59</v>
      </c>
      <c r="I15" s="77" t="s">
        <v>304</v>
      </c>
      <c r="J15" s="77"/>
      <c r="K15" s="77"/>
      <c r="L15" s="77"/>
    </row>
    <row r="16" spans="1:12" x14ac:dyDescent="0.25">
      <c r="A16" s="75" t="s">
        <v>60</v>
      </c>
      <c r="B16" s="77" t="s">
        <v>302</v>
      </c>
      <c r="C16" s="77"/>
      <c r="D16" s="77"/>
      <c r="E16" s="77"/>
      <c r="H16" s="75" t="s">
        <v>60</v>
      </c>
      <c r="I16" s="77" t="s">
        <v>302</v>
      </c>
      <c r="J16" s="77"/>
      <c r="K16" s="77"/>
      <c r="L16" s="77"/>
    </row>
    <row r="17" spans="1:12" ht="12.6" customHeight="1" x14ac:dyDescent="0.25">
      <c r="A17" s="75" t="s">
        <v>374</v>
      </c>
      <c r="B17" s="77" t="str">
        <f>'Factor List'!L17</f>
        <v>Non-Club transfers out (CETVs), dated 8 August 2019</v>
      </c>
      <c r="C17" s="132"/>
      <c r="D17" s="132"/>
      <c r="E17" s="132"/>
      <c r="H17" s="75" t="s">
        <v>374</v>
      </c>
      <c r="I17" s="77" t="str">
        <f>'Factor List'!L18</f>
        <v>Non-Club transfers out (CETVs), dated 8 August 2019</v>
      </c>
      <c r="J17" s="77"/>
      <c r="K17" s="77"/>
      <c r="L17" s="77"/>
    </row>
    <row r="18" spans="1:12" x14ac:dyDescent="0.25">
      <c r="A18" s="75" t="s">
        <v>20</v>
      </c>
      <c r="B18" s="132" t="str">
        <f>"26 May 2023"</f>
        <v>26 May 2023</v>
      </c>
      <c r="C18" s="96"/>
      <c r="D18" s="96"/>
      <c r="E18" s="96"/>
      <c r="H18" s="75" t="s">
        <v>20</v>
      </c>
      <c r="I18" s="132" t="str">
        <f>"26 May 2023"</f>
        <v>26 May 2023</v>
      </c>
      <c r="J18" s="132"/>
      <c r="K18" s="132"/>
      <c r="L18" s="132"/>
    </row>
    <row r="19" spans="1:12" x14ac:dyDescent="0.25">
      <c r="A19" s="75" t="s">
        <v>21</v>
      </c>
      <c r="B19" s="96">
        <v>45015</v>
      </c>
      <c r="C19" s="132"/>
      <c r="D19" s="132"/>
      <c r="E19" s="132"/>
      <c r="H19" s="75" t="s">
        <v>21</v>
      </c>
      <c r="I19" s="96">
        <v>45015</v>
      </c>
      <c r="J19" s="96"/>
      <c r="K19" s="96"/>
      <c r="L19" s="96"/>
    </row>
    <row r="20" spans="1:12" x14ac:dyDescent="0.25">
      <c r="A20" s="75" t="s">
        <v>271</v>
      </c>
      <c r="B20" s="77" t="str">
        <f>'Factor List'!O17</f>
        <v>Issued</v>
      </c>
      <c r="C20" s="77"/>
      <c r="D20" s="77"/>
      <c r="E20" s="77"/>
      <c r="H20" s="75" t="s">
        <v>271</v>
      </c>
      <c r="I20" s="77" t="s">
        <v>376</v>
      </c>
      <c r="J20" s="77"/>
      <c r="K20" s="77"/>
      <c r="L20" s="77"/>
    </row>
    <row r="22" spans="1:12" x14ac:dyDescent="0.25">
      <c r="B22" s="104" t="str">
        <f>HYPERLINK("#'Factor List'!A1","Back to Factor List")</f>
        <v>Back to Factor List</v>
      </c>
    </row>
    <row r="25" spans="1:12" ht="39.6" x14ac:dyDescent="0.25">
      <c r="A25" s="101" t="s">
        <v>283</v>
      </c>
      <c r="B25" s="101" t="s">
        <v>296</v>
      </c>
      <c r="C25" s="101" t="s">
        <v>297</v>
      </c>
      <c r="D25" s="101" t="s">
        <v>298</v>
      </c>
      <c r="E25" s="101" t="s">
        <v>299</v>
      </c>
      <c r="H25" s="101" t="s">
        <v>283</v>
      </c>
      <c r="I25" s="101" t="s">
        <v>284</v>
      </c>
      <c r="J25" s="101" t="s">
        <v>297</v>
      </c>
      <c r="K25" s="101" t="s">
        <v>286</v>
      </c>
      <c r="L25" s="101" t="s">
        <v>305</v>
      </c>
    </row>
    <row r="26" spans="1:12" x14ac:dyDescent="0.25">
      <c r="A26" s="102">
        <v>18</v>
      </c>
      <c r="B26" s="103">
        <v>9.56</v>
      </c>
      <c r="C26" s="103">
        <v>0.46</v>
      </c>
      <c r="D26" s="103">
        <v>1.1399999999999999</v>
      </c>
      <c r="E26" s="103">
        <v>0</v>
      </c>
      <c r="H26" s="102">
        <v>60</v>
      </c>
      <c r="I26" s="103">
        <v>17.899999999999999</v>
      </c>
      <c r="J26" s="103">
        <v>0.93</v>
      </c>
      <c r="K26" s="103">
        <v>1.81</v>
      </c>
      <c r="L26" s="103">
        <v>0</v>
      </c>
    </row>
    <row r="27" spans="1:12" x14ac:dyDescent="0.25">
      <c r="A27" s="102">
        <v>19</v>
      </c>
      <c r="B27" s="103">
        <v>9.6999999999999993</v>
      </c>
      <c r="C27" s="103">
        <v>0.46</v>
      </c>
      <c r="D27" s="103">
        <v>1.18</v>
      </c>
      <c r="E27" s="103">
        <v>0</v>
      </c>
      <c r="H27" s="102">
        <v>61</v>
      </c>
      <c r="I27" s="103">
        <v>18.21</v>
      </c>
      <c r="J27" s="103">
        <v>0.94</v>
      </c>
      <c r="K27" s="103">
        <v>1.81</v>
      </c>
      <c r="L27" s="103">
        <v>0</v>
      </c>
    </row>
    <row r="28" spans="1:12" x14ac:dyDescent="0.25">
      <c r="A28" s="102">
        <v>20</v>
      </c>
      <c r="B28" s="103">
        <v>9.84</v>
      </c>
      <c r="C28" s="103">
        <v>0.47</v>
      </c>
      <c r="D28" s="103">
        <v>1.19</v>
      </c>
      <c r="E28" s="103">
        <v>0</v>
      </c>
      <c r="H28" s="102">
        <v>62</v>
      </c>
      <c r="I28" s="103">
        <v>18.53</v>
      </c>
      <c r="J28" s="103">
        <v>0.96</v>
      </c>
      <c r="K28" s="103">
        <v>1.81</v>
      </c>
      <c r="L28" s="103">
        <v>0</v>
      </c>
    </row>
    <row r="29" spans="1:12" x14ac:dyDescent="0.25">
      <c r="A29" s="102">
        <v>21</v>
      </c>
      <c r="B29" s="103">
        <v>9.99</v>
      </c>
      <c r="C29" s="103">
        <v>0.48</v>
      </c>
      <c r="D29" s="103">
        <v>1.21</v>
      </c>
      <c r="E29" s="103">
        <v>0</v>
      </c>
      <c r="H29" s="102">
        <v>63</v>
      </c>
      <c r="I29" s="103">
        <v>18.86</v>
      </c>
      <c r="J29" s="103">
        <v>0.98</v>
      </c>
      <c r="K29" s="103">
        <v>1.8</v>
      </c>
      <c r="L29" s="103">
        <v>0</v>
      </c>
    </row>
    <row r="30" spans="1:12" x14ac:dyDescent="0.25">
      <c r="A30" s="102">
        <v>22</v>
      </c>
      <c r="B30" s="103">
        <v>10.130000000000001</v>
      </c>
      <c r="C30" s="103">
        <v>0.49</v>
      </c>
      <c r="D30" s="103">
        <v>1.23</v>
      </c>
      <c r="E30" s="103">
        <v>0</v>
      </c>
      <c r="H30" s="102">
        <v>64</v>
      </c>
      <c r="I30" s="103">
        <v>19.21</v>
      </c>
      <c r="J30" s="103">
        <v>0.99</v>
      </c>
      <c r="K30" s="103">
        <v>1.79</v>
      </c>
      <c r="L30" s="103">
        <v>0</v>
      </c>
    </row>
    <row r="31" spans="1:12" x14ac:dyDescent="0.25">
      <c r="A31" s="102">
        <v>23</v>
      </c>
      <c r="B31" s="103">
        <v>10.28</v>
      </c>
      <c r="C31" s="103">
        <v>0.5</v>
      </c>
      <c r="D31" s="103">
        <v>1.25</v>
      </c>
      <c r="E31" s="103">
        <v>0</v>
      </c>
    </row>
    <row r="32" spans="1:12" x14ac:dyDescent="0.25">
      <c r="A32" s="102">
        <v>24</v>
      </c>
      <c r="B32" s="103">
        <v>10.43</v>
      </c>
      <c r="C32" s="103">
        <v>0.51</v>
      </c>
      <c r="D32" s="103">
        <v>1.27</v>
      </c>
      <c r="E32" s="103">
        <v>0</v>
      </c>
    </row>
    <row r="33" spans="1:5" x14ac:dyDescent="0.25">
      <c r="A33" s="102">
        <v>25</v>
      </c>
      <c r="B33" s="103">
        <v>10.58</v>
      </c>
      <c r="C33" s="103">
        <v>0.51</v>
      </c>
      <c r="D33" s="103">
        <v>1.29</v>
      </c>
      <c r="E33" s="103">
        <v>0</v>
      </c>
    </row>
    <row r="34" spans="1:5" x14ac:dyDescent="0.25">
      <c r="A34" s="102">
        <v>26</v>
      </c>
      <c r="B34" s="103">
        <v>10.74</v>
      </c>
      <c r="C34" s="103">
        <v>0.52</v>
      </c>
      <c r="D34" s="103">
        <v>1.31</v>
      </c>
      <c r="E34" s="103">
        <v>0</v>
      </c>
    </row>
    <row r="35" spans="1:5" x14ac:dyDescent="0.25">
      <c r="A35" s="102">
        <v>27</v>
      </c>
      <c r="B35" s="103">
        <v>10.89</v>
      </c>
      <c r="C35" s="103">
        <v>0.53</v>
      </c>
      <c r="D35" s="103">
        <v>1.33</v>
      </c>
      <c r="E35" s="103">
        <v>0</v>
      </c>
    </row>
    <row r="36" spans="1:5" x14ac:dyDescent="0.25">
      <c r="A36" s="102">
        <v>28</v>
      </c>
      <c r="B36" s="103">
        <v>11.05</v>
      </c>
      <c r="C36" s="103">
        <v>0.54</v>
      </c>
      <c r="D36" s="103">
        <v>1.35</v>
      </c>
      <c r="E36" s="103">
        <v>0</v>
      </c>
    </row>
    <row r="37" spans="1:5" x14ac:dyDescent="0.25">
      <c r="A37" s="102">
        <v>29</v>
      </c>
      <c r="B37" s="103">
        <v>11.21</v>
      </c>
      <c r="C37" s="103">
        <v>0.55000000000000004</v>
      </c>
      <c r="D37" s="103">
        <v>1.37</v>
      </c>
      <c r="E37" s="103">
        <v>0</v>
      </c>
    </row>
    <row r="38" spans="1:5" x14ac:dyDescent="0.25">
      <c r="A38" s="102">
        <v>30</v>
      </c>
      <c r="B38" s="103">
        <v>11.38</v>
      </c>
      <c r="C38" s="103">
        <v>0.56000000000000005</v>
      </c>
      <c r="D38" s="103">
        <v>1.39</v>
      </c>
      <c r="E38" s="103">
        <v>0</v>
      </c>
    </row>
    <row r="39" spans="1:5" x14ac:dyDescent="0.25">
      <c r="A39" s="102">
        <v>31</v>
      </c>
      <c r="B39" s="103">
        <v>11.54</v>
      </c>
      <c r="C39" s="103">
        <v>0.56999999999999995</v>
      </c>
      <c r="D39" s="103">
        <v>1.41</v>
      </c>
      <c r="E39" s="103">
        <v>0</v>
      </c>
    </row>
    <row r="40" spans="1:5" x14ac:dyDescent="0.25">
      <c r="A40" s="102">
        <v>32</v>
      </c>
      <c r="B40" s="103">
        <v>11.71</v>
      </c>
      <c r="C40" s="103">
        <v>0.57999999999999996</v>
      </c>
      <c r="D40" s="103">
        <v>1.43</v>
      </c>
      <c r="E40" s="103">
        <v>0</v>
      </c>
    </row>
    <row r="41" spans="1:5" x14ac:dyDescent="0.25">
      <c r="A41" s="102">
        <v>33</v>
      </c>
      <c r="B41" s="103">
        <v>11.88</v>
      </c>
      <c r="C41" s="103">
        <v>0.59</v>
      </c>
      <c r="D41" s="103">
        <v>1.45</v>
      </c>
      <c r="E41" s="103">
        <v>0</v>
      </c>
    </row>
    <row r="42" spans="1:5" x14ac:dyDescent="0.25">
      <c r="A42" s="102">
        <v>34</v>
      </c>
      <c r="B42" s="103">
        <v>12.06</v>
      </c>
      <c r="C42" s="103">
        <v>0.6</v>
      </c>
      <c r="D42" s="103">
        <v>1.47</v>
      </c>
      <c r="E42" s="103">
        <v>0</v>
      </c>
    </row>
    <row r="43" spans="1:5" x14ac:dyDescent="0.25">
      <c r="A43" s="102">
        <v>35</v>
      </c>
      <c r="B43" s="103">
        <v>12.24</v>
      </c>
      <c r="C43" s="103">
        <v>0.61</v>
      </c>
      <c r="D43" s="103">
        <v>1.49</v>
      </c>
      <c r="E43" s="103">
        <v>0</v>
      </c>
    </row>
    <row r="44" spans="1:5" x14ac:dyDescent="0.25">
      <c r="A44" s="102">
        <v>36</v>
      </c>
      <c r="B44" s="103">
        <v>12.42</v>
      </c>
      <c r="C44" s="103">
        <v>0.62</v>
      </c>
      <c r="D44" s="103">
        <v>1.51</v>
      </c>
      <c r="E44" s="103">
        <v>0</v>
      </c>
    </row>
    <row r="45" spans="1:5" x14ac:dyDescent="0.25">
      <c r="A45" s="102">
        <v>37</v>
      </c>
      <c r="B45" s="103">
        <v>12.6</v>
      </c>
      <c r="C45" s="103">
        <v>0.63</v>
      </c>
      <c r="D45" s="103">
        <v>1.52</v>
      </c>
      <c r="E45" s="103">
        <v>0</v>
      </c>
    </row>
    <row r="46" spans="1:5" x14ac:dyDescent="0.25">
      <c r="A46" s="102">
        <v>38</v>
      </c>
      <c r="B46" s="103">
        <v>12.78</v>
      </c>
      <c r="C46" s="103">
        <v>0.64</v>
      </c>
      <c r="D46" s="103">
        <v>1.54</v>
      </c>
      <c r="E46" s="103">
        <v>0</v>
      </c>
    </row>
    <row r="47" spans="1:5" x14ac:dyDescent="0.25">
      <c r="A47" s="102">
        <v>39</v>
      </c>
      <c r="B47" s="103">
        <v>12.97</v>
      </c>
      <c r="C47" s="103">
        <v>0.65</v>
      </c>
      <c r="D47" s="103">
        <v>1.56</v>
      </c>
      <c r="E47" s="103">
        <v>0</v>
      </c>
    </row>
    <row r="48" spans="1:5" x14ac:dyDescent="0.25">
      <c r="A48" s="102">
        <v>40</v>
      </c>
      <c r="B48" s="103">
        <v>13.16</v>
      </c>
      <c r="C48" s="103">
        <v>0.66</v>
      </c>
      <c r="D48" s="103">
        <v>1.58</v>
      </c>
      <c r="E48" s="103">
        <v>0</v>
      </c>
    </row>
    <row r="49" spans="1:5" x14ac:dyDescent="0.25">
      <c r="A49" s="102">
        <v>41</v>
      </c>
      <c r="B49" s="103">
        <v>13.36</v>
      </c>
      <c r="C49" s="103">
        <v>0.67</v>
      </c>
      <c r="D49" s="103">
        <v>1.6</v>
      </c>
      <c r="E49" s="103">
        <v>0</v>
      </c>
    </row>
    <row r="50" spans="1:5" x14ac:dyDescent="0.25">
      <c r="A50" s="102">
        <v>42</v>
      </c>
      <c r="B50" s="103">
        <v>13.56</v>
      </c>
      <c r="C50" s="103">
        <v>0.68</v>
      </c>
      <c r="D50" s="103">
        <v>1.62</v>
      </c>
      <c r="E50" s="103">
        <v>0</v>
      </c>
    </row>
    <row r="51" spans="1:5" x14ac:dyDescent="0.25">
      <c r="A51" s="102">
        <v>43</v>
      </c>
      <c r="B51" s="103">
        <v>13.76</v>
      </c>
      <c r="C51" s="103">
        <v>0.7</v>
      </c>
      <c r="D51" s="103">
        <v>1.63</v>
      </c>
      <c r="E51" s="103">
        <v>0</v>
      </c>
    </row>
    <row r="52" spans="1:5" x14ac:dyDescent="0.25">
      <c r="A52" s="102">
        <v>44</v>
      </c>
      <c r="B52" s="103">
        <v>13.96</v>
      </c>
      <c r="C52" s="103">
        <v>0.71</v>
      </c>
      <c r="D52" s="103">
        <v>1.65</v>
      </c>
      <c r="E52" s="103">
        <v>0</v>
      </c>
    </row>
    <row r="53" spans="1:5" x14ac:dyDescent="0.25">
      <c r="A53" s="102">
        <v>45</v>
      </c>
      <c r="B53" s="103">
        <v>14.17</v>
      </c>
      <c r="C53" s="103">
        <v>0.72</v>
      </c>
      <c r="D53" s="103">
        <v>1.67</v>
      </c>
      <c r="E53" s="103">
        <v>0</v>
      </c>
    </row>
    <row r="54" spans="1:5" x14ac:dyDescent="0.25">
      <c r="A54" s="102">
        <v>46</v>
      </c>
      <c r="B54" s="103">
        <v>14.38</v>
      </c>
      <c r="C54" s="103">
        <v>0.73</v>
      </c>
      <c r="D54" s="103">
        <v>1.68</v>
      </c>
      <c r="E54" s="103">
        <v>0</v>
      </c>
    </row>
    <row r="55" spans="1:5" x14ac:dyDescent="0.25">
      <c r="A55" s="102">
        <v>47</v>
      </c>
      <c r="B55" s="103">
        <v>14.6</v>
      </c>
      <c r="C55" s="103">
        <v>0.74</v>
      </c>
      <c r="D55" s="103">
        <v>1.7</v>
      </c>
      <c r="E55" s="103">
        <v>0</v>
      </c>
    </row>
    <row r="56" spans="1:5" x14ac:dyDescent="0.25">
      <c r="A56" s="102">
        <v>48</v>
      </c>
      <c r="B56" s="103">
        <v>14.82</v>
      </c>
      <c r="C56" s="103">
        <v>0.76</v>
      </c>
      <c r="D56" s="103">
        <v>1.71</v>
      </c>
      <c r="E56" s="103">
        <v>0</v>
      </c>
    </row>
    <row r="57" spans="1:5" x14ac:dyDescent="0.25">
      <c r="A57" s="102">
        <v>49</v>
      </c>
      <c r="B57" s="103">
        <v>15.05</v>
      </c>
      <c r="C57" s="103">
        <v>0.77</v>
      </c>
      <c r="D57" s="103">
        <v>1.73</v>
      </c>
      <c r="E57" s="103">
        <v>0</v>
      </c>
    </row>
    <row r="58" spans="1:5" x14ac:dyDescent="0.25">
      <c r="A58" s="102">
        <v>50</v>
      </c>
      <c r="B58" s="103">
        <v>15.28</v>
      </c>
      <c r="C58" s="103">
        <v>0.78</v>
      </c>
      <c r="D58" s="103">
        <v>1.74</v>
      </c>
      <c r="E58" s="103">
        <v>0</v>
      </c>
    </row>
    <row r="59" spans="1:5" x14ac:dyDescent="0.25">
      <c r="A59" s="102">
        <v>51</v>
      </c>
      <c r="B59" s="103">
        <v>15.51</v>
      </c>
      <c r="C59" s="103">
        <v>0.8</v>
      </c>
      <c r="D59" s="103">
        <v>1.75</v>
      </c>
      <c r="E59" s="103">
        <v>0</v>
      </c>
    </row>
    <row r="60" spans="1:5" x14ac:dyDescent="0.25">
      <c r="A60" s="102">
        <v>52</v>
      </c>
      <c r="B60" s="103">
        <v>15.75</v>
      </c>
      <c r="C60" s="103">
        <v>0.81</v>
      </c>
      <c r="D60" s="103">
        <v>1.76</v>
      </c>
      <c r="E60" s="103">
        <v>0</v>
      </c>
    </row>
    <row r="61" spans="1:5" x14ac:dyDescent="0.25">
      <c r="A61" s="102">
        <v>53</v>
      </c>
      <c r="B61" s="103">
        <v>15.99</v>
      </c>
      <c r="C61" s="103">
        <v>0.82</v>
      </c>
      <c r="D61" s="103">
        <v>1.77</v>
      </c>
      <c r="E61" s="103">
        <v>0</v>
      </c>
    </row>
    <row r="62" spans="1:5" x14ac:dyDescent="0.25">
      <c r="A62" s="102">
        <v>54</v>
      </c>
      <c r="B62" s="103">
        <v>16.25</v>
      </c>
      <c r="C62" s="103">
        <v>0.84</v>
      </c>
      <c r="D62" s="103">
        <v>1.78</v>
      </c>
      <c r="E62" s="103">
        <v>0</v>
      </c>
    </row>
    <row r="63" spans="1:5" x14ac:dyDescent="0.25">
      <c r="A63" s="102">
        <v>55</v>
      </c>
      <c r="B63" s="103">
        <v>16.5</v>
      </c>
      <c r="C63" s="103">
        <v>0.85</v>
      </c>
      <c r="D63" s="103">
        <v>1.79</v>
      </c>
      <c r="E63" s="103">
        <v>0</v>
      </c>
    </row>
    <row r="64" spans="1:5" x14ac:dyDescent="0.25">
      <c r="A64" s="102">
        <v>56</v>
      </c>
      <c r="B64" s="103">
        <v>16.77</v>
      </c>
      <c r="C64" s="103">
        <v>0.87</v>
      </c>
      <c r="D64" s="103">
        <v>1.8</v>
      </c>
      <c r="E64" s="103">
        <v>0</v>
      </c>
    </row>
    <row r="65" spans="1:5" x14ac:dyDescent="0.25">
      <c r="A65" s="102">
        <v>57</v>
      </c>
      <c r="B65" s="103">
        <v>17.04</v>
      </c>
      <c r="C65" s="103">
        <v>0.88</v>
      </c>
      <c r="D65" s="103">
        <v>1.81</v>
      </c>
      <c r="E65" s="103">
        <v>0</v>
      </c>
    </row>
    <row r="66" spans="1:5" x14ac:dyDescent="0.25">
      <c r="A66" s="102">
        <v>58</v>
      </c>
      <c r="B66" s="103">
        <v>17.32</v>
      </c>
      <c r="C66" s="103">
        <v>0.9</v>
      </c>
      <c r="D66" s="103">
        <v>1.81</v>
      </c>
      <c r="E66" s="103">
        <v>0</v>
      </c>
    </row>
    <row r="67" spans="1:5" x14ac:dyDescent="0.25">
      <c r="A67" s="102">
        <v>59</v>
      </c>
      <c r="B67" s="103">
        <v>17.600000000000001</v>
      </c>
      <c r="C67" s="103">
        <v>0.91</v>
      </c>
      <c r="D67" s="103">
        <v>1.81</v>
      </c>
      <c r="E67" s="103">
        <v>0</v>
      </c>
    </row>
  </sheetData>
  <sheetProtection algorithmName="SHA-512" hashValue="Mi0XPWMhwXx92g78p/12glr7/gTGQlP9z0oz/6baGMqtRQn8WaFIthMfvHVLh8yxMBBfNITDN2WAmcSmuaVdHA==" saltValue="no3fGRQD7ViK7n3gHZgOAQ==" spinCount="100000" sheet="1" objects="1" scenarios="1"/>
  <conditionalFormatting sqref="A6:A16 A18:A20">
    <cfRule type="expression" dxfId="1265" priority="41" stopIfTrue="1">
      <formula>MOD(ROW(),2)=0</formula>
    </cfRule>
    <cfRule type="expression" dxfId="1264" priority="42" stopIfTrue="1">
      <formula>MOD(ROW(),2)&lt;&gt;0</formula>
    </cfRule>
  </conditionalFormatting>
  <conditionalFormatting sqref="B6:E16 B20:E20 B17:B18">
    <cfRule type="expression" dxfId="1263" priority="43" stopIfTrue="1">
      <formula>MOD(ROW(),2)=0</formula>
    </cfRule>
    <cfRule type="expression" dxfId="1262" priority="44" stopIfTrue="1">
      <formula>MOD(ROW(),2)&lt;&gt;0</formula>
    </cfRule>
  </conditionalFormatting>
  <conditionalFormatting sqref="H6:H16 H18:H20">
    <cfRule type="expression" dxfId="1261" priority="49" stopIfTrue="1">
      <formula>MOD(ROW(),2)=0</formula>
    </cfRule>
    <cfRule type="expression" dxfId="1260" priority="50" stopIfTrue="1">
      <formula>MOD(ROW(),2)&lt;&gt;0</formula>
    </cfRule>
  </conditionalFormatting>
  <conditionalFormatting sqref="I6:L17">
    <cfRule type="expression" dxfId="1259" priority="51" stopIfTrue="1">
      <formula>MOD(ROW(),2)=0</formula>
    </cfRule>
    <cfRule type="expression" dxfId="1258" priority="52" stopIfTrue="1">
      <formula>MOD(ROW(),2)&lt;&gt;0</formula>
    </cfRule>
  </conditionalFormatting>
  <conditionalFormatting sqref="A17">
    <cfRule type="expression" dxfId="1257" priority="27" stopIfTrue="1">
      <formula>MOD(ROW(),2)=0</formula>
    </cfRule>
    <cfRule type="expression" dxfId="1256" priority="28" stopIfTrue="1">
      <formula>MOD(ROW(),2)&lt;&gt;0</formula>
    </cfRule>
  </conditionalFormatting>
  <conditionalFormatting sqref="H17">
    <cfRule type="expression" dxfId="1255" priority="25" stopIfTrue="1">
      <formula>MOD(ROW(),2)=0</formula>
    </cfRule>
    <cfRule type="expression" dxfId="1254" priority="26" stopIfTrue="1">
      <formula>MOD(ROW(),2)&lt;&gt;0</formula>
    </cfRule>
  </conditionalFormatting>
  <conditionalFormatting sqref="B19">
    <cfRule type="expression" dxfId="1253" priority="21" stopIfTrue="1">
      <formula>MOD(ROW(),2)=0</formula>
    </cfRule>
    <cfRule type="expression" dxfId="1252" priority="22" stopIfTrue="1">
      <formula>MOD(ROW(),2)&lt;&gt;0</formula>
    </cfRule>
  </conditionalFormatting>
  <conditionalFormatting sqref="A25:A67">
    <cfRule type="expression" dxfId="1251" priority="17" stopIfTrue="1">
      <formula>MOD(ROW(),2)=0</formula>
    </cfRule>
    <cfRule type="expression" dxfId="1250" priority="18" stopIfTrue="1">
      <formula>MOD(ROW(),2)&lt;&gt;0</formula>
    </cfRule>
  </conditionalFormatting>
  <conditionalFormatting sqref="B25:E67">
    <cfRule type="expression" dxfId="1249" priority="19" stopIfTrue="1">
      <formula>MOD(ROW(),2)=0</formula>
    </cfRule>
    <cfRule type="expression" dxfId="1248" priority="20" stopIfTrue="1">
      <formula>MOD(ROW(),2)&lt;&gt;0</formula>
    </cfRule>
  </conditionalFormatting>
  <conditionalFormatting sqref="H25:H30">
    <cfRule type="expression" dxfId="1247" priority="13" stopIfTrue="1">
      <formula>MOD(ROW(),2)=0</formula>
    </cfRule>
    <cfRule type="expression" dxfId="1246" priority="14" stopIfTrue="1">
      <formula>MOD(ROW(),2)&lt;&gt;0</formula>
    </cfRule>
  </conditionalFormatting>
  <conditionalFormatting sqref="I25:L30">
    <cfRule type="expression" dxfId="1245" priority="15" stopIfTrue="1">
      <formula>MOD(ROW(),2)=0</formula>
    </cfRule>
    <cfRule type="expression" dxfId="1244" priority="16" stopIfTrue="1">
      <formula>MOD(ROW(),2)&lt;&gt;0</formula>
    </cfRule>
  </conditionalFormatting>
  <conditionalFormatting sqref="I20:L20 I18">
    <cfRule type="expression" dxfId="1243" priority="11" stopIfTrue="1">
      <formula>MOD(ROW(),2)=0</formula>
    </cfRule>
    <cfRule type="expression" dxfId="1242" priority="12" stopIfTrue="1">
      <formula>MOD(ROW(),2)&lt;&gt;0</formula>
    </cfRule>
  </conditionalFormatting>
  <conditionalFormatting sqref="I19">
    <cfRule type="expression" dxfId="1241" priority="9" stopIfTrue="1">
      <formula>MOD(ROW(),2)=0</formula>
    </cfRule>
    <cfRule type="expression" dxfId="1240" priority="10" stopIfTrue="1">
      <formula>MOD(ROW(),2)&lt;&gt;0</formula>
    </cfRule>
  </conditionalFormatting>
  <conditionalFormatting sqref="C17:E17 C19:E19">
    <cfRule type="expression" dxfId="1239" priority="7" stopIfTrue="1">
      <formula>MOD(ROW(),2)=0</formula>
    </cfRule>
    <cfRule type="expression" dxfId="1238" priority="8" stopIfTrue="1">
      <formula>MOD(ROW(),2)&lt;&gt;0</formula>
    </cfRule>
  </conditionalFormatting>
  <conditionalFormatting sqref="C18:E18">
    <cfRule type="expression" dxfId="1237" priority="5" stopIfTrue="1">
      <formula>MOD(ROW(),2)=0</formula>
    </cfRule>
    <cfRule type="expression" dxfId="1236" priority="6" stopIfTrue="1">
      <formula>MOD(ROW(),2)&lt;&gt;0</formula>
    </cfRule>
  </conditionalFormatting>
  <conditionalFormatting sqref="J18:L18">
    <cfRule type="expression" dxfId="1235" priority="3" stopIfTrue="1">
      <formula>MOD(ROW(),2)=0</formula>
    </cfRule>
    <cfRule type="expression" dxfId="1234" priority="4" stopIfTrue="1">
      <formula>MOD(ROW(),2)&lt;&gt;0</formula>
    </cfRule>
  </conditionalFormatting>
  <conditionalFormatting sqref="J19:L19">
    <cfRule type="expression" dxfId="1233" priority="1" stopIfTrue="1">
      <formula>MOD(ROW(),2)=0</formula>
    </cfRule>
    <cfRule type="expression" dxfId="1232" priority="2" stopIfTrue="1">
      <formula>MOD(ROW(),2)&lt;&gt;0</formula>
    </cfRule>
  </conditionalFormatting>
  <pageMargins left="0.59055118110236227" right="0.59055118110236227" top="0.59055118110236227" bottom="0.59055118110236227" header="0.51181102362204722" footer="0.51181102362204722"/>
  <pageSetup paperSize="9" scale="52" fitToWidth="2" orientation="landscape" r:id="rId1"/>
  <headerFooter alignWithMargins="0"/>
  <colBreaks count="1" manualBreakCount="1">
    <brk id="6" max="68"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3">
    <pageSetUpPr fitToPage="1"/>
  </sheetPr>
  <dimension ref="A1:H64"/>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x-205</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306</v>
      </c>
      <c r="C10" s="77"/>
      <c r="D10" s="77"/>
      <c r="E10" s="77"/>
    </row>
    <row r="11" spans="1:8" x14ac:dyDescent="0.25">
      <c r="A11" s="75" t="s">
        <v>25</v>
      </c>
      <c r="B11" s="77" t="s">
        <v>279</v>
      </c>
      <c r="C11" s="77"/>
      <c r="D11" s="77"/>
      <c r="E11" s="77"/>
    </row>
    <row r="12" spans="1:8" ht="12.6" customHeight="1" x14ac:dyDescent="0.25">
      <c r="A12" s="75" t="s">
        <v>273</v>
      </c>
      <c r="B12" s="77" t="s">
        <v>280</v>
      </c>
      <c r="C12" s="77"/>
      <c r="D12" s="77"/>
      <c r="E12" s="77"/>
    </row>
    <row r="13" spans="1:8" x14ac:dyDescent="0.25">
      <c r="A13" s="75" t="s">
        <v>58</v>
      </c>
      <c r="B13" s="77">
        <v>1</v>
      </c>
      <c r="C13" s="77"/>
      <c r="D13" s="77"/>
      <c r="E13" s="77"/>
    </row>
    <row r="14" spans="1:8" x14ac:dyDescent="0.25">
      <c r="A14" s="75" t="s">
        <v>19</v>
      </c>
      <c r="B14" s="77">
        <v>205</v>
      </c>
      <c r="C14" s="77"/>
      <c r="D14" s="77"/>
      <c r="E14" s="77"/>
    </row>
    <row r="15" spans="1:8" x14ac:dyDescent="0.25">
      <c r="A15" s="75" t="s">
        <v>59</v>
      </c>
      <c r="B15" s="77" t="s">
        <v>307</v>
      </c>
      <c r="C15" s="77"/>
      <c r="D15" s="77"/>
      <c r="E15" s="77"/>
    </row>
    <row r="16" spans="1:8" x14ac:dyDescent="0.25">
      <c r="A16" s="75" t="s">
        <v>60</v>
      </c>
      <c r="B16" s="77" t="s">
        <v>308</v>
      </c>
      <c r="C16" s="77"/>
      <c r="D16" s="77"/>
      <c r="E16" s="77"/>
    </row>
    <row r="17" spans="1:5" ht="12.6" customHeight="1" x14ac:dyDescent="0.25">
      <c r="A17" s="75" t="s">
        <v>374</v>
      </c>
      <c r="B17" s="77" t="str">
        <f>'Factor List'!L19</f>
        <v>Non-Club transfers out (CETVs), dated 8 August 2019</v>
      </c>
      <c r="C17" s="77"/>
      <c r="D17" s="77"/>
      <c r="E17" s="77"/>
    </row>
    <row r="18" spans="1:5" x14ac:dyDescent="0.25">
      <c r="A18" s="75" t="s">
        <v>20</v>
      </c>
      <c r="B18" s="132" t="str">
        <f>"26 May 2023"</f>
        <v>26 May 2023</v>
      </c>
      <c r="C18" s="132"/>
      <c r="D18" s="132"/>
      <c r="E18" s="132"/>
    </row>
    <row r="19" spans="1:5" x14ac:dyDescent="0.25">
      <c r="A19" s="75" t="s">
        <v>21</v>
      </c>
      <c r="B19" s="96">
        <v>45015</v>
      </c>
      <c r="C19" s="96"/>
      <c r="D19" s="96"/>
      <c r="E19" s="96"/>
    </row>
    <row r="20" spans="1:5" x14ac:dyDescent="0.25">
      <c r="A20" s="75" t="s">
        <v>271</v>
      </c>
      <c r="B20" s="77" t="str">
        <f>'Factor List'!O19</f>
        <v>Issued</v>
      </c>
      <c r="C20" s="77"/>
      <c r="D20" s="77"/>
      <c r="E20" s="77"/>
    </row>
    <row r="22" spans="1:5" hidden="1" x14ac:dyDescent="0.25">
      <c r="B22" s="104" t="str">
        <f>HYPERLINK("#'Factor List'!A1","Back to Factor List")</f>
        <v>Back to Factor List</v>
      </c>
    </row>
    <row r="23" spans="1:5" hidden="1" x14ac:dyDescent="0.25"/>
    <row r="24" spans="1:5" x14ac:dyDescent="0.25">
      <c r="B24" s="104" t="str">
        <f>HYPERLINK("#'Factor List'!A1","Back to Factor List")</f>
        <v>Back to Factor List</v>
      </c>
    </row>
    <row r="26" spans="1:5" ht="39.6" x14ac:dyDescent="0.25">
      <c r="A26" s="101" t="s">
        <v>283</v>
      </c>
      <c r="B26" s="101" t="s">
        <v>284</v>
      </c>
      <c r="C26" s="101" t="s">
        <v>285</v>
      </c>
      <c r="D26" s="101" t="s">
        <v>286</v>
      </c>
      <c r="E26" s="101" t="s">
        <v>287</v>
      </c>
    </row>
    <row r="27" spans="1:5" x14ac:dyDescent="0.25">
      <c r="A27" s="102">
        <v>35</v>
      </c>
      <c r="B27" s="103">
        <v>18.68</v>
      </c>
      <c r="C27" s="103">
        <v>0.72</v>
      </c>
      <c r="D27" s="103">
        <v>1.42</v>
      </c>
      <c r="E27" s="103">
        <v>0</v>
      </c>
    </row>
    <row r="28" spans="1:5" x14ac:dyDescent="0.25">
      <c r="A28" s="102">
        <v>36</v>
      </c>
      <c r="B28" s="103">
        <v>18.97</v>
      </c>
      <c r="C28" s="103">
        <v>0.73</v>
      </c>
      <c r="D28" s="103">
        <v>1.44</v>
      </c>
      <c r="E28" s="103">
        <v>0</v>
      </c>
    </row>
    <row r="29" spans="1:5" x14ac:dyDescent="0.25">
      <c r="A29" s="102">
        <v>37</v>
      </c>
      <c r="B29" s="103">
        <v>19.260000000000002</v>
      </c>
      <c r="C29" s="103">
        <v>0.74</v>
      </c>
      <c r="D29" s="103">
        <v>1.46</v>
      </c>
      <c r="E29" s="103">
        <v>0</v>
      </c>
    </row>
    <row r="30" spans="1:5" x14ac:dyDescent="0.25">
      <c r="A30" s="102">
        <v>38</v>
      </c>
      <c r="B30" s="103">
        <v>19.559999999999999</v>
      </c>
      <c r="C30" s="103">
        <v>0.76</v>
      </c>
      <c r="D30" s="103">
        <v>1.47</v>
      </c>
      <c r="E30" s="103">
        <v>0</v>
      </c>
    </row>
    <row r="31" spans="1:5" x14ac:dyDescent="0.25">
      <c r="A31" s="102">
        <v>39</v>
      </c>
      <c r="B31" s="103">
        <v>19.87</v>
      </c>
      <c r="C31" s="103">
        <v>0.77</v>
      </c>
      <c r="D31" s="103">
        <v>1.49</v>
      </c>
      <c r="E31" s="103">
        <v>0</v>
      </c>
    </row>
    <row r="32" spans="1:5" x14ac:dyDescent="0.25">
      <c r="A32" s="102">
        <v>40</v>
      </c>
      <c r="B32" s="103">
        <v>20.18</v>
      </c>
      <c r="C32" s="103">
        <v>0.78</v>
      </c>
      <c r="D32" s="103">
        <v>1.51</v>
      </c>
      <c r="E32" s="103">
        <v>0</v>
      </c>
    </row>
    <row r="33" spans="1:5" x14ac:dyDescent="0.25">
      <c r="A33" s="102">
        <v>41</v>
      </c>
      <c r="B33" s="103">
        <v>20.5</v>
      </c>
      <c r="C33" s="103">
        <v>0.8</v>
      </c>
      <c r="D33" s="103">
        <v>1.52</v>
      </c>
      <c r="E33" s="103">
        <v>0</v>
      </c>
    </row>
    <row r="34" spans="1:5" x14ac:dyDescent="0.25">
      <c r="A34" s="102">
        <v>42</v>
      </c>
      <c r="B34" s="103">
        <v>20.82</v>
      </c>
      <c r="C34" s="103">
        <v>0.81</v>
      </c>
      <c r="D34" s="103">
        <v>1.54</v>
      </c>
      <c r="E34" s="103">
        <v>0</v>
      </c>
    </row>
    <row r="35" spans="1:5" x14ac:dyDescent="0.25">
      <c r="A35" s="102">
        <v>43</v>
      </c>
      <c r="B35" s="103">
        <v>21.15</v>
      </c>
      <c r="C35" s="103">
        <v>0.82</v>
      </c>
      <c r="D35" s="103">
        <v>1.56</v>
      </c>
      <c r="E35" s="103">
        <v>0</v>
      </c>
    </row>
    <row r="36" spans="1:5" x14ac:dyDescent="0.25">
      <c r="A36" s="102">
        <v>44</v>
      </c>
      <c r="B36" s="103">
        <v>21.48</v>
      </c>
      <c r="C36" s="103">
        <v>0.84</v>
      </c>
      <c r="D36" s="103">
        <v>1.57</v>
      </c>
      <c r="E36" s="103">
        <v>0</v>
      </c>
    </row>
    <row r="37" spans="1:5" x14ac:dyDescent="0.25">
      <c r="A37" s="102">
        <v>45</v>
      </c>
      <c r="B37" s="103">
        <v>21.82</v>
      </c>
      <c r="C37" s="103">
        <v>0.85</v>
      </c>
      <c r="D37" s="103">
        <v>1.59</v>
      </c>
      <c r="E37" s="103">
        <v>0</v>
      </c>
    </row>
    <row r="38" spans="1:5" x14ac:dyDescent="0.25">
      <c r="A38" s="102">
        <v>46</v>
      </c>
      <c r="B38" s="103">
        <v>22.17</v>
      </c>
      <c r="C38" s="103">
        <v>0.87</v>
      </c>
      <c r="D38" s="103">
        <v>1.6</v>
      </c>
      <c r="E38" s="103">
        <v>0</v>
      </c>
    </row>
    <row r="39" spans="1:5" x14ac:dyDescent="0.25">
      <c r="A39" s="102">
        <v>47</v>
      </c>
      <c r="B39" s="103">
        <v>22.52</v>
      </c>
      <c r="C39" s="103">
        <v>0.88</v>
      </c>
      <c r="D39" s="103">
        <v>1.61</v>
      </c>
      <c r="E39" s="103">
        <v>0</v>
      </c>
    </row>
    <row r="40" spans="1:5" x14ac:dyDescent="0.25">
      <c r="A40" s="102">
        <v>48</v>
      </c>
      <c r="B40" s="103">
        <v>22.89</v>
      </c>
      <c r="C40" s="103">
        <v>0.9</v>
      </c>
      <c r="D40" s="103">
        <v>1.63</v>
      </c>
      <c r="E40" s="103">
        <v>0</v>
      </c>
    </row>
    <row r="41" spans="1:5" x14ac:dyDescent="0.25">
      <c r="A41" s="102">
        <v>49</v>
      </c>
      <c r="B41" s="103">
        <v>23.25</v>
      </c>
      <c r="C41" s="103">
        <v>0.91</v>
      </c>
      <c r="D41" s="103">
        <v>1.64</v>
      </c>
      <c r="E41" s="103">
        <v>0</v>
      </c>
    </row>
    <row r="42" spans="1:5" x14ac:dyDescent="0.25">
      <c r="A42" s="102">
        <v>50</v>
      </c>
      <c r="B42" s="103">
        <v>23.63</v>
      </c>
      <c r="C42" s="103">
        <v>0.93</v>
      </c>
      <c r="D42" s="103">
        <v>1.65</v>
      </c>
      <c r="E42" s="103">
        <v>0</v>
      </c>
    </row>
    <row r="43" spans="1:5" x14ac:dyDescent="0.25">
      <c r="A43" s="102">
        <v>51</v>
      </c>
      <c r="B43" s="103">
        <v>24.02</v>
      </c>
      <c r="C43" s="103">
        <v>0.94</v>
      </c>
      <c r="D43" s="103">
        <v>1.66</v>
      </c>
      <c r="E43" s="103">
        <v>0</v>
      </c>
    </row>
    <row r="44" spans="1:5" x14ac:dyDescent="0.25">
      <c r="A44" s="102">
        <v>52</v>
      </c>
      <c r="B44" s="103">
        <v>24.41</v>
      </c>
      <c r="C44" s="103">
        <v>0.96</v>
      </c>
      <c r="D44" s="103">
        <v>1.67</v>
      </c>
      <c r="E44" s="103">
        <v>0</v>
      </c>
    </row>
    <row r="45" spans="1:5" x14ac:dyDescent="0.25">
      <c r="A45" s="102">
        <v>53</v>
      </c>
      <c r="B45" s="103">
        <v>24.81</v>
      </c>
      <c r="C45" s="103">
        <v>0.98</v>
      </c>
      <c r="D45" s="103">
        <v>1.68</v>
      </c>
      <c r="E45" s="103">
        <v>0</v>
      </c>
    </row>
    <row r="46" spans="1:5" x14ac:dyDescent="0.25">
      <c r="A46" s="102">
        <v>54</v>
      </c>
      <c r="B46" s="103">
        <v>25.23</v>
      </c>
      <c r="C46" s="103">
        <v>0.99</v>
      </c>
      <c r="D46" s="103">
        <v>1.69</v>
      </c>
      <c r="E46" s="103">
        <v>0</v>
      </c>
    </row>
    <row r="47" spans="1:5" x14ac:dyDescent="0.25">
      <c r="A47"/>
      <c r="B47"/>
    </row>
    <row r="48" spans="1:5"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sheetData>
  <sheetProtection algorithmName="SHA-512" hashValue="TDK2jeI/omokDro2qUv2JoTyASbewaahUpyqDqhJq6Yrru9V6u3t06kjXdojLpg2JlAnGWUcoA8arDRpPbVT5A==" saltValue="d+5MJOfHBJtT5UugWukKWg==" spinCount="100000" sheet="1" objects="1" scenarios="1"/>
  <conditionalFormatting sqref="A6:A16 A18:A20">
    <cfRule type="expression" dxfId="1231" priority="19" stopIfTrue="1">
      <formula>MOD(ROW(),2)=0</formula>
    </cfRule>
    <cfRule type="expression" dxfId="1230" priority="20" stopIfTrue="1">
      <formula>MOD(ROW(),2)&lt;&gt;0</formula>
    </cfRule>
  </conditionalFormatting>
  <conditionalFormatting sqref="B6:E17 B20:E20 B18">
    <cfRule type="expression" dxfId="1229" priority="21" stopIfTrue="1">
      <formula>MOD(ROW(),2)=0</formula>
    </cfRule>
    <cfRule type="expression" dxfId="1228" priority="22" stopIfTrue="1">
      <formula>MOD(ROW(),2)&lt;&gt;0</formula>
    </cfRule>
  </conditionalFormatting>
  <conditionalFormatting sqref="A17">
    <cfRule type="expression" dxfId="1227" priority="11" stopIfTrue="1">
      <formula>MOD(ROW(),2)=0</formula>
    </cfRule>
    <cfRule type="expression" dxfId="1226" priority="12" stopIfTrue="1">
      <formula>MOD(ROW(),2)&lt;&gt;0</formula>
    </cfRule>
  </conditionalFormatting>
  <conditionalFormatting sqref="B19">
    <cfRule type="expression" dxfId="1225" priority="9" stopIfTrue="1">
      <formula>MOD(ROW(),2)=0</formula>
    </cfRule>
    <cfRule type="expression" dxfId="1224" priority="10" stopIfTrue="1">
      <formula>MOD(ROW(),2)&lt;&gt;0</formula>
    </cfRule>
  </conditionalFormatting>
  <conditionalFormatting sqref="A26:A46">
    <cfRule type="expression" dxfId="1223" priority="5" stopIfTrue="1">
      <formula>MOD(ROW(),2)=0</formula>
    </cfRule>
    <cfRule type="expression" dxfId="1222" priority="6" stopIfTrue="1">
      <formula>MOD(ROW(),2)&lt;&gt;0</formula>
    </cfRule>
  </conditionalFormatting>
  <conditionalFormatting sqref="B26:E46">
    <cfRule type="expression" dxfId="1221" priority="7" stopIfTrue="1">
      <formula>MOD(ROW(),2)=0</formula>
    </cfRule>
    <cfRule type="expression" dxfId="1220" priority="8" stopIfTrue="1">
      <formula>MOD(ROW(),2)&lt;&gt;0</formula>
    </cfRule>
  </conditionalFormatting>
  <conditionalFormatting sqref="C18:E18">
    <cfRule type="expression" dxfId="1219" priority="3" stopIfTrue="1">
      <formula>MOD(ROW(),2)=0</formula>
    </cfRule>
    <cfRule type="expression" dxfId="1218" priority="4" stopIfTrue="1">
      <formula>MOD(ROW(),2)&lt;&gt;0</formula>
    </cfRule>
  </conditionalFormatting>
  <conditionalFormatting sqref="C19:E19">
    <cfRule type="expression" dxfId="1217" priority="1" stopIfTrue="1">
      <formula>MOD(ROW(),2)=0</formula>
    </cfRule>
    <cfRule type="expression" dxfId="1216" priority="2" stopIfTrue="1">
      <formula>MOD(ROW(),2)&lt;&gt;0</formula>
    </cfRule>
  </conditionalFormatting>
  <pageMargins left="0.59055118110236227" right="0.59055118110236227" top="0.59055118110236227" bottom="0.59055118110236227" header="0.51181102362204722" footer="0.51181102362204722"/>
  <pageSetup paperSize="9" scale="86"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4">
    <pageSetUpPr fitToPage="1"/>
  </sheetPr>
  <dimension ref="A1:H64"/>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x-206</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309</v>
      </c>
      <c r="C10" s="77"/>
      <c r="D10" s="77"/>
      <c r="E10" s="77"/>
    </row>
    <row r="11" spans="1:8" x14ac:dyDescent="0.25">
      <c r="A11" s="75" t="s">
        <v>25</v>
      </c>
      <c r="B11" s="77" t="s">
        <v>289</v>
      </c>
      <c r="C11" s="77"/>
      <c r="D11" s="77"/>
      <c r="E11" s="77"/>
    </row>
    <row r="12" spans="1:8" ht="12.6" customHeight="1" x14ac:dyDescent="0.25">
      <c r="A12" s="75" t="s">
        <v>273</v>
      </c>
      <c r="B12" s="77" t="s">
        <v>280</v>
      </c>
      <c r="C12" s="77"/>
      <c r="D12" s="77"/>
      <c r="E12" s="77"/>
    </row>
    <row r="13" spans="1:8" x14ac:dyDescent="0.25">
      <c r="A13" s="75" t="s">
        <v>58</v>
      </c>
      <c r="B13" s="77">
        <v>1</v>
      </c>
      <c r="C13" s="77"/>
      <c r="D13" s="77"/>
      <c r="E13" s="77"/>
    </row>
    <row r="14" spans="1:8" x14ac:dyDescent="0.25">
      <c r="A14" s="75" t="s">
        <v>19</v>
      </c>
      <c r="B14" s="77">
        <v>206</v>
      </c>
      <c r="C14" s="77"/>
      <c r="D14" s="77"/>
      <c r="E14" s="77"/>
    </row>
    <row r="15" spans="1:8" x14ac:dyDescent="0.25">
      <c r="A15" s="75" t="s">
        <v>59</v>
      </c>
      <c r="B15" s="77" t="s">
        <v>310</v>
      </c>
      <c r="C15" s="77"/>
      <c r="D15" s="77"/>
      <c r="E15" s="77"/>
    </row>
    <row r="16" spans="1:8" x14ac:dyDescent="0.25">
      <c r="A16" s="75" t="s">
        <v>60</v>
      </c>
      <c r="B16" s="77" t="s">
        <v>311</v>
      </c>
      <c r="C16" s="77"/>
      <c r="D16" s="77"/>
      <c r="E16" s="77"/>
    </row>
    <row r="17" spans="1:5" ht="12.6" customHeight="1" x14ac:dyDescent="0.25">
      <c r="A17" s="75" t="s">
        <v>374</v>
      </c>
      <c r="B17" s="77" t="str">
        <f>'Factor List'!L20</f>
        <v>Non-Club transfers out (CETVs), dated 8 August 2019</v>
      </c>
      <c r="C17" s="77"/>
      <c r="D17" s="77"/>
      <c r="E17" s="77"/>
    </row>
    <row r="18" spans="1:5" x14ac:dyDescent="0.25">
      <c r="A18" s="75" t="s">
        <v>20</v>
      </c>
      <c r="B18" s="132" t="str">
        <f>"26 May 2023"</f>
        <v>26 May 2023</v>
      </c>
      <c r="C18" s="132"/>
      <c r="D18" s="132"/>
      <c r="E18" s="132"/>
    </row>
    <row r="19" spans="1:5" x14ac:dyDescent="0.25">
      <c r="A19" s="75" t="s">
        <v>21</v>
      </c>
      <c r="B19" s="96">
        <v>45015</v>
      </c>
      <c r="C19" s="96"/>
      <c r="D19" s="96"/>
      <c r="E19" s="96"/>
    </row>
    <row r="20" spans="1:5" x14ac:dyDescent="0.25">
      <c r="A20" s="75" t="s">
        <v>271</v>
      </c>
      <c r="B20" s="77" t="str">
        <f>'Factor List'!O20</f>
        <v>Issued</v>
      </c>
      <c r="C20" s="77"/>
      <c r="D20" s="77"/>
      <c r="E20" s="77"/>
    </row>
    <row r="22" spans="1:5" hidden="1" x14ac:dyDescent="0.25">
      <c r="B22" s="104" t="str">
        <f>HYPERLINK("#'Factor List'!A1","Back to Factor List")</f>
        <v>Back to Factor List</v>
      </c>
    </row>
    <row r="23" spans="1:5" hidden="1" x14ac:dyDescent="0.25"/>
    <row r="24" spans="1:5" x14ac:dyDescent="0.25">
      <c r="B24" s="104" t="str">
        <f>HYPERLINK("#'Factor List'!A1","Back to Factor List")</f>
        <v>Back to Factor List</v>
      </c>
    </row>
    <row r="26" spans="1:5" ht="39.6" x14ac:dyDescent="0.25">
      <c r="A26" s="101" t="s">
        <v>283</v>
      </c>
      <c r="B26" s="101" t="s">
        <v>284</v>
      </c>
      <c r="C26" s="101" t="s">
        <v>285</v>
      </c>
      <c r="D26" s="101" t="s">
        <v>286</v>
      </c>
      <c r="E26" s="101" t="s">
        <v>287</v>
      </c>
    </row>
    <row r="27" spans="1:5" x14ac:dyDescent="0.25">
      <c r="A27" s="102">
        <v>35</v>
      </c>
      <c r="B27" s="103">
        <v>18.68</v>
      </c>
      <c r="C27" s="103">
        <v>0.72</v>
      </c>
      <c r="D27" s="103">
        <v>1.42</v>
      </c>
      <c r="E27" s="103">
        <v>0</v>
      </c>
    </row>
    <row r="28" spans="1:5" x14ac:dyDescent="0.25">
      <c r="A28" s="102">
        <v>36</v>
      </c>
      <c r="B28" s="103">
        <v>18.97</v>
      </c>
      <c r="C28" s="103">
        <v>0.73</v>
      </c>
      <c r="D28" s="103">
        <v>1.44</v>
      </c>
      <c r="E28" s="103">
        <v>0</v>
      </c>
    </row>
    <row r="29" spans="1:5" x14ac:dyDescent="0.25">
      <c r="A29" s="102">
        <v>37</v>
      </c>
      <c r="B29" s="103">
        <v>19.260000000000002</v>
      </c>
      <c r="C29" s="103">
        <v>0.74</v>
      </c>
      <c r="D29" s="103">
        <v>1.46</v>
      </c>
      <c r="E29" s="103">
        <v>0</v>
      </c>
    </row>
    <row r="30" spans="1:5" x14ac:dyDescent="0.25">
      <c r="A30" s="102">
        <v>38</v>
      </c>
      <c r="B30" s="103">
        <v>19.559999999999999</v>
      </c>
      <c r="C30" s="103">
        <v>0.76</v>
      </c>
      <c r="D30" s="103">
        <v>1.47</v>
      </c>
      <c r="E30" s="103">
        <v>0</v>
      </c>
    </row>
    <row r="31" spans="1:5" x14ac:dyDescent="0.25">
      <c r="A31" s="102">
        <v>39</v>
      </c>
      <c r="B31" s="103">
        <v>19.87</v>
      </c>
      <c r="C31" s="103">
        <v>0.77</v>
      </c>
      <c r="D31" s="103">
        <v>1.49</v>
      </c>
      <c r="E31" s="103">
        <v>0</v>
      </c>
    </row>
    <row r="32" spans="1:5" x14ac:dyDescent="0.25">
      <c r="A32" s="102">
        <v>40</v>
      </c>
      <c r="B32" s="103">
        <v>20.18</v>
      </c>
      <c r="C32" s="103">
        <v>0.78</v>
      </c>
      <c r="D32" s="103">
        <v>1.51</v>
      </c>
      <c r="E32" s="103">
        <v>0</v>
      </c>
    </row>
    <row r="33" spans="1:5" x14ac:dyDescent="0.25">
      <c r="A33" s="102">
        <v>41</v>
      </c>
      <c r="B33" s="103">
        <v>20.5</v>
      </c>
      <c r="C33" s="103">
        <v>0.8</v>
      </c>
      <c r="D33" s="103">
        <v>1.52</v>
      </c>
      <c r="E33" s="103">
        <v>0</v>
      </c>
    </row>
    <row r="34" spans="1:5" x14ac:dyDescent="0.25">
      <c r="A34" s="102">
        <v>42</v>
      </c>
      <c r="B34" s="103">
        <v>20.82</v>
      </c>
      <c r="C34" s="103">
        <v>0.81</v>
      </c>
      <c r="D34" s="103">
        <v>1.54</v>
      </c>
      <c r="E34" s="103">
        <v>0</v>
      </c>
    </row>
    <row r="35" spans="1:5" x14ac:dyDescent="0.25">
      <c r="A35" s="102">
        <v>43</v>
      </c>
      <c r="B35" s="103">
        <v>21.15</v>
      </c>
      <c r="C35" s="103">
        <v>0.82</v>
      </c>
      <c r="D35" s="103">
        <v>1.56</v>
      </c>
      <c r="E35" s="103">
        <v>0</v>
      </c>
    </row>
    <row r="36" spans="1:5" x14ac:dyDescent="0.25">
      <c r="A36" s="102">
        <v>44</v>
      </c>
      <c r="B36" s="103">
        <v>21.48</v>
      </c>
      <c r="C36" s="103">
        <v>0.84</v>
      </c>
      <c r="D36" s="103">
        <v>1.57</v>
      </c>
      <c r="E36" s="103">
        <v>0</v>
      </c>
    </row>
    <row r="37" spans="1:5" x14ac:dyDescent="0.25">
      <c r="A37" s="102">
        <v>45</v>
      </c>
      <c r="B37" s="103">
        <v>21.82</v>
      </c>
      <c r="C37" s="103">
        <v>0.85</v>
      </c>
      <c r="D37" s="103">
        <v>1.59</v>
      </c>
      <c r="E37" s="103">
        <v>0</v>
      </c>
    </row>
    <row r="38" spans="1:5" x14ac:dyDescent="0.25">
      <c r="A38" s="102">
        <v>46</v>
      </c>
      <c r="B38" s="103">
        <v>22.17</v>
      </c>
      <c r="C38" s="103">
        <v>0.87</v>
      </c>
      <c r="D38" s="103">
        <v>1.6</v>
      </c>
      <c r="E38" s="103">
        <v>0</v>
      </c>
    </row>
    <row r="39" spans="1:5" x14ac:dyDescent="0.25">
      <c r="A39" s="102">
        <v>47</v>
      </c>
      <c r="B39" s="103">
        <v>22.52</v>
      </c>
      <c r="C39" s="103">
        <v>0.88</v>
      </c>
      <c r="D39" s="103">
        <v>1.61</v>
      </c>
      <c r="E39" s="103">
        <v>0</v>
      </c>
    </row>
    <row r="40" spans="1:5" x14ac:dyDescent="0.25">
      <c r="A40" s="102">
        <v>48</v>
      </c>
      <c r="B40" s="103">
        <v>22.89</v>
      </c>
      <c r="C40" s="103">
        <v>0.9</v>
      </c>
      <c r="D40" s="103">
        <v>1.63</v>
      </c>
      <c r="E40" s="103">
        <v>0</v>
      </c>
    </row>
    <row r="41" spans="1:5" x14ac:dyDescent="0.25">
      <c r="A41" s="102">
        <v>49</v>
      </c>
      <c r="B41" s="103">
        <v>23.25</v>
      </c>
      <c r="C41" s="103">
        <v>0.91</v>
      </c>
      <c r="D41" s="103">
        <v>1.64</v>
      </c>
      <c r="E41" s="103">
        <v>0</v>
      </c>
    </row>
    <row r="42" spans="1:5" x14ac:dyDescent="0.25">
      <c r="A42" s="102">
        <v>50</v>
      </c>
      <c r="B42" s="103">
        <v>23.63</v>
      </c>
      <c r="C42" s="103">
        <v>0.93</v>
      </c>
      <c r="D42" s="103">
        <v>1.65</v>
      </c>
      <c r="E42" s="103">
        <v>0</v>
      </c>
    </row>
    <row r="43" spans="1:5" x14ac:dyDescent="0.25">
      <c r="A43" s="102">
        <v>51</v>
      </c>
      <c r="B43" s="103">
        <v>24.02</v>
      </c>
      <c r="C43" s="103">
        <v>0.94</v>
      </c>
      <c r="D43" s="103">
        <v>1.66</v>
      </c>
      <c r="E43" s="103">
        <v>0</v>
      </c>
    </row>
    <row r="44" spans="1:5" x14ac:dyDescent="0.25">
      <c r="A44" s="102">
        <v>52</v>
      </c>
      <c r="B44" s="103">
        <v>24.41</v>
      </c>
      <c r="C44" s="103">
        <v>0.96</v>
      </c>
      <c r="D44" s="103">
        <v>1.67</v>
      </c>
      <c r="E44" s="103">
        <v>0</v>
      </c>
    </row>
    <row r="45" spans="1:5" x14ac:dyDescent="0.25">
      <c r="A45" s="102">
        <v>53</v>
      </c>
      <c r="B45" s="103">
        <v>24.81</v>
      </c>
      <c r="C45" s="103">
        <v>0.98</v>
      </c>
      <c r="D45" s="103">
        <v>1.68</v>
      </c>
      <c r="E45" s="103">
        <v>0</v>
      </c>
    </row>
    <row r="46" spans="1:5" x14ac:dyDescent="0.25">
      <c r="A46" s="102">
        <v>54</v>
      </c>
      <c r="B46" s="103">
        <v>25.23</v>
      </c>
      <c r="C46" s="103">
        <v>0.99</v>
      </c>
      <c r="D46" s="103">
        <v>1.69</v>
      </c>
      <c r="E46" s="103">
        <v>0</v>
      </c>
    </row>
    <row r="47" spans="1:5" x14ac:dyDescent="0.25">
      <c r="A47"/>
      <c r="B47"/>
    </row>
    <row r="48" spans="1:5"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sheetData>
  <sheetProtection algorithmName="SHA-512" hashValue="pnpDzKJ4SwC4AHVGX9FH42gZ9ek7UGtubFBFeYD2IG646N/bUTx0k1pgLxt+qYjWoZ8HuflbtdiO8PU8OmyDMg==" saltValue="Nwpr0knuu6lNjIvWtR6nIg==" spinCount="100000" sheet="1" objects="1" scenarios="1"/>
  <conditionalFormatting sqref="A6:A16 A18:A20">
    <cfRule type="expression" dxfId="1215" priority="19" stopIfTrue="1">
      <formula>MOD(ROW(),2)=0</formula>
    </cfRule>
    <cfRule type="expression" dxfId="1214" priority="20" stopIfTrue="1">
      <formula>MOD(ROW(),2)&lt;&gt;0</formula>
    </cfRule>
  </conditionalFormatting>
  <conditionalFormatting sqref="B6:E17 B20:E20 B18">
    <cfRule type="expression" dxfId="1213" priority="21" stopIfTrue="1">
      <formula>MOD(ROW(),2)=0</formula>
    </cfRule>
    <cfRule type="expression" dxfId="1212" priority="22" stopIfTrue="1">
      <formula>MOD(ROW(),2)&lt;&gt;0</formula>
    </cfRule>
  </conditionalFormatting>
  <conditionalFormatting sqref="A17">
    <cfRule type="expression" dxfId="1211" priority="11" stopIfTrue="1">
      <formula>MOD(ROW(),2)=0</formula>
    </cfRule>
    <cfRule type="expression" dxfId="1210" priority="12" stopIfTrue="1">
      <formula>MOD(ROW(),2)&lt;&gt;0</formula>
    </cfRule>
  </conditionalFormatting>
  <conditionalFormatting sqref="B19">
    <cfRule type="expression" dxfId="1209" priority="9" stopIfTrue="1">
      <formula>MOD(ROW(),2)=0</formula>
    </cfRule>
    <cfRule type="expression" dxfId="1208" priority="10" stopIfTrue="1">
      <formula>MOD(ROW(),2)&lt;&gt;0</formula>
    </cfRule>
  </conditionalFormatting>
  <conditionalFormatting sqref="A26:A46">
    <cfRule type="expression" dxfId="1207" priority="5" stopIfTrue="1">
      <formula>MOD(ROW(),2)=0</formula>
    </cfRule>
    <cfRule type="expression" dxfId="1206" priority="6" stopIfTrue="1">
      <formula>MOD(ROW(),2)&lt;&gt;0</formula>
    </cfRule>
  </conditionalFormatting>
  <conditionalFormatting sqref="B26:E46">
    <cfRule type="expression" dxfId="1205" priority="7" stopIfTrue="1">
      <formula>MOD(ROW(),2)=0</formula>
    </cfRule>
    <cfRule type="expression" dxfId="1204" priority="8" stopIfTrue="1">
      <formula>MOD(ROW(),2)&lt;&gt;0</formula>
    </cfRule>
  </conditionalFormatting>
  <conditionalFormatting sqref="C18:E18">
    <cfRule type="expression" dxfId="1203" priority="3" stopIfTrue="1">
      <formula>MOD(ROW(),2)=0</formula>
    </cfRule>
    <cfRule type="expression" dxfId="1202" priority="4" stopIfTrue="1">
      <formula>MOD(ROW(),2)&lt;&gt;0</formula>
    </cfRule>
  </conditionalFormatting>
  <conditionalFormatting sqref="C19:E19">
    <cfRule type="expression" dxfId="1201" priority="1" stopIfTrue="1">
      <formula>MOD(ROW(),2)=0</formula>
    </cfRule>
    <cfRule type="expression" dxfId="1200" priority="2" stopIfTrue="1">
      <formula>MOD(ROW(),2)&lt;&gt;0</formula>
    </cfRule>
  </conditionalFormatting>
  <pageMargins left="0.59055118110236227" right="0.59055118110236227" top="0.59055118110236227" bottom="0.59055118110236227" header="0.51181102362204722" footer="0.51181102362204722"/>
  <pageSetup paperSize="9" scale="86"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5">
    <pageSetUpPr fitToPage="1"/>
  </sheetPr>
  <dimension ref="A1:H66"/>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x-207</v>
      </c>
      <c r="B3" s="40"/>
      <c r="C3" s="40"/>
      <c r="D3" s="40"/>
      <c r="E3" s="40"/>
      <c r="F3" s="40"/>
      <c r="G3" s="40"/>
      <c r="H3" s="40"/>
    </row>
    <row r="4" spans="1:8" x14ac:dyDescent="0.25">
      <c r="A4" s="42"/>
    </row>
    <row r="6" spans="1:8" x14ac:dyDescent="0.25">
      <c r="A6" s="74" t="s">
        <v>26</v>
      </c>
      <c r="B6" s="76" t="s">
        <v>28</v>
      </c>
      <c r="C6" s="76"/>
      <c r="D6" s="76"/>
      <c r="E6" s="76"/>
    </row>
    <row r="7" spans="1:8" x14ac:dyDescent="0.25">
      <c r="A7" s="75" t="s">
        <v>17</v>
      </c>
      <c r="B7" s="77" t="s">
        <v>54</v>
      </c>
      <c r="C7" s="77"/>
      <c r="D7" s="77"/>
      <c r="E7" s="77"/>
    </row>
    <row r="8" spans="1:8" x14ac:dyDescent="0.25">
      <c r="A8" s="75" t="s">
        <v>55</v>
      </c>
      <c r="B8" s="77" t="s">
        <v>22</v>
      </c>
      <c r="C8" s="77"/>
      <c r="D8" s="77"/>
      <c r="E8" s="77"/>
    </row>
    <row r="9" spans="1:8" x14ac:dyDescent="0.25">
      <c r="A9" s="75" t="s">
        <v>18</v>
      </c>
      <c r="B9" s="77" t="s">
        <v>277</v>
      </c>
      <c r="C9" s="77"/>
      <c r="D9" s="77"/>
      <c r="E9" s="77"/>
    </row>
    <row r="10" spans="1:8" ht="12.6" customHeight="1" x14ac:dyDescent="0.25">
      <c r="A10" s="75" t="s">
        <v>2</v>
      </c>
      <c r="B10" s="77" t="s">
        <v>312</v>
      </c>
      <c r="C10" s="77"/>
      <c r="D10" s="77"/>
      <c r="E10" s="77"/>
    </row>
    <row r="11" spans="1:8" x14ac:dyDescent="0.25">
      <c r="A11" s="75" t="s">
        <v>25</v>
      </c>
      <c r="B11" s="77" t="s">
        <v>279</v>
      </c>
      <c r="C11" s="77"/>
      <c r="D11" s="77"/>
      <c r="E11" s="77"/>
    </row>
    <row r="12" spans="1:8" ht="12.6" customHeight="1" x14ac:dyDescent="0.25">
      <c r="A12" s="75" t="s">
        <v>273</v>
      </c>
      <c r="B12" s="77" t="s">
        <v>313</v>
      </c>
      <c r="C12" s="77"/>
      <c r="D12" s="77"/>
      <c r="E12" s="77"/>
    </row>
    <row r="13" spans="1:8" x14ac:dyDescent="0.25">
      <c r="A13" s="75" t="s">
        <v>58</v>
      </c>
      <c r="B13" s="77">
        <v>1</v>
      </c>
      <c r="C13" s="77"/>
      <c r="D13" s="77"/>
      <c r="E13" s="77"/>
    </row>
    <row r="14" spans="1:8" x14ac:dyDescent="0.25">
      <c r="A14" s="75" t="s">
        <v>19</v>
      </c>
      <c r="B14" s="77">
        <v>207</v>
      </c>
      <c r="C14" s="77"/>
      <c r="D14" s="77"/>
      <c r="E14" s="77"/>
    </row>
    <row r="15" spans="1:8" x14ac:dyDescent="0.25">
      <c r="A15" s="75" t="s">
        <v>59</v>
      </c>
      <c r="B15" s="77" t="s">
        <v>314</v>
      </c>
      <c r="C15" s="77"/>
      <c r="D15" s="77"/>
      <c r="E15" s="77"/>
    </row>
    <row r="16" spans="1:8" x14ac:dyDescent="0.25">
      <c r="A16" s="75" t="s">
        <v>60</v>
      </c>
      <c r="B16" s="77" t="s">
        <v>315</v>
      </c>
      <c r="C16" s="77"/>
      <c r="D16" s="77"/>
      <c r="E16" s="77"/>
    </row>
    <row r="17" spans="1:5" ht="12.6" customHeight="1" x14ac:dyDescent="0.25">
      <c r="A17" s="75" t="s">
        <v>374</v>
      </c>
      <c r="B17" s="77" t="str">
        <f>'Factor List'!L21</f>
        <v>Non-Club transfers out (CETVs), dated 8 August 2019</v>
      </c>
      <c r="C17" s="132"/>
      <c r="D17" s="132"/>
      <c r="E17" s="132"/>
    </row>
    <row r="18" spans="1:5" x14ac:dyDescent="0.25">
      <c r="A18" s="75" t="s">
        <v>20</v>
      </c>
      <c r="B18" s="132" t="str">
        <f>"26 May 2023"</f>
        <v>26 May 2023</v>
      </c>
      <c r="C18" s="96"/>
      <c r="D18" s="96"/>
      <c r="E18" s="96"/>
    </row>
    <row r="19" spans="1:5" x14ac:dyDescent="0.25">
      <c r="A19" s="75" t="s">
        <v>21</v>
      </c>
      <c r="B19" s="96">
        <v>45015</v>
      </c>
      <c r="C19" s="132"/>
      <c r="D19" s="132"/>
      <c r="E19" s="132"/>
    </row>
    <row r="20" spans="1:5" x14ac:dyDescent="0.25">
      <c r="A20" s="75" t="s">
        <v>271</v>
      </c>
      <c r="B20" s="77" t="str">
        <f>'Factor List'!O21</f>
        <v>Issued</v>
      </c>
      <c r="C20" s="77"/>
      <c r="D20" s="77"/>
      <c r="E20" s="77"/>
    </row>
    <row r="22" spans="1:5" x14ac:dyDescent="0.25">
      <c r="B22" s="104" t="str">
        <f>HYPERLINK("#'Factor List'!A1","Back to Factor List")</f>
        <v>Back to Factor List</v>
      </c>
    </row>
    <row r="25" spans="1:5" ht="26.4" x14ac:dyDescent="0.25">
      <c r="A25" s="101" t="s">
        <v>283</v>
      </c>
      <c r="B25" s="101" t="s">
        <v>284</v>
      </c>
      <c r="C25" s="101" t="s">
        <v>316</v>
      </c>
      <c r="D25" s="101" t="s">
        <v>317</v>
      </c>
      <c r="E25" s="101" t="s">
        <v>318</v>
      </c>
    </row>
    <row r="26" spans="1:5" x14ac:dyDescent="0.25">
      <c r="A26" s="102" t="s">
        <v>702</v>
      </c>
      <c r="B26" s="103">
        <v>5</v>
      </c>
      <c r="C26" s="103">
        <v>0</v>
      </c>
      <c r="D26" s="103">
        <v>0.6</v>
      </c>
      <c r="E26" s="103">
        <v>4</v>
      </c>
    </row>
    <row r="27" spans="1:5" x14ac:dyDescent="0.25">
      <c r="A27" s="102">
        <v>20</v>
      </c>
      <c r="B27" s="103">
        <v>5.05</v>
      </c>
      <c r="C27" s="103">
        <v>0</v>
      </c>
      <c r="D27" s="103">
        <v>0.6</v>
      </c>
      <c r="E27" s="103">
        <v>4</v>
      </c>
    </row>
    <row r="28" spans="1:5" x14ac:dyDescent="0.25">
      <c r="A28" s="102">
        <v>21</v>
      </c>
      <c r="B28" s="103">
        <v>5.0999999999999996</v>
      </c>
      <c r="C28" s="103">
        <v>0</v>
      </c>
      <c r="D28" s="103">
        <v>0.61</v>
      </c>
      <c r="E28" s="103">
        <v>4</v>
      </c>
    </row>
    <row r="29" spans="1:5" x14ac:dyDescent="0.25">
      <c r="A29" s="102">
        <v>22</v>
      </c>
      <c r="B29" s="103">
        <v>5.15</v>
      </c>
      <c r="C29" s="103">
        <v>0</v>
      </c>
      <c r="D29" s="103">
        <v>0.61</v>
      </c>
      <c r="E29" s="103">
        <v>4</v>
      </c>
    </row>
    <row r="30" spans="1:5" x14ac:dyDescent="0.25">
      <c r="A30" s="102">
        <v>23</v>
      </c>
      <c r="B30" s="103">
        <v>5.2</v>
      </c>
      <c r="C30" s="103">
        <v>0</v>
      </c>
      <c r="D30" s="103">
        <v>0.61</v>
      </c>
      <c r="E30" s="103">
        <v>4</v>
      </c>
    </row>
    <row r="31" spans="1:5" x14ac:dyDescent="0.25">
      <c r="A31" s="102">
        <v>24</v>
      </c>
      <c r="B31" s="103">
        <v>5.25</v>
      </c>
      <c r="C31" s="103">
        <v>0</v>
      </c>
      <c r="D31" s="103">
        <v>0.62</v>
      </c>
      <c r="E31" s="103">
        <v>4</v>
      </c>
    </row>
    <row r="32" spans="1:5" x14ac:dyDescent="0.25">
      <c r="A32" s="102">
        <v>25</v>
      </c>
      <c r="B32" s="103">
        <v>5.3</v>
      </c>
      <c r="C32" s="103">
        <v>0</v>
      </c>
      <c r="D32" s="103">
        <v>0.62</v>
      </c>
      <c r="E32" s="103">
        <v>4</v>
      </c>
    </row>
    <row r="33" spans="1:5" x14ac:dyDescent="0.25">
      <c r="A33" s="102">
        <v>26</v>
      </c>
      <c r="B33" s="103">
        <v>5.35</v>
      </c>
      <c r="C33" s="103">
        <v>0</v>
      </c>
      <c r="D33" s="103">
        <v>0.63</v>
      </c>
      <c r="E33" s="103">
        <v>4</v>
      </c>
    </row>
    <row r="34" spans="1:5" x14ac:dyDescent="0.25">
      <c r="A34" s="102">
        <v>27</v>
      </c>
      <c r="B34" s="103">
        <v>5.4</v>
      </c>
      <c r="C34" s="103">
        <v>0</v>
      </c>
      <c r="D34" s="103">
        <v>0.63</v>
      </c>
      <c r="E34" s="103">
        <v>4</v>
      </c>
    </row>
    <row r="35" spans="1:5" x14ac:dyDescent="0.25">
      <c r="A35" s="102">
        <v>28</v>
      </c>
      <c r="B35" s="103">
        <v>5.45</v>
      </c>
      <c r="C35" s="103">
        <v>0</v>
      </c>
      <c r="D35" s="103">
        <v>0.63</v>
      </c>
      <c r="E35" s="103">
        <v>4</v>
      </c>
    </row>
    <row r="36" spans="1:5" x14ac:dyDescent="0.25">
      <c r="A36" s="102">
        <v>29</v>
      </c>
      <c r="B36" s="103">
        <v>5.5</v>
      </c>
      <c r="C36" s="103">
        <v>0</v>
      </c>
      <c r="D36" s="103">
        <v>0.64</v>
      </c>
      <c r="E36" s="103">
        <v>4</v>
      </c>
    </row>
    <row r="37" spans="1:5" x14ac:dyDescent="0.25">
      <c r="A37" s="102">
        <v>30</v>
      </c>
      <c r="B37" s="103">
        <v>5.55</v>
      </c>
      <c r="C37" s="103">
        <v>0</v>
      </c>
      <c r="D37" s="103">
        <v>0.64</v>
      </c>
      <c r="E37" s="103">
        <v>4</v>
      </c>
    </row>
    <row r="38" spans="1:5" x14ac:dyDescent="0.25">
      <c r="A38" s="102">
        <v>31</v>
      </c>
      <c r="B38" s="103">
        <v>5.6</v>
      </c>
      <c r="C38" s="103">
        <v>0</v>
      </c>
      <c r="D38" s="103">
        <v>0.65</v>
      </c>
      <c r="E38" s="103">
        <v>4</v>
      </c>
    </row>
    <row r="39" spans="1:5" x14ac:dyDescent="0.25">
      <c r="A39" s="102">
        <v>32</v>
      </c>
      <c r="B39" s="103">
        <v>5.65</v>
      </c>
      <c r="C39" s="103">
        <v>0</v>
      </c>
      <c r="D39" s="103">
        <v>0.66</v>
      </c>
      <c r="E39" s="103">
        <v>4</v>
      </c>
    </row>
    <row r="40" spans="1:5" x14ac:dyDescent="0.25">
      <c r="A40" s="102">
        <v>33</v>
      </c>
      <c r="B40" s="103">
        <v>5.7</v>
      </c>
      <c r="C40" s="103">
        <v>0</v>
      </c>
      <c r="D40" s="103">
        <v>0.66</v>
      </c>
      <c r="E40" s="103">
        <v>4</v>
      </c>
    </row>
    <row r="41" spans="1:5" x14ac:dyDescent="0.25">
      <c r="A41" s="102">
        <v>34</v>
      </c>
      <c r="B41" s="103">
        <v>5.75</v>
      </c>
      <c r="C41" s="103">
        <v>0</v>
      </c>
      <c r="D41" s="103">
        <v>0.67</v>
      </c>
      <c r="E41" s="103">
        <v>4</v>
      </c>
    </row>
    <row r="42" spans="1:5" x14ac:dyDescent="0.25">
      <c r="A42" s="102">
        <v>35</v>
      </c>
      <c r="B42" s="103">
        <v>5.8</v>
      </c>
      <c r="C42" s="103">
        <v>0</v>
      </c>
      <c r="D42" s="103">
        <v>0.67</v>
      </c>
      <c r="E42" s="103">
        <v>4</v>
      </c>
    </row>
    <row r="43" spans="1:5" x14ac:dyDescent="0.25">
      <c r="A43" s="102">
        <v>36</v>
      </c>
      <c r="B43" s="103">
        <v>5.85</v>
      </c>
      <c r="C43" s="103">
        <v>0</v>
      </c>
      <c r="D43" s="103">
        <v>0.68</v>
      </c>
      <c r="E43" s="103">
        <v>4</v>
      </c>
    </row>
    <row r="44" spans="1:5" x14ac:dyDescent="0.25">
      <c r="A44" s="102">
        <v>37</v>
      </c>
      <c r="B44" s="103">
        <v>5.9</v>
      </c>
      <c r="C44" s="103">
        <v>0</v>
      </c>
      <c r="D44" s="103">
        <v>0.68</v>
      </c>
      <c r="E44" s="103">
        <v>4</v>
      </c>
    </row>
    <row r="45" spans="1:5" x14ac:dyDescent="0.25">
      <c r="A45" s="102">
        <v>38</v>
      </c>
      <c r="B45" s="103">
        <v>5.95</v>
      </c>
      <c r="C45" s="103">
        <v>0</v>
      </c>
      <c r="D45" s="103">
        <v>0.68</v>
      </c>
      <c r="E45" s="103">
        <v>4</v>
      </c>
    </row>
    <row r="46" spans="1:5" x14ac:dyDescent="0.25">
      <c r="A46" s="102">
        <v>39</v>
      </c>
      <c r="B46" s="103">
        <v>6</v>
      </c>
      <c r="C46" s="103">
        <v>0</v>
      </c>
      <c r="D46" s="103">
        <v>0.69</v>
      </c>
      <c r="E46" s="103">
        <v>4</v>
      </c>
    </row>
    <row r="47" spans="1:5" x14ac:dyDescent="0.25">
      <c r="A47" s="102">
        <v>40</v>
      </c>
      <c r="B47" s="103">
        <v>6.05</v>
      </c>
      <c r="C47" s="103">
        <v>0</v>
      </c>
      <c r="D47" s="103">
        <v>0.69</v>
      </c>
      <c r="E47" s="103">
        <v>4</v>
      </c>
    </row>
    <row r="48" spans="1:5" x14ac:dyDescent="0.25">
      <c r="A48" s="102">
        <v>41</v>
      </c>
      <c r="B48" s="103">
        <v>6.1</v>
      </c>
      <c r="C48" s="103">
        <v>0</v>
      </c>
      <c r="D48" s="103">
        <v>0.7</v>
      </c>
      <c r="E48" s="103">
        <v>4</v>
      </c>
    </row>
    <row r="49" spans="1:5" x14ac:dyDescent="0.25">
      <c r="A49" s="102">
        <v>42</v>
      </c>
      <c r="B49" s="103">
        <v>6.15</v>
      </c>
      <c r="C49" s="103">
        <v>0</v>
      </c>
      <c r="D49" s="103">
        <v>0.7</v>
      </c>
      <c r="E49" s="103">
        <v>4</v>
      </c>
    </row>
    <row r="50" spans="1:5" x14ac:dyDescent="0.25">
      <c r="A50" s="102">
        <v>43</v>
      </c>
      <c r="B50" s="103">
        <v>6.2</v>
      </c>
      <c r="C50" s="103">
        <v>0</v>
      </c>
      <c r="D50" s="103">
        <v>0.71</v>
      </c>
      <c r="E50" s="103">
        <v>4</v>
      </c>
    </row>
    <row r="51" spans="1:5" x14ac:dyDescent="0.25">
      <c r="A51" s="102">
        <v>44</v>
      </c>
      <c r="B51" s="103">
        <v>6.25</v>
      </c>
      <c r="C51" s="103">
        <v>0</v>
      </c>
      <c r="D51" s="103">
        <v>0.72</v>
      </c>
      <c r="E51" s="103">
        <v>4</v>
      </c>
    </row>
    <row r="52" spans="1:5" x14ac:dyDescent="0.25">
      <c r="A52" s="102">
        <v>45</v>
      </c>
      <c r="B52" s="103">
        <v>6.3</v>
      </c>
      <c r="C52" s="103">
        <v>0</v>
      </c>
      <c r="D52" s="103">
        <v>0.72</v>
      </c>
      <c r="E52" s="103">
        <v>4</v>
      </c>
    </row>
    <row r="53" spans="1:5" x14ac:dyDescent="0.25">
      <c r="A53" s="102">
        <v>46</v>
      </c>
      <c r="B53" s="103">
        <v>6.4</v>
      </c>
      <c r="C53" s="103">
        <v>0</v>
      </c>
      <c r="D53" s="103">
        <v>0.73</v>
      </c>
      <c r="E53" s="103">
        <v>4</v>
      </c>
    </row>
    <row r="54" spans="1:5" x14ac:dyDescent="0.25">
      <c r="A54" s="102">
        <v>47</v>
      </c>
      <c r="B54" s="103">
        <v>6.5</v>
      </c>
      <c r="C54" s="103">
        <v>0</v>
      </c>
      <c r="D54" s="103">
        <v>0.74</v>
      </c>
      <c r="E54" s="103">
        <v>4</v>
      </c>
    </row>
    <row r="55" spans="1:5" x14ac:dyDescent="0.25">
      <c r="A55" s="102">
        <v>48</v>
      </c>
      <c r="B55" s="103">
        <v>6.6</v>
      </c>
      <c r="C55" s="103">
        <v>0</v>
      </c>
      <c r="D55" s="103">
        <v>0.74</v>
      </c>
      <c r="E55" s="103">
        <v>4</v>
      </c>
    </row>
    <row r="56" spans="1:5" x14ac:dyDescent="0.25">
      <c r="A56" s="102">
        <v>49</v>
      </c>
      <c r="B56" s="103">
        <v>6.7</v>
      </c>
      <c r="C56" s="103">
        <v>0</v>
      </c>
      <c r="D56" s="103">
        <v>0.75</v>
      </c>
      <c r="E56" s="103">
        <v>4</v>
      </c>
    </row>
    <row r="57" spans="1:5" x14ac:dyDescent="0.25">
      <c r="A57" s="102">
        <v>50</v>
      </c>
      <c r="B57" s="103">
        <v>6.8</v>
      </c>
      <c r="C57" s="103">
        <v>0</v>
      </c>
      <c r="D57" s="103">
        <v>0.75</v>
      </c>
      <c r="E57" s="103">
        <v>4</v>
      </c>
    </row>
    <row r="58" spans="1:5" x14ac:dyDescent="0.25">
      <c r="A58" s="102">
        <v>51</v>
      </c>
      <c r="B58" s="103">
        <v>6.9</v>
      </c>
      <c r="C58" s="103">
        <v>0</v>
      </c>
      <c r="D58" s="103">
        <v>0.76</v>
      </c>
      <c r="E58" s="103">
        <v>4</v>
      </c>
    </row>
    <row r="59" spans="1:5" x14ac:dyDescent="0.25">
      <c r="A59" s="102">
        <v>52</v>
      </c>
      <c r="B59" s="103">
        <v>7.1</v>
      </c>
      <c r="C59" s="103">
        <v>0</v>
      </c>
      <c r="D59" s="103">
        <v>0.76</v>
      </c>
      <c r="E59" s="103">
        <v>4</v>
      </c>
    </row>
    <row r="60" spans="1:5" x14ac:dyDescent="0.25">
      <c r="A60" s="102">
        <v>53</v>
      </c>
      <c r="B60" s="103">
        <v>7.3</v>
      </c>
      <c r="C60" s="103">
        <v>0</v>
      </c>
      <c r="D60" s="103">
        <v>0.77</v>
      </c>
      <c r="E60" s="103">
        <v>4</v>
      </c>
    </row>
    <row r="61" spans="1:5" x14ac:dyDescent="0.25">
      <c r="A61" s="102">
        <v>54</v>
      </c>
      <c r="B61" s="103">
        <v>7.5</v>
      </c>
      <c r="C61" s="103">
        <v>0</v>
      </c>
      <c r="D61" s="103">
        <v>0.78</v>
      </c>
      <c r="E61" s="103">
        <v>4</v>
      </c>
    </row>
    <row r="62" spans="1:5" x14ac:dyDescent="0.25">
      <c r="A62" s="102">
        <v>55</v>
      </c>
      <c r="B62" s="103">
        <v>7.7</v>
      </c>
      <c r="C62" s="103">
        <v>0</v>
      </c>
      <c r="D62" s="103">
        <v>0.79</v>
      </c>
      <c r="E62" s="103">
        <v>4</v>
      </c>
    </row>
    <row r="63" spans="1:5" x14ac:dyDescent="0.25">
      <c r="A63" s="102">
        <v>56</v>
      </c>
      <c r="B63" s="103">
        <v>8</v>
      </c>
      <c r="C63" s="103">
        <v>0</v>
      </c>
      <c r="D63" s="103">
        <v>0.8</v>
      </c>
      <c r="E63" s="103">
        <v>4</v>
      </c>
    </row>
    <row r="64" spans="1:5" x14ac:dyDescent="0.25">
      <c r="A64" s="102">
        <v>57</v>
      </c>
      <c r="B64" s="103">
        <v>8.3000000000000007</v>
      </c>
      <c r="C64" s="103">
        <v>0</v>
      </c>
      <c r="D64" s="103">
        <v>0.81</v>
      </c>
      <c r="E64" s="103">
        <v>4</v>
      </c>
    </row>
    <row r="65" spans="1:5" x14ac:dyDescent="0.25">
      <c r="A65" s="102">
        <v>58</v>
      </c>
      <c r="B65" s="103">
        <v>8.6</v>
      </c>
      <c r="C65" s="103">
        <v>0</v>
      </c>
      <c r="D65" s="103">
        <v>0.82</v>
      </c>
      <c r="E65" s="103">
        <v>4</v>
      </c>
    </row>
    <row r="66" spans="1:5" x14ac:dyDescent="0.25">
      <c r="A66" s="102">
        <v>59</v>
      </c>
      <c r="B66" s="103">
        <v>9</v>
      </c>
      <c r="C66" s="103">
        <v>0</v>
      </c>
      <c r="D66" s="103">
        <v>0.84</v>
      </c>
      <c r="E66" s="103">
        <v>4</v>
      </c>
    </row>
  </sheetData>
  <sheetProtection algorithmName="SHA-512" hashValue="Xl3H1maTXRwfhZsJhSpmsf2bRtjItSNaJdMADtcvJBuyxuUm/ZNzIdHW1Nx1pcjbvBM2ZlkiTm2TCpNsF50mkg==" saltValue="C48EfE490rA03QpnmZSu7A==" spinCount="100000" sheet="1" objects="1" scenarios="1"/>
  <conditionalFormatting sqref="A6:A16 A18:A20">
    <cfRule type="expression" dxfId="1199" priority="19" stopIfTrue="1">
      <formula>MOD(ROW(),2)=0</formula>
    </cfRule>
    <cfRule type="expression" dxfId="1198" priority="20" stopIfTrue="1">
      <formula>MOD(ROW(),2)&lt;&gt;0</formula>
    </cfRule>
  </conditionalFormatting>
  <conditionalFormatting sqref="B6:E16 B20:E20 B17:B18">
    <cfRule type="expression" dxfId="1197" priority="21" stopIfTrue="1">
      <formula>MOD(ROW(),2)=0</formula>
    </cfRule>
    <cfRule type="expression" dxfId="1196" priority="22" stopIfTrue="1">
      <formula>MOD(ROW(),2)&lt;&gt;0</formula>
    </cfRule>
  </conditionalFormatting>
  <conditionalFormatting sqref="A17">
    <cfRule type="expression" dxfId="1195" priority="11" stopIfTrue="1">
      <formula>MOD(ROW(),2)=0</formula>
    </cfRule>
    <cfRule type="expression" dxfId="1194" priority="12" stopIfTrue="1">
      <formula>MOD(ROW(),2)&lt;&gt;0</formula>
    </cfRule>
  </conditionalFormatting>
  <conditionalFormatting sqref="B19">
    <cfRule type="expression" dxfId="1193" priority="9" stopIfTrue="1">
      <formula>MOD(ROW(),2)=0</formula>
    </cfRule>
    <cfRule type="expression" dxfId="1192" priority="10" stopIfTrue="1">
      <formula>MOD(ROW(),2)&lt;&gt;0</formula>
    </cfRule>
  </conditionalFormatting>
  <conditionalFormatting sqref="A25:A66">
    <cfRule type="expression" dxfId="1191" priority="5" stopIfTrue="1">
      <formula>MOD(ROW(),2)=0</formula>
    </cfRule>
    <cfRule type="expression" dxfId="1190" priority="6" stopIfTrue="1">
      <formula>MOD(ROW(),2)&lt;&gt;0</formula>
    </cfRule>
  </conditionalFormatting>
  <conditionalFormatting sqref="B25:E66">
    <cfRule type="expression" dxfId="1189" priority="7" stopIfTrue="1">
      <formula>MOD(ROW(),2)=0</formula>
    </cfRule>
    <cfRule type="expression" dxfId="1188" priority="8" stopIfTrue="1">
      <formula>MOD(ROW(),2)&lt;&gt;0</formula>
    </cfRule>
  </conditionalFormatting>
  <conditionalFormatting sqref="C17:E17 C19:E19">
    <cfRule type="expression" dxfId="1187" priority="3" stopIfTrue="1">
      <formula>MOD(ROW(),2)=0</formula>
    </cfRule>
    <cfRule type="expression" dxfId="1186" priority="4" stopIfTrue="1">
      <formula>MOD(ROW(),2)&lt;&gt;0</formula>
    </cfRule>
  </conditionalFormatting>
  <conditionalFormatting sqref="C18:E18">
    <cfRule type="expression" dxfId="1185" priority="1" stopIfTrue="1">
      <formula>MOD(ROW(),2)=0</formula>
    </cfRule>
    <cfRule type="expression" dxfId="1184" priority="2" stopIfTrue="1">
      <formula>MOD(ROW(),2)&lt;&gt;0</formula>
    </cfRule>
  </conditionalFormatting>
  <pageMargins left="0.59055118110236227" right="0.59055118110236227" top="0.59055118110236227" bottom="0.59055118110236227" header="0.51181102362204722" footer="0.51181102362204722"/>
  <pageSetup paperSize="9" scale="86"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M12"/>
  <sheetViews>
    <sheetView showGridLines="0" zoomScaleNormal="100" workbookViewId="0">
      <selection activeCell="H20" sqref="A20:H20"/>
    </sheetView>
  </sheetViews>
  <sheetFormatPr defaultRowHeight="13.2" x14ac:dyDescent="0.25"/>
  <sheetData>
    <row r="1" spans="1:13" ht="21" x14ac:dyDescent="0.4">
      <c r="A1" s="3" t="s">
        <v>4</v>
      </c>
      <c r="B1" s="3"/>
      <c r="C1" s="3"/>
      <c r="D1" s="3"/>
      <c r="E1" s="3"/>
      <c r="F1" s="3"/>
      <c r="G1" s="3"/>
      <c r="H1" s="3"/>
      <c r="I1" s="3"/>
      <c r="J1" s="3"/>
      <c r="K1" s="3"/>
      <c r="L1" s="3"/>
    </row>
    <row r="2" spans="1:13" ht="15.6" x14ac:dyDescent="0.3">
      <c r="A2" s="4" t="str">
        <f>IF(title="&gt; Enter workbook title here","Enter workbook title in Cover sheet",title)</f>
        <v>NHSPS_EW - Consolidated Factor Spreadsheet</v>
      </c>
      <c r="B2" s="4"/>
      <c r="C2" s="4"/>
      <c r="D2" s="4"/>
      <c r="E2" s="4"/>
      <c r="F2" s="4"/>
      <c r="G2" s="4"/>
      <c r="H2" s="4"/>
      <c r="I2" s="4"/>
      <c r="J2" s="4"/>
      <c r="K2" s="4"/>
      <c r="L2" s="4"/>
    </row>
    <row r="3" spans="1:13" ht="15.6" x14ac:dyDescent="0.3">
      <c r="A3" s="5" t="s">
        <v>46</v>
      </c>
      <c r="B3" s="5"/>
      <c r="C3" s="5"/>
      <c r="D3" s="5"/>
      <c r="E3" s="5"/>
      <c r="F3" s="5"/>
      <c r="G3" s="5"/>
      <c r="H3" s="5"/>
      <c r="I3" s="5"/>
      <c r="J3" s="5"/>
      <c r="K3" s="5"/>
      <c r="L3" s="5"/>
    </row>
    <row r="4" spans="1:13" x14ac:dyDescent="0.25">
      <c r="A4" s="26" t="str">
        <f ca="1">CELL("filename",A1)</f>
        <v>P:\AST development\Hosted\Factors Modernisation\Data import\Consolidated Factor Workbooks\[NHS EW Consolidated Factors 2023-04 FINAL.xlsm]Purpose of spreadsheet</v>
      </c>
      <c r="B4" s="26"/>
    </row>
    <row r="5" spans="1:13" x14ac:dyDescent="0.25">
      <c r="E5" s="7"/>
      <c r="F5" s="7"/>
      <c r="G5" s="7"/>
    </row>
    <row r="7" spans="1:13" x14ac:dyDescent="0.25">
      <c r="A7" s="145" t="s">
        <v>369</v>
      </c>
      <c r="B7" s="146"/>
      <c r="C7" s="146"/>
      <c r="D7" s="146"/>
      <c r="E7" s="146"/>
      <c r="F7" s="146"/>
      <c r="G7" s="146"/>
      <c r="H7" s="146"/>
      <c r="I7" s="146"/>
      <c r="J7" s="146"/>
      <c r="K7" s="146"/>
      <c r="L7" s="146"/>
      <c r="M7" s="147"/>
    </row>
    <row r="8" spans="1:13" x14ac:dyDescent="0.25">
      <c r="A8" s="27"/>
      <c r="M8" s="17"/>
    </row>
    <row r="9" spans="1:13" x14ac:dyDescent="0.25">
      <c r="A9" s="148" t="s">
        <v>370</v>
      </c>
      <c r="B9" s="149"/>
      <c r="C9" s="149"/>
      <c r="D9" s="149"/>
      <c r="E9" s="149"/>
      <c r="F9" s="149"/>
      <c r="G9" s="149"/>
      <c r="H9" s="149"/>
      <c r="I9" s="149"/>
      <c r="J9" s="149"/>
      <c r="K9" s="149"/>
      <c r="L9" s="149"/>
      <c r="M9" s="150"/>
    </row>
    <row r="10" spans="1:13" ht="22.5" customHeight="1" x14ac:dyDescent="0.25">
      <c r="A10" s="151"/>
      <c r="B10" s="149"/>
      <c r="C10" s="149"/>
      <c r="D10" s="149"/>
      <c r="E10" s="149"/>
      <c r="F10" s="149"/>
      <c r="G10" s="149"/>
      <c r="H10" s="149"/>
      <c r="I10" s="149"/>
      <c r="J10" s="149"/>
      <c r="K10" s="149"/>
      <c r="L10" s="149"/>
      <c r="M10" s="150"/>
    </row>
    <row r="11" spans="1:13" ht="31.5" customHeight="1" x14ac:dyDescent="0.25">
      <c r="A11" s="151"/>
      <c r="B11" s="149"/>
      <c r="C11" s="149"/>
      <c r="D11" s="149"/>
      <c r="E11" s="149"/>
      <c r="F11" s="149"/>
      <c r="G11" s="149"/>
      <c r="H11" s="149"/>
      <c r="I11" s="149"/>
      <c r="J11" s="149"/>
      <c r="K11" s="149"/>
      <c r="L11" s="149"/>
      <c r="M11" s="150"/>
    </row>
    <row r="12" spans="1:13" ht="137.25" customHeight="1" x14ac:dyDescent="0.25">
      <c r="A12" s="152"/>
      <c r="B12" s="153"/>
      <c r="C12" s="153"/>
      <c r="D12" s="153"/>
      <c r="E12" s="153"/>
      <c r="F12" s="153"/>
      <c r="G12" s="153"/>
      <c r="H12" s="153"/>
      <c r="I12" s="153"/>
      <c r="J12" s="153"/>
      <c r="K12" s="153"/>
      <c r="L12" s="153"/>
      <c r="M12" s="154"/>
    </row>
  </sheetData>
  <sheetProtection algorithmName="SHA-512" hashValue="6oA+qBb2oPkVlj1vwHojTiWRRmk6UUjcdG2pxKUcv5nWqK0qOZFyHbg4qLhkAkPTYkyJbk9oPqvtPRgIq0iQvQ==" saltValue="hrJT1BVPT3N4a3XGxEMCMg==" spinCount="100000" sheet="1" objects="1" scenarios="1"/>
  <mergeCells count="2">
    <mergeCell ref="A7:M7"/>
    <mergeCell ref="A9:M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6">
    <pageSetUpPr fitToPage="1"/>
  </sheetPr>
  <dimension ref="A1:H66"/>
  <sheetViews>
    <sheetView showGridLines="0" zoomScale="85" zoomScaleNormal="85" workbookViewId="0"/>
  </sheetViews>
  <sheetFormatPr defaultColWidth="10" defaultRowHeight="13.2" x14ac:dyDescent="0.25"/>
  <cols>
    <col min="1" max="1" width="31.77734375" style="25" customWidth="1"/>
    <col min="2" max="4" width="22.77734375" style="25" customWidth="1"/>
    <col min="5" max="16384" width="10" style="25"/>
  </cols>
  <sheetData>
    <row r="1" spans="1:8" ht="21" x14ac:dyDescent="0.4">
      <c r="A1" s="37" t="s">
        <v>4</v>
      </c>
      <c r="B1" s="38"/>
      <c r="C1" s="38"/>
      <c r="D1" s="38"/>
      <c r="E1" s="38"/>
      <c r="F1" s="38"/>
      <c r="G1" s="38"/>
      <c r="H1" s="38"/>
    </row>
    <row r="2" spans="1:8" ht="15.6" x14ac:dyDescent="0.3">
      <c r="A2" s="39" t="str">
        <f>IF(title="&gt; Enter workbook title here","Enter workbook title in Cover sheet",title)</f>
        <v>NHSPS_EW - Consolidated Factor Spreadsheet</v>
      </c>
      <c r="B2" s="40"/>
      <c r="C2" s="40"/>
      <c r="D2" s="40"/>
      <c r="E2" s="40"/>
      <c r="F2" s="40"/>
      <c r="G2" s="40"/>
      <c r="H2" s="40"/>
    </row>
    <row r="3" spans="1:8" ht="15.6" x14ac:dyDescent="0.3">
      <c r="A3" s="41" t="str">
        <f>TABLE_FACTOR_TYPE&amp;" - x-"&amp;TABLE_SERIES_NUMBER</f>
        <v>CETV - x-208</v>
      </c>
      <c r="B3" s="40"/>
      <c r="C3" s="40"/>
      <c r="D3" s="40"/>
      <c r="E3" s="40"/>
      <c r="F3" s="40"/>
      <c r="G3" s="40"/>
      <c r="H3" s="40"/>
    </row>
    <row r="4" spans="1:8" x14ac:dyDescent="0.25">
      <c r="A4" s="42"/>
    </row>
    <row r="6" spans="1:8" x14ac:dyDescent="0.25">
      <c r="A6" s="74" t="s">
        <v>26</v>
      </c>
      <c r="B6" s="76" t="s">
        <v>28</v>
      </c>
      <c r="C6" s="76"/>
      <c r="D6" s="76"/>
    </row>
    <row r="7" spans="1:8" x14ac:dyDescent="0.25">
      <c r="A7" s="75" t="s">
        <v>17</v>
      </c>
      <c r="B7" s="77" t="s">
        <v>54</v>
      </c>
      <c r="C7" s="77"/>
      <c r="D7" s="77"/>
    </row>
    <row r="8" spans="1:8" x14ac:dyDescent="0.25">
      <c r="A8" s="75" t="s">
        <v>55</v>
      </c>
      <c r="B8" s="77" t="s">
        <v>22</v>
      </c>
      <c r="C8" s="77"/>
      <c r="D8" s="77"/>
    </row>
    <row r="9" spans="1:8" x14ac:dyDescent="0.25">
      <c r="A9" s="75" t="s">
        <v>18</v>
      </c>
      <c r="B9" s="77" t="s">
        <v>277</v>
      </c>
      <c r="C9" s="77"/>
      <c r="D9" s="77"/>
    </row>
    <row r="10" spans="1:8" ht="25.05" customHeight="1" x14ac:dyDescent="0.25">
      <c r="A10" s="75" t="s">
        <v>2</v>
      </c>
      <c r="B10" s="77" t="s">
        <v>319</v>
      </c>
      <c r="C10" s="77"/>
      <c r="D10" s="77"/>
    </row>
    <row r="11" spans="1:8" x14ac:dyDescent="0.25">
      <c r="A11" s="75" t="s">
        <v>25</v>
      </c>
      <c r="B11" s="77" t="s">
        <v>289</v>
      </c>
      <c r="C11" s="77"/>
      <c r="D11" s="77"/>
    </row>
    <row r="12" spans="1:8" ht="12.6" customHeight="1" x14ac:dyDescent="0.25">
      <c r="A12" s="75" t="s">
        <v>273</v>
      </c>
      <c r="B12" s="77" t="s">
        <v>313</v>
      </c>
      <c r="C12" s="77"/>
      <c r="D12" s="77"/>
    </row>
    <row r="13" spans="1:8" x14ac:dyDescent="0.25">
      <c r="A13" s="75" t="s">
        <v>58</v>
      </c>
      <c r="B13" s="77">
        <v>1</v>
      </c>
      <c r="C13" s="77"/>
      <c r="D13" s="77"/>
    </row>
    <row r="14" spans="1:8" x14ac:dyDescent="0.25">
      <c r="A14" s="75" t="s">
        <v>19</v>
      </c>
      <c r="B14" s="77">
        <v>208</v>
      </c>
      <c r="C14" s="77"/>
      <c r="D14" s="77"/>
    </row>
    <row r="15" spans="1:8" x14ac:dyDescent="0.25">
      <c r="A15" s="75" t="s">
        <v>59</v>
      </c>
      <c r="B15" s="77" t="s">
        <v>320</v>
      </c>
      <c r="C15" s="77"/>
      <c r="D15" s="77"/>
    </row>
    <row r="16" spans="1:8" x14ac:dyDescent="0.25">
      <c r="A16" s="75" t="s">
        <v>60</v>
      </c>
      <c r="B16" s="77" t="s">
        <v>321</v>
      </c>
      <c r="C16" s="77"/>
      <c r="D16" s="77"/>
    </row>
    <row r="17" spans="1:4" ht="12.6" customHeight="1" x14ac:dyDescent="0.25">
      <c r="A17" s="75" t="s">
        <v>374</v>
      </c>
      <c r="B17" s="77" t="str">
        <f>'Factor List'!L22</f>
        <v>Non-Club transfers out (CETVs), dated 8 August 2019</v>
      </c>
      <c r="C17" s="77"/>
      <c r="D17" s="77"/>
    </row>
    <row r="18" spans="1:4" x14ac:dyDescent="0.25">
      <c r="A18" s="75" t="s">
        <v>20</v>
      </c>
      <c r="B18" s="132" t="str">
        <f>"26 May 2023"</f>
        <v>26 May 2023</v>
      </c>
      <c r="C18" s="132"/>
      <c r="D18" s="132"/>
    </row>
    <row r="19" spans="1:4" x14ac:dyDescent="0.25">
      <c r="A19" s="75" t="s">
        <v>21</v>
      </c>
      <c r="B19" s="96">
        <v>45015</v>
      </c>
      <c r="C19" s="96"/>
      <c r="D19" s="96"/>
    </row>
    <row r="20" spans="1:4" x14ac:dyDescent="0.25">
      <c r="A20" s="75" t="s">
        <v>271</v>
      </c>
      <c r="B20" s="77" t="str">
        <f>'Factor List'!O22</f>
        <v>Issued</v>
      </c>
      <c r="C20" s="77"/>
      <c r="D20" s="77"/>
    </row>
    <row r="22" spans="1:4" x14ac:dyDescent="0.25">
      <c r="B22" s="104" t="str">
        <f>HYPERLINK("#'Factor List'!A1","Back to Factor List")</f>
        <v>Back to Factor List</v>
      </c>
    </row>
    <row r="25" spans="1:4" ht="26.4" x14ac:dyDescent="0.25">
      <c r="A25" s="101" t="s">
        <v>283</v>
      </c>
      <c r="B25" s="101" t="s">
        <v>284</v>
      </c>
      <c r="C25" s="101" t="s">
        <v>316</v>
      </c>
      <c r="D25" s="101" t="s">
        <v>317</v>
      </c>
    </row>
    <row r="26" spans="1:4" x14ac:dyDescent="0.25">
      <c r="A26" s="102" t="s">
        <v>702</v>
      </c>
      <c r="B26" s="103">
        <v>7</v>
      </c>
      <c r="C26" s="103">
        <v>0</v>
      </c>
      <c r="D26" s="103">
        <v>0.6</v>
      </c>
    </row>
    <row r="27" spans="1:4" x14ac:dyDescent="0.25">
      <c r="A27" s="102">
        <v>20</v>
      </c>
      <c r="B27" s="103">
        <v>7.05</v>
      </c>
      <c r="C27" s="103">
        <v>0</v>
      </c>
      <c r="D27" s="103">
        <v>0.6</v>
      </c>
    </row>
    <row r="28" spans="1:4" x14ac:dyDescent="0.25">
      <c r="A28" s="102">
        <v>21</v>
      </c>
      <c r="B28" s="103">
        <v>7.1</v>
      </c>
      <c r="C28" s="103">
        <v>0</v>
      </c>
      <c r="D28" s="103">
        <v>0.61</v>
      </c>
    </row>
    <row r="29" spans="1:4" x14ac:dyDescent="0.25">
      <c r="A29" s="102">
        <v>22</v>
      </c>
      <c r="B29" s="103">
        <v>7.15</v>
      </c>
      <c r="C29" s="103">
        <v>0</v>
      </c>
      <c r="D29" s="103">
        <v>0.61</v>
      </c>
    </row>
    <row r="30" spans="1:4" x14ac:dyDescent="0.25">
      <c r="A30" s="102">
        <v>23</v>
      </c>
      <c r="B30" s="103">
        <v>7.2</v>
      </c>
      <c r="C30" s="103">
        <v>0</v>
      </c>
      <c r="D30" s="103">
        <v>0.61</v>
      </c>
    </row>
    <row r="31" spans="1:4" x14ac:dyDescent="0.25">
      <c r="A31" s="102">
        <v>24</v>
      </c>
      <c r="B31" s="103">
        <v>7.25</v>
      </c>
      <c r="C31" s="103">
        <v>0</v>
      </c>
      <c r="D31" s="103">
        <v>0.62</v>
      </c>
    </row>
    <row r="32" spans="1:4" x14ac:dyDescent="0.25">
      <c r="A32" s="102">
        <v>25</v>
      </c>
      <c r="B32" s="103">
        <v>7.35</v>
      </c>
      <c r="C32" s="103">
        <v>0</v>
      </c>
      <c r="D32" s="103">
        <v>0.62</v>
      </c>
    </row>
    <row r="33" spans="1:4" x14ac:dyDescent="0.25">
      <c r="A33" s="102">
        <v>26</v>
      </c>
      <c r="B33" s="103">
        <v>7.4</v>
      </c>
      <c r="C33" s="103">
        <v>0</v>
      </c>
      <c r="D33" s="103">
        <v>0.63</v>
      </c>
    </row>
    <row r="34" spans="1:4" x14ac:dyDescent="0.25">
      <c r="A34" s="102">
        <v>27</v>
      </c>
      <c r="B34" s="103">
        <v>7.45</v>
      </c>
      <c r="C34" s="103">
        <v>0</v>
      </c>
      <c r="D34" s="103">
        <v>0.63</v>
      </c>
    </row>
    <row r="35" spans="1:4" x14ac:dyDescent="0.25">
      <c r="A35" s="102">
        <v>28</v>
      </c>
      <c r="B35" s="103">
        <v>7.5</v>
      </c>
      <c r="C35" s="103">
        <v>0</v>
      </c>
      <c r="D35" s="103">
        <v>0.63</v>
      </c>
    </row>
    <row r="36" spans="1:4" x14ac:dyDescent="0.25">
      <c r="A36" s="102">
        <v>29</v>
      </c>
      <c r="B36" s="103">
        <v>7.55</v>
      </c>
      <c r="C36" s="103">
        <v>0</v>
      </c>
      <c r="D36" s="103">
        <v>0.64</v>
      </c>
    </row>
    <row r="37" spans="1:4" x14ac:dyDescent="0.25">
      <c r="A37" s="102">
        <v>30</v>
      </c>
      <c r="B37" s="103">
        <v>7.65</v>
      </c>
      <c r="C37" s="103">
        <v>0</v>
      </c>
      <c r="D37" s="103">
        <v>0.64</v>
      </c>
    </row>
    <row r="38" spans="1:4" x14ac:dyDescent="0.25">
      <c r="A38" s="102">
        <v>31</v>
      </c>
      <c r="B38" s="103">
        <v>7.7</v>
      </c>
      <c r="C38" s="103">
        <v>0</v>
      </c>
      <c r="D38" s="103">
        <v>0.65</v>
      </c>
    </row>
    <row r="39" spans="1:4" x14ac:dyDescent="0.25">
      <c r="A39" s="102">
        <v>32</v>
      </c>
      <c r="B39" s="103">
        <v>7.8</v>
      </c>
      <c r="C39" s="103">
        <v>0</v>
      </c>
      <c r="D39" s="103">
        <v>0.66</v>
      </c>
    </row>
    <row r="40" spans="1:4" x14ac:dyDescent="0.25">
      <c r="A40" s="102">
        <v>33</v>
      </c>
      <c r="B40" s="103">
        <v>7.9</v>
      </c>
      <c r="C40" s="103">
        <v>0</v>
      </c>
      <c r="D40" s="103">
        <v>0.66</v>
      </c>
    </row>
    <row r="41" spans="1:4" x14ac:dyDescent="0.25">
      <c r="A41" s="102">
        <v>34</v>
      </c>
      <c r="B41" s="103">
        <v>7.95</v>
      </c>
      <c r="C41" s="103">
        <v>0</v>
      </c>
      <c r="D41" s="103">
        <v>0.67</v>
      </c>
    </row>
    <row r="42" spans="1:4" x14ac:dyDescent="0.25">
      <c r="A42" s="102">
        <v>35</v>
      </c>
      <c r="B42" s="103">
        <v>8.0500000000000007</v>
      </c>
      <c r="C42" s="103">
        <v>0</v>
      </c>
      <c r="D42" s="103">
        <v>0.67</v>
      </c>
    </row>
    <row r="43" spans="1:4" x14ac:dyDescent="0.25">
      <c r="A43" s="102">
        <v>36</v>
      </c>
      <c r="B43" s="103">
        <v>8.15</v>
      </c>
      <c r="C43" s="103">
        <v>0</v>
      </c>
      <c r="D43" s="103">
        <v>0.68</v>
      </c>
    </row>
    <row r="44" spans="1:4" x14ac:dyDescent="0.25">
      <c r="A44" s="102">
        <v>37</v>
      </c>
      <c r="B44" s="103">
        <v>8.25</v>
      </c>
      <c r="C44" s="103">
        <v>0</v>
      </c>
      <c r="D44" s="103">
        <v>0.68</v>
      </c>
    </row>
    <row r="45" spans="1:4" x14ac:dyDescent="0.25">
      <c r="A45" s="102">
        <v>38</v>
      </c>
      <c r="B45" s="103">
        <v>8.35</v>
      </c>
      <c r="C45" s="103">
        <v>0</v>
      </c>
      <c r="D45" s="103">
        <v>0.68</v>
      </c>
    </row>
    <row r="46" spans="1:4" x14ac:dyDescent="0.25">
      <c r="A46" s="102">
        <v>39</v>
      </c>
      <c r="B46" s="103">
        <v>8.4499999999999993</v>
      </c>
      <c r="C46" s="103">
        <v>0</v>
      </c>
      <c r="D46" s="103">
        <v>0.69</v>
      </c>
    </row>
    <row r="47" spans="1:4" x14ac:dyDescent="0.25">
      <c r="A47" s="102">
        <v>40</v>
      </c>
      <c r="B47" s="103">
        <v>8.5500000000000007</v>
      </c>
      <c r="C47" s="103">
        <v>0</v>
      </c>
      <c r="D47" s="103">
        <v>0.69</v>
      </c>
    </row>
    <row r="48" spans="1:4" x14ac:dyDescent="0.25">
      <c r="A48" s="102">
        <v>41</v>
      </c>
      <c r="B48" s="103">
        <v>8.65</v>
      </c>
      <c r="C48" s="103">
        <v>0</v>
      </c>
      <c r="D48" s="103">
        <v>0.7</v>
      </c>
    </row>
    <row r="49" spans="1:4" x14ac:dyDescent="0.25">
      <c r="A49" s="102">
        <v>42</v>
      </c>
      <c r="B49" s="103">
        <v>8.75</v>
      </c>
      <c r="C49" s="103">
        <v>0</v>
      </c>
      <c r="D49" s="103">
        <v>0.7</v>
      </c>
    </row>
    <row r="50" spans="1:4" x14ac:dyDescent="0.25">
      <c r="A50" s="102">
        <v>43</v>
      </c>
      <c r="B50" s="103">
        <v>8.85</v>
      </c>
      <c r="C50" s="103">
        <v>0</v>
      </c>
      <c r="D50" s="103">
        <v>0.71</v>
      </c>
    </row>
    <row r="51" spans="1:4" x14ac:dyDescent="0.25">
      <c r="A51" s="102">
        <v>44</v>
      </c>
      <c r="B51" s="103">
        <v>8.9499999999999993</v>
      </c>
      <c r="C51" s="103">
        <v>0</v>
      </c>
      <c r="D51" s="103">
        <v>0.72</v>
      </c>
    </row>
    <row r="52" spans="1:4" x14ac:dyDescent="0.25">
      <c r="A52" s="102">
        <v>45</v>
      </c>
      <c r="B52" s="103">
        <v>9.0500000000000007</v>
      </c>
      <c r="C52" s="103">
        <v>0</v>
      </c>
      <c r="D52" s="103">
        <v>0.73</v>
      </c>
    </row>
    <row r="53" spans="1:4" x14ac:dyDescent="0.25">
      <c r="A53" s="102">
        <v>46</v>
      </c>
      <c r="B53" s="103">
        <v>9.15</v>
      </c>
      <c r="C53" s="103">
        <v>0</v>
      </c>
      <c r="D53" s="103">
        <v>0.74</v>
      </c>
    </row>
    <row r="54" spans="1:4" x14ac:dyDescent="0.25">
      <c r="A54" s="102">
        <v>47</v>
      </c>
      <c r="B54" s="103">
        <v>9.25</v>
      </c>
      <c r="C54" s="103">
        <v>0</v>
      </c>
      <c r="D54" s="103">
        <v>0.75</v>
      </c>
    </row>
    <row r="55" spans="1:4" x14ac:dyDescent="0.25">
      <c r="A55" s="102">
        <v>48</v>
      </c>
      <c r="B55" s="103">
        <v>9.35</v>
      </c>
      <c r="C55" s="103">
        <v>0</v>
      </c>
      <c r="D55" s="103">
        <v>0.76</v>
      </c>
    </row>
    <row r="56" spans="1:4" x14ac:dyDescent="0.25">
      <c r="A56" s="102">
        <v>49</v>
      </c>
      <c r="B56" s="103">
        <v>9.4499999999999993</v>
      </c>
      <c r="C56" s="103">
        <v>0</v>
      </c>
      <c r="D56" s="103">
        <v>0.77</v>
      </c>
    </row>
    <row r="57" spans="1:4" x14ac:dyDescent="0.25">
      <c r="A57" s="102">
        <v>50</v>
      </c>
      <c r="B57" s="103">
        <v>9.5500000000000007</v>
      </c>
      <c r="C57" s="103">
        <v>0</v>
      </c>
      <c r="D57" s="103">
        <v>0.78</v>
      </c>
    </row>
    <row r="58" spans="1:4" x14ac:dyDescent="0.25">
      <c r="A58" s="102">
        <v>51</v>
      </c>
      <c r="B58" s="103">
        <v>9.65</v>
      </c>
      <c r="C58" s="103">
        <v>0</v>
      </c>
      <c r="D58" s="103">
        <v>0.79</v>
      </c>
    </row>
    <row r="59" spans="1:4" x14ac:dyDescent="0.25">
      <c r="A59" s="102">
        <v>52</v>
      </c>
      <c r="B59" s="103">
        <v>9.8000000000000007</v>
      </c>
      <c r="C59" s="103">
        <v>0</v>
      </c>
      <c r="D59" s="103">
        <v>0.8</v>
      </c>
    </row>
    <row r="60" spans="1:4" x14ac:dyDescent="0.25">
      <c r="A60" s="102">
        <v>53</v>
      </c>
      <c r="B60" s="103">
        <v>9.9499999999999993</v>
      </c>
      <c r="C60" s="103">
        <v>0</v>
      </c>
      <c r="D60" s="103">
        <v>0.81</v>
      </c>
    </row>
    <row r="61" spans="1:4" x14ac:dyDescent="0.25">
      <c r="A61" s="102">
        <v>54</v>
      </c>
      <c r="B61" s="103">
        <v>10.1</v>
      </c>
      <c r="C61" s="103">
        <v>0</v>
      </c>
      <c r="D61" s="103">
        <v>0.82</v>
      </c>
    </row>
    <row r="62" spans="1:4" x14ac:dyDescent="0.25">
      <c r="A62" s="102">
        <v>55</v>
      </c>
      <c r="B62" s="103">
        <v>10.3</v>
      </c>
      <c r="C62" s="103">
        <v>0</v>
      </c>
      <c r="D62" s="103">
        <v>0.83</v>
      </c>
    </row>
    <row r="63" spans="1:4" x14ac:dyDescent="0.25">
      <c r="A63" s="102">
        <v>56</v>
      </c>
      <c r="B63" s="103">
        <v>10.5</v>
      </c>
      <c r="C63" s="103">
        <v>0</v>
      </c>
      <c r="D63" s="103">
        <v>0.84</v>
      </c>
    </row>
    <row r="64" spans="1:4" x14ac:dyDescent="0.25">
      <c r="A64" s="102">
        <v>57</v>
      </c>
      <c r="B64" s="103">
        <v>10.75</v>
      </c>
      <c r="C64" s="103">
        <v>0</v>
      </c>
      <c r="D64" s="103">
        <v>0.85</v>
      </c>
    </row>
    <row r="65" spans="1:4" x14ac:dyDescent="0.25">
      <c r="A65" s="102">
        <v>58</v>
      </c>
      <c r="B65" s="103">
        <v>11.05</v>
      </c>
      <c r="C65" s="103">
        <v>0</v>
      </c>
      <c r="D65" s="103">
        <v>0.87</v>
      </c>
    </row>
    <row r="66" spans="1:4" x14ac:dyDescent="0.25">
      <c r="A66" s="102">
        <v>59</v>
      </c>
      <c r="B66" s="103">
        <v>11.4</v>
      </c>
      <c r="C66" s="103">
        <v>0</v>
      </c>
      <c r="D66" s="103">
        <v>0.89</v>
      </c>
    </row>
  </sheetData>
  <sheetProtection algorithmName="SHA-512" hashValue="hcTIsuiPP2vYF21cv5p2H2Tub/2pIpnHi/QV6L+3Rg0SfC9dxkll+TqRsmpJMNeuYjXoVukprwP6AJDia9XLnA==" saltValue="VtrPytj5wqtoYQPJ7+7jYg==" spinCount="100000" sheet="1" objects="1" scenarios="1"/>
  <conditionalFormatting sqref="A6:A16 A18:A20">
    <cfRule type="expression" dxfId="1183" priority="19" stopIfTrue="1">
      <formula>MOD(ROW(),2)=0</formula>
    </cfRule>
    <cfRule type="expression" dxfId="1182" priority="20" stopIfTrue="1">
      <formula>MOD(ROW(),2)&lt;&gt;0</formula>
    </cfRule>
  </conditionalFormatting>
  <conditionalFormatting sqref="B6:D17 B20:D20 B18">
    <cfRule type="expression" dxfId="1181" priority="21" stopIfTrue="1">
      <formula>MOD(ROW(),2)=0</formula>
    </cfRule>
    <cfRule type="expression" dxfId="1180" priority="22" stopIfTrue="1">
      <formula>MOD(ROW(),2)&lt;&gt;0</formula>
    </cfRule>
  </conditionalFormatting>
  <conditionalFormatting sqref="A17">
    <cfRule type="expression" dxfId="1179" priority="11" stopIfTrue="1">
      <formula>MOD(ROW(),2)=0</formula>
    </cfRule>
    <cfRule type="expression" dxfId="1178" priority="12" stopIfTrue="1">
      <formula>MOD(ROW(),2)&lt;&gt;0</formula>
    </cfRule>
  </conditionalFormatting>
  <conditionalFormatting sqref="B19">
    <cfRule type="expression" dxfId="1177" priority="9" stopIfTrue="1">
      <formula>MOD(ROW(),2)=0</formula>
    </cfRule>
    <cfRule type="expression" dxfId="1176" priority="10" stopIfTrue="1">
      <formula>MOD(ROW(),2)&lt;&gt;0</formula>
    </cfRule>
  </conditionalFormatting>
  <conditionalFormatting sqref="A25:A66">
    <cfRule type="expression" dxfId="1175" priority="5" stopIfTrue="1">
      <formula>MOD(ROW(),2)=0</formula>
    </cfRule>
    <cfRule type="expression" dxfId="1174" priority="6" stopIfTrue="1">
      <formula>MOD(ROW(),2)&lt;&gt;0</formula>
    </cfRule>
  </conditionalFormatting>
  <conditionalFormatting sqref="B25:D66">
    <cfRule type="expression" dxfId="1173" priority="7" stopIfTrue="1">
      <formula>MOD(ROW(),2)=0</formula>
    </cfRule>
    <cfRule type="expression" dxfId="1172" priority="8" stopIfTrue="1">
      <formula>MOD(ROW(),2)&lt;&gt;0</formula>
    </cfRule>
  </conditionalFormatting>
  <conditionalFormatting sqref="C18:D18">
    <cfRule type="expression" dxfId="1171" priority="3" stopIfTrue="1">
      <formula>MOD(ROW(),2)=0</formula>
    </cfRule>
    <cfRule type="expression" dxfId="1170" priority="4" stopIfTrue="1">
      <formula>MOD(ROW(),2)&lt;&gt;0</formula>
    </cfRule>
  </conditionalFormatting>
  <conditionalFormatting sqref="C19:D19">
    <cfRule type="expression" dxfId="1169" priority="1" stopIfTrue="1">
      <formula>MOD(ROW(),2)=0</formula>
    </cfRule>
    <cfRule type="expression" dxfId="1168" priority="2" stopIfTrue="1">
      <formula>MOD(ROW(),2)&lt;&gt;0</formula>
    </cfRule>
  </conditionalFormatting>
  <pageMargins left="0.59055118110236227" right="0.59055118110236227" top="0.59055118110236227" bottom="0.59055118110236227" header="0.51181102362204722" footer="0.51181102362204722"/>
  <pageSetup paperSize="9" scale="96"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9">
    <pageSetUpPr fitToPage="1"/>
  </sheetPr>
  <dimension ref="A1:I76"/>
  <sheetViews>
    <sheetView showGridLines="0" zoomScale="85" zoomScaleNormal="85" workbookViewId="0"/>
  </sheetViews>
  <sheetFormatPr defaultColWidth="10" defaultRowHeight="13.2" x14ac:dyDescent="0.25"/>
  <cols>
    <col min="1" max="1" width="31.77734375" style="25" customWidth="1"/>
    <col min="2" max="2" width="22.77734375" style="25" customWidth="1"/>
    <col min="3" max="3" width="24.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CETV - x-209</v>
      </c>
      <c r="B3" s="40"/>
      <c r="C3" s="40"/>
      <c r="D3" s="40"/>
      <c r="E3" s="40"/>
      <c r="F3" s="40"/>
      <c r="G3" s="40"/>
      <c r="H3" s="40"/>
      <c r="I3" s="40"/>
    </row>
    <row r="4" spans="1:9" x14ac:dyDescent="0.25">
      <c r="A4" s="42"/>
    </row>
    <row r="6" spans="1:9" x14ac:dyDescent="0.25">
      <c r="A6" s="74" t="s">
        <v>26</v>
      </c>
      <c r="B6" s="76" t="s">
        <v>28</v>
      </c>
      <c r="C6" s="76"/>
    </row>
    <row r="7" spans="1:9" x14ac:dyDescent="0.25">
      <c r="A7" s="75" t="s">
        <v>17</v>
      </c>
      <c r="B7" s="77" t="s">
        <v>54</v>
      </c>
      <c r="C7" s="77"/>
    </row>
    <row r="8" spans="1:9" x14ac:dyDescent="0.25">
      <c r="A8" s="75" t="s">
        <v>55</v>
      </c>
      <c r="B8" s="77" t="s">
        <v>13</v>
      </c>
      <c r="C8" s="77"/>
    </row>
    <row r="9" spans="1:9" x14ac:dyDescent="0.25">
      <c r="A9" s="75" t="s">
        <v>18</v>
      </c>
      <c r="B9" s="77" t="s">
        <v>277</v>
      </c>
      <c r="C9" s="77"/>
    </row>
    <row r="10" spans="1:9" x14ac:dyDescent="0.25">
      <c r="A10" s="75" t="s">
        <v>2</v>
      </c>
      <c r="B10" s="77" t="s">
        <v>322</v>
      </c>
      <c r="C10" s="77"/>
    </row>
    <row r="11" spans="1:9" x14ac:dyDescent="0.25">
      <c r="A11" s="75" t="s">
        <v>25</v>
      </c>
      <c r="B11" s="77" t="s">
        <v>323</v>
      </c>
      <c r="C11" s="77"/>
    </row>
    <row r="12" spans="1:9" ht="12.6" customHeight="1" x14ac:dyDescent="0.25">
      <c r="A12" s="75" t="s">
        <v>273</v>
      </c>
      <c r="B12" s="77" t="s">
        <v>324</v>
      </c>
      <c r="C12" s="77"/>
    </row>
    <row r="13" spans="1:9" x14ac:dyDescent="0.25">
      <c r="A13" s="75" t="s">
        <v>58</v>
      </c>
      <c r="B13" s="77">
        <v>0</v>
      </c>
      <c r="C13" s="77"/>
    </row>
    <row r="14" spans="1:9" x14ac:dyDescent="0.25">
      <c r="A14" s="75" t="s">
        <v>19</v>
      </c>
      <c r="B14" s="77">
        <v>209</v>
      </c>
      <c r="C14" s="77"/>
    </row>
    <row r="15" spans="1:9" x14ac:dyDescent="0.25">
      <c r="A15" s="75" t="s">
        <v>59</v>
      </c>
      <c r="B15" s="77" t="s">
        <v>325</v>
      </c>
      <c r="C15" s="77"/>
    </row>
    <row r="16" spans="1:9" x14ac:dyDescent="0.25">
      <c r="A16" s="75" t="s">
        <v>60</v>
      </c>
      <c r="B16" s="77" t="s">
        <v>326</v>
      </c>
      <c r="C16" s="77"/>
    </row>
    <row r="17" spans="1:3" ht="25.05" customHeight="1" x14ac:dyDescent="0.25">
      <c r="A17" s="75" t="s">
        <v>374</v>
      </c>
      <c r="B17" s="77" t="str">
        <f>'Factor List'!L23</f>
        <v>Non-Club transfers out (CETVs), dated 8 August 2019</v>
      </c>
      <c r="C17" s="77"/>
    </row>
    <row r="18" spans="1:3" x14ac:dyDescent="0.25">
      <c r="A18" s="75" t="s">
        <v>20</v>
      </c>
      <c r="B18" s="134" t="str">
        <f>"26 May 2023"</f>
        <v>26 May 2023</v>
      </c>
      <c r="C18" s="134"/>
    </row>
    <row r="19" spans="1:3" x14ac:dyDescent="0.25">
      <c r="A19" s="75" t="s">
        <v>21</v>
      </c>
      <c r="B19" s="96">
        <v>45015</v>
      </c>
      <c r="C19" s="96"/>
    </row>
    <row r="20" spans="1:3" x14ac:dyDescent="0.25">
      <c r="A20" s="75" t="s">
        <v>271</v>
      </c>
      <c r="B20" s="77" t="str">
        <f>'Factor List'!O23</f>
        <v>Issued</v>
      </c>
      <c r="C20" s="77"/>
    </row>
    <row r="22" spans="1:3" hidden="1" x14ac:dyDescent="0.25">
      <c r="B22" s="104" t="str">
        <f>HYPERLINK("#'Factor List'!A1","Back to Factor List")</f>
        <v>Back to Factor List</v>
      </c>
    </row>
    <row r="23" spans="1:3" hidden="1" x14ac:dyDescent="0.25"/>
    <row r="24" spans="1:3" x14ac:dyDescent="0.25">
      <c r="B24" s="104" t="str">
        <f>HYPERLINK("#'Factor List'!A1","Back to Factor List")</f>
        <v>Back to Factor List</v>
      </c>
    </row>
    <row r="26" spans="1:3" ht="26.4" x14ac:dyDescent="0.25">
      <c r="A26" s="101" t="s">
        <v>327</v>
      </c>
      <c r="B26" s="101" t="s">
        <v>284</v>
      </c>
      <c r="C26" s="101" t="s">
        <v>328</v>
      </c>
    </row>
    <row r="27" spans="1:3" x14ac:dyDescent="0.25">
      <c r="A27" s="102">
        <v>1</v>
      </c>
      <c r="B27" s="103">
        <v>18.239999999999998</v>
      </c>
      <c r="C27" s="103">
        <v>1.8</v>
      </c>
    </row>
    <row r="28" spans="1:3" x14ac:dyDescent="0.25">
      <c r="A28" s="102">
        <v>2</v>
      </c>
      <c r="B28" s="103">
        <v>17.75</v>
      </c>
      <c r="C28" s="103">
        <v>1.82</v>
      </c>
    </row>
    <row r="29" spans="1:3" x14ac:dyDescent="0.25">
      <c r="A29" s="102">
        <v>3</v>
      </c>
      <c r="B29" s="103">
        <v>17.28</v>
      </c>
      <c r="C29" s="103">
        <v>1.83</v>
      </c>
    </row>
    <row r="30" spans="1:3" x14ac:dyDescent="0.25">
      <c r="A30" s="102">
        <v>4</v>
      </c>
      <c r="B30" s="103">
        <v>16.82</v>
      </c>
      <c r="C30" s="103">
        <v>1.84</v>
      </c>
    </row>
    <row r="31" spans="1:3" x14ac:dyDescent="0.25">
      <c r="A31" s="102">
        <v>5</v>
      </c>
      <c r="B31" s="103">
        <v>16.53</v>
      </c>
      <c r="C31" s="103">
        <v>1.84</v>
      </c>
    </row>
    <row r="32" spans="1:3" x14ac:dyDescent="0.25">
      <c r="A32" s="102">
        <v>6</v>
      </c>
      <c r="B32" s="103">
        <v>16.260000000000002</v>
      </c>
      <c r="C32" s="103">
        <v>1.85</v>
      </c>
    </row>
    <row r="33" spans="1:3" x14ac:dyDescent="0.25">
      <c r="A33" s="102">
        <v>7</v>
      </c>
      <c r="B33" s="103">
        <v>15.99</v>
      </c>
      <c r="C33" s="103">
        <v>1.85</v>
      </c>
    </row>
    <row r="34" spans="1:3" x14ac:dyDescent="0.25">
      <c r="A34" s="102">
        <v>8</v>
      </c>
      <c r="B34" s="103">
        <v>15.73</v>
      </c>
      <c r="C34" s="103">
        <v>1.84</v>
      </c>
    </row>
    <row r="35" spans="1:3" x14ac:dyDescent="0.25">
      <c r="A35" s="102">
        <v>9</v>
      </c>
      <c r="B35" s="103">
        <v>15.48</v>
      </c>
      <c r="C35" s="103">
        <v>1.84</v>
      </c>
    </row>
    <row r="36" spans="1:3" x14ac:dyDescent="0.25">
      <c r="A36" s="102">
        <v>10</v>
      </c>
      <c r="B36" s="103">
        <v>15.23</v>
      </c>
      <c r="C36" s="103">
        <v>1.83</v>
      </c>
    </row>
    <row r="37" spans="1:3" x14ac:dyDescent="0.25">
      <c r="A37" s="102">
        <v>11</v>
      </c>
      <c r="B37" s="103">
        <v>15</v>
      </c>
      <c r="C37" s="103">
        <v>1.83</v>
      </c>
    </row>
    <row r="38" spans="1:3" x14ac:dyDescent="0.25">
      <c r="A38" s="102">
        <v>12</v>
      </c>
      <c r="B38" s="103">
        <v>14.77</v>
      </c>
      <c r="C38" s="103">
        <v>1.82</v>
      </c>
    </row>
    <row r="39" spans="1:3" x14ac:dyDescent="0.25">
      <c r="A39" s="102">
        <v>13</v>
      </c>
      <c r="B39" s="103">
        <v>14.54</v>
      </c>
      <c r="C39" s="103">
        <v>1.81</v>
      </c>
    </row>
    <row r="40" spans="1:3" x14ac:dyDescent="0.25">
      <c r="A40" s="102">
        <v>14</v>
      </c>
      <c r="B40" s="103">
        <v>14.32</v>
      </c>
      <c r="C40" s="103">
        <v>1.8</v>
      </c>
    </row>
    <row r="41" spans="1:3" x14ac:dyDescent="0.25">
      <c r="A41" s="102">
        <v>15</v>
      </c>
      <c r="B41" s="103">
        <v>14.11</v>
      </c>
      <c r="C41" s="103">
        <v>1.79</v>
      </c>
    </row>
    <row r="42" spans="1:3" x14ac:dyDescent="0.25">
      <c r="A42" s="102">
        <v>16</v>
      </c>
      <c r="B42" s="103">
        <v>13.9</v>
      </c>
      <c r="C42" s="103">
        <v>1.77</v>
      </c>
    </row>
    <row r="43" spans="1:3" x14ac:dyDescent="0.25">
      <c r="A43" s="102">
        <v>17</v>
      </c>
      <c r="B43" s="103">
        <v>13.69</v>
      </c>
      <c r="C43" s="103">
        <v>1.76</v>
      </c>
    </row>
    <row r="44" spans="1:3" x14ac:dyDescent="0.25">
      <c r="A44" s="102">
        <v>18</v>
      </c>
      <c r="B44" s="103">
        <v>13.49</v>
      </c>
      <c r="C44" s="103">
        <v>1.75</v>
      </c>
    </row>
    <row r="45" spans="1:3" x14ac:dyDescent="0.25">
      <c r="A45" s="102">
        <v>19</v>
      </c>
      <c r="B45" s="103">
        <v>13.17</v>
      </c>
      <c r="C45" s="103">
        <v>1.74</v>
      </c>
    </row>
    <row r="46" spans="1:3" x14ac:dyDescent="0.25">
      <c r="A46" s="102">
        <v>20</v>
      </c>
      <c r="B46" s="103">
        <v>12.85</v>
      </c>
      <c r="C46" s="103">
        <v>1.73</v>
      </c>
    </row>
    <row r="47" spans="1:3" x14ac:dyDescent="0.25">
      <c r="A47" s="102">
        <v>21</v>
      </c>
      <c r="B47" s="103">
        <v>12.54</v>
      </c>
      <c r="C47" s="103">
        <v>1.72</v>
      </c>
    </row>
    <row r="48" spans="1:3" x14ac:dyDescent="0.25">
      <c r="A48" s="102">
        <v>22</v>
      </c>
      <c r="B48" s="103">
        <v>12.24</v>
      </c>
      <c r="C48" s="103">
        <v>1.71</v>
      </c>
    </row>
    <row r="49" spans="1:3" x14ac:dyDescent="0.25">
      <c r="A49" s="102">
        <v>23</v>
      </c>
      <c r="B49" s="103">
        <v>12.07</v>
      </c>
      <c r="C49" s="103">
        <v>1.7</v>
      </c>
    </row>
    <row r="50" spans="1:3" x14ac:dyDescent="0.25">
      <c r="A50" s="102">
        <v>24</v>
      </c>
      <c r="B50" s="103">
        <v>11.89</v>
      </c>
      <c r="C50" s="103">
        <v>1.68</v>
      </c>
    </row>
    <row r="51" spans="1:3" x14ac:dyDescent="0.25">
      <c r="A51" s="102">
        <v>25</v>
      </c>
      <c r="B51" s="103">
        <v>11.72</v>
      </c>
      <c r="C51" s="103">
        <v>1.66</v>
      </c>
    </row>
    <row r="52" spans="1:3" x14ac:dyDescent="0.25">
      <c r="A52" s="102">
        <v>26</v>
      </c>
      <c r="B52" s="103">
        <v>11.56</v>
      </c>
      <c r="C52" s="103">
        <v>1.64</v>
      </c>
    </row>
    <row r="53" spans="1:3" x14ac:dyDescent="0.25">
      <c r="A53" s="102">
        <v>27</v>
      </c>
      <c r="B53" s="103">
        <v>11.39</v>
      </c>
      <c r="C53" s="103">
        <v>1.62</v>
      </c>
    </row>
    <row r="54" spans="1:3" x14ac:dyDescent="0.25">
      <c r="A54" s="102">
        <v>28</v>
      </c>
      <c r="B54" s="103">
        <v>11.23</v>
      </c>
      <c r="C54" s="103">
        <v>1.6</v>
      </c>
    </row>
    <row r="55" spans="1:3" x14ac:dyDescent="0.25">
      <c r="A55" s="102">
        <v>29</v>
      </c>
      <c r="B55" s="103">
        <v>11.07</v>
      </c>
      <c r="C55" s="103">
        <v>1.59</v>
      </c>
    </row>
    <row r="56" spans="1:3" x14ac:dyDescent="0.25">
      <c r="A56" s="102">
        <v>30</v>
      </c>
      <c r="B56" s="103">
        <v>10.92</v>
      </c>
      <c r="C56" s="103">
        <v>1.57</v>
      </c>
    </row>
    <row r="57" spans="1:3" x14ac:dyDescent="0.25">
      <c r="A57" s="102">
        <v>31</v>
      </c>
      <c r="B57" s="103">
        <v>10.76</v>
      </c>
      <c r="C57" s="103">
        <v>1.55</v>
      </c>
    </row>
    <row r="58" spans="1:3" x14ac:dyDescent="0.25">
      <c r="A58" s="102">
        <v>32</v>
      </c>
      <c r="B58" s="103">
        <v>10.61</v>
      </c>
      <c r="C58" s="103">
        <v>1.53</v>
      </c>
    </row>
    <row r="59" spans="1:3" x14ac:dyDescent="0.25">
      <c r="A59" s="102">
        <v>33</v>
      </c>
      <c r="B59" s="103">
        <v>10.46</v>
      </c>
      <c r="C59" s="103">
        <v>1.51</v>
      </c>
    </row>
    <row r="60" spans="1:3" x14ac:dyDescent="0.25">
      <c r="A60" s="102">
        <v>34</v>
      </c>
      <c r="B60" s="103">
        <v>10.31</v>
      </c>
      <c r="C60" s="103">
        <v>1.49</v>
      </c>
    </row>
    <row r="61" spans="1:3" x14ac:dyDescent="0.25">
      <c r="A61" s="102">
        <v>35</v>
      </c>
      <c r="B61" s="103">
        <v>10.17</v>
      </c>
      <c r="C61" s="103">
        <v>1.47</v>
      </c>
    </row>
    <row r="62" spans="1:3" x14ac:dyDescent="0.25">
      <c r="A62" s="102">
        <v>36</v>
      </c>
      <c r="B62" s="103">
        <v>10.02</v>
      </c>
      <c r="C62" s="103">
        <v>1.45</v>
      </c>
    </row>
    <row r="63" spans="1:3" x14ac:dyDescent="0.25">
      <c r="A63" s="102">
        <v>37</v>
      </c>
      <c r="B63" s="103">
        <v>9.8800000000000008</v>
      </c>
      <c r="C63" s="103">
        <v>1.43</v>
      </c>
    </row>
    <row r="64" spans="1:3" x14ac:dyDescent="0.25">
      <c r="A64" s="102">
        <v>38</v>
      </c>
      <c r="B64" s="103">
        <v>9.74</v>
      </c>
      <c r="C64" s="103">
        <v>1.41</v>
      </c>
    </row>
    <row r="65" spans="1:3" x14ac:dyDescent="0.25">
      <c r="A65" s="102">
        <v>39</v>
      </c>
      <c r="B65" s="103">
        <v>9.61</v>
      </c>
      <c r="C65" s="103">
        <v>1.39</v>
      </c>
    </row>
    <row r="66" spans="1:3" x14ac:dyDescent="0.25">
      <c r="A66" s="102">
        <v>40</v>
      </c>
      <c r="B66" s="103">
        <v>9.4700000000000006</v>
      </c>
      <c r="C66" s="103">
        <v>1.37</v>
      </c>
    </row>
    <row r="67" spans="1:3" x14ac:dyDescent="0.25">
      <c r="A67" s="102">
        <v>41</v>
      </c>
      <c r="B67" s="103">
        <v>9.34</v>
      </c>
      <c r="C67" s="103">
        <v>1.35</v>
      </c>
    </row>
    <row r="68" spans="1:3" x14ac:dyDescent="0.25">
      <c r="A68" s="102">
        <v>42</v>
      </c>
      <c r="B68" s="103">
        <v>9.2100000000000009</v>
      </c>
      <c r="C68" s="103">
        <v>1.32</v>
      </c>
    </row>
    <row r="69" spans="1:3" x14ac:dyDescent="0.25">
      <c r="A69" s="102">
        <v>43</v>
      </c>
      <c r="B69" s="103">
        <v>9.08</v>
      </c>
      <c r="C69" s="103">
        <v>1.3</v>
      </c>
    </row>
    <row r="70" spans="1:3" x14ac:dyDescent="0.25">
      <c r="A70" s="102">
        <v>44</v>
      </c>
      <c r="B70" s="103">
        <v>8.9499999999999993</v>
      </c>
      <c r="C70" s="103">
        <v>1.28</v>
      </c>
    </row>
    <row r="71" spans="1:3" x14ac:dyDescent="0.25">
      <c r="A71" s="102">
        <v>45</v>
      </c>
      <c r="B71" s="103">
        <v>8.82</v>
      </c>
      <c r="C71" s="103">
        <v>1.26</v>
      </c>
    </row>
    <row r="72" spans="1:3" x14ac:dyDescent="0.25">
      <c r="A72" s="102">
        <v>46</v>
      </c>
      <c r="B72" s="103">
        <v>8.6999999999999993</v>
      </c>
      <c r="C72" s="103">
        <v>1.25</v>
      </c>
    </row>
    <row r="73" spans="1:3" x14ac:dyDescent="0.25">
      <c r="A73" s="102">
        <v>47</v>
      </c>
      <c r="B73" s="103">
        <v>8.58</v>
      </c>
      <c r="C73" s="103">
        <v>1.23</v>
      </c>
    </row>
    <row r="74" spans="1:3" x14ac:dyDescent="0.25">
      <c r="A74" s="102">
        <v>48</v>
      </c>
      <c r="B74" s="103">
        <v>8.4600000000000009</v>
      </c>
      <c r="C74" s="103">
        <v>1.21</v>
      </c>
    </row>
    <row r="75" spans="1:3" x14ac:dyDescent="0.25">
      <c r="A75" s="102">
        <v>49</v>
      </c>
      <c r="B75" s="103">
        <v>8.34</v>
      </c>
      <c r="C75" s="103">
        <v>1.19</v>
      </c>
    </row>
    <row r="76" spans="1:3" x14ac:dyDescent="0.25">
      <c r="A76" s="102">
        <v>50</v>
      </c>
      <c r="B76" s="103">
        <v>8.2200000000000006</v>
      </c>
      <c r="C76" s="103">
        <v>1.1299999999999999</v>
      </c>
    </row>
  </sheetData>
  <sheetProtection algorithmName="SHA-512" hashValue="Ltbf0aVOyhzEmAGak08LxlelwH4AkdB51ipd8a7nh7HyHZTIXeFCOMjvld4sDUkazInnK/PtXO/XbQDRF61XVg==" saltValue="5F3m+hLLq7TWItnx4MTYTg==" spinCount="100000" sheet="1" objects="1" scenarios="1"/>
  <conditionalFormatting sqref="A6:A16 A18:A20 A26:A76">
    <cfRule type="expression" dxfId="1167" priority="25" stopIfTrue="1">
      <formula>MOD(ROW(),2)=0</formula>
    </cfRule>
    <cfRule type="expression" dxfId="1166" priority="26" stopIfTrue="1">
      <formula>MOD(ROW(),2)&lt;&gt;0</formula>
    </cfRule>
  </conditionalFormatting>
  <conditionalFormatting sqref="B6:C17 B20:C20 B26:C76">
    <cfRule type="expression" dxfId="1165" priority="27" stopIfTrue="1">
      <formula>MOD(ROW(),2)=0</formula>
    </cfRule>
    <cfRule type="expression" dxfId="1164" priority="28" stopIfTrue="1">
      <formula>MOD(ROW(),2)&lt;&gt;0</formula>
    </cfRule>
  </conditionalFormatting>
  <conditionalFormatting sqref="B18">
    <cfRule type="expression" dxfId="1163" priority="13" stopIfTrue="1">
      <formula>MOD(ROW(),2)=0</formula>
    </cfRule>
    <cfRule type="expression" dxfId="1162" priority="14" stopIfTrue="1">
      <formula>MOD(ROW(),2)&lt;&gt;0</formula>
    </cfRule>
  </conditionalFormatting>
  <conditionalFormatting sqref="A17">
    <cfRule type="expression" dxfId="1161" priority="11" stopIfTrue="1">
      <formula>MOD(ROW(),2)=0</formula>
    </cfRule>
    <cfRule type="expression" dxfId="1160" priority="12" stopIfTrue="1">
      <formula>MOD(ROW(),2)&lt;&gt;0</formula>
    </cfRule>
  </conditionalFormatting>
  <conditionalFormatting sqref="B19">
    <cfRule type="expression" dxfId="1159" priority="9" stopIfTrue="1">
      <formula>MOD(ROW(),2)=0</formula>
    </cfRule>
    <cfRule type="expression" dxfId="1158" priority="10" stopIfTrue="1">
      <formula>MOD(ROW(),2)&lt;&gt;0</formula>
    </cfRule>
  </conditionalFormatting>
  <conditionalFormatting sqref="C18">
    <cfRule type="expression" dxfId="1157" priority="3" stopIfTrue="1">
      <formula>MOD(ROW(),2)=0</formula>
    </cfRule>
    <cfRule type="expression" dxfId="1156" priority="4" stopIfTrue="1">
      <formula>MOD(ROW(),2)&lt;&gt;0</formula>
    </cfRule>
  </conditionalFormatting>
  <conditionalFormatting sqref="C19">
    <cfRule type="expression" dxfId="1155" priority="1" stopIfTrue="1">
      <formula>MOD(ROW(),2)=0</formula>
    </cfRule>
    <cfRule type="expression" dxfId="1154"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58CCC-01F2-45B8-92A4-CC88664BDB85}">
  <sheetPr codeName="Sheet37"/>
  <dimension ref="A1:I74"/>
  <sheetViews>
    <sheetView showGridLines="0" zoomScale="85" zoomScaleNormal="85" workbookViewId="0"/>
  </sheetViews>
  <sheetFormatPr defaultColWidth="10" defaultRowHeight="13.2" x14ac:dyDescent="0.25"/>
  <cols>
    <col min="1" max="1" width="31.5546875" style="25" customWidth="1"/>
    <col min="2" max="3" width="22.5546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TV In (non-club) - x-213</v>
      </c>
      <c r="B3" s="40"/>
      <c r="C3" s="40"/>
      <c r="D3" s="40"/>
      <c r="E3" s="40"/>
      <c r="F3" s="40"/>
      <c r="G3" s="40"/>
      <c r="H3" s="40"/>
      <c r="I3" s="40"/>
    </row>
    <row r="4" spans="1:9" x14ac:dyDescent="0.25">
      <c r="A4" s="42"/>
    </row>
    <row r="6" spans="1:9" x14ac:dyDescent="0.25">
      <c r="A6" s="90" t="s">
        <v>26</v>
      </c>
      <c r="B6" s="91" t="s">
        <v>28</v>
      </c>
      <c r="C6" s="91"/>
    </row>
    <row r="7" spans="1:9" x14ac:dyDescent="0.25">
      <c r="A7" s="92" t="s">
        <v>17</v>
      </c>
      <c r="B7" s="93" t="s">
        <v>54</v>
      </c>
      <c r="C7" s="93"/>
    </row>
    <row r="8" spans="1:9" x14ac:dyDescent="0.25">
      <c r="A8" s="92" t="s">
        <v>55</v>
      </c>
      <c r="B8" s="93" t="s">
        <v>22</v>
      </c>
      <c r="C8" s="93"/>
    </row>
    <row r="9" spans="1:9" x14ac:dyDescent="0.25">
      <c r="A9" s="92" t="s">
        <v>18</v>
      </c>
      <c r="B9" s="93" t="s">
        <v>592</v>
      </c>
      <c r="C9" s="93"/>
    </row>
    <row r="10" spans="1:9" ht="52.8" x14ac:dyDescent="0.25">
      <c r="A10" s="92" t="s">
        <v>2</v>
      </c>
      <c r="B10" s="93" t="s">
        <v>721</v>
      </c>
      <c r="C10" s="93"/>
    </row>
    <row r="11" spans="1:9" x14ac:dyDescent="0.25">
      <c r="A11" s="92" t="s">
        <v>25</v>
      </c>
      <c r="B11" s="93" t="s">
        <v>713</v>
      </c>
      <c r="C11" s="93"/>
    </row>
    <row r="12" spans="1:9" x14ac:dyDescent="0.25">
      <c r="A12" s="92" t="s">
        <v>273</v>
      </c>
      <c r="B12" s="93" t="s">
        <v>343</v>
      </c>
      <c r="C12" s="93"/>
    </row>
    <row r="13" spans="1:9" x14ac:dyDescent="0.25">
      <c r="A13" s="92" t="s">
        <v>58</v>
      </c>
      <c r="B13" s="93">
        <v>2</v>
      </c>
      <c r="C13" s="93"/>
    </row>
    <row r="14" spans="1:9" x14ac:dyDescent="0.25">
      <c r="A14" s="92" t="s">
        <v>19</v>
      </c>
      <c r="B14" s="93">
        <v>213</v>
      </c>
      <c r="C14" s="93"/>
    </row>
    <row r="15" spans="1:9" x14ac:dyDescent="0.25">
      <c r="A15" s="92" t="s">
        <v>59</v>
      </c>
      <c r="B15" s="93" t="s">
        <v>714</v>
      </c>
      <c r="C15" s="93"/>
    </row>
    <row r="16" spans="1:9" x14ac:dyDescent="0.25">
      <c r="A16" s="92" t="s">
        <v>60</v>
      </c>
      <c r="B16" s="93" t="s">
        <v>715</v>
      </c>
      <c r="C16" s="93"/>
    </row>
    <row r="17" spans="1:3" ht="26.4" x14ac:dyDescent="0.25">
      <c r="A17" s="92" t="s">
        <v>374</v>
      </c>
      <c r="B17" s="93" t="s">
        <v>723</v>
      </c>
      <c r="C17" s="93"/>
    </row>
    <row r="18" spans="1:3" x14ac:dyDescent="0.25">
      <c r="A18" s="92" t="s">
        <v>20</v>
      </c>
      <c r="B18" s="96">
        <v>45135</v>
      </c>
      <c r="C18" s="93"/>
    </row>
    <row r="19" spans="1:3" ht="26.4" x14ac:dyDescent="0.25">
      <c r="A19" s="92" t="s">
        <v>21</v>
      </c>
      <c r="B19" s="96">
        <v>45015</v>
      </c>
      <c r="C19" s="93"/>
    </row>
    <row r="20" spans="1:3" x14ac:dyDescent="0.25">
      <c r="A20" s="92" t="s">
        <v>271</v>
      </c>
      <c r="B20" s="93" t="s">
        <v>376</v>
      </c>
      <c r="C20" s="93"/>
    </row>
    <row r="22" spans="1:3" x14ac:dyDescent="0.25">
      <c r="B22" s="104" t="str">
        <f>HYPERLINK("#'Factor List'!A1","Back to Factor List")</f>
        <v>Back to Factor List</v>
      </c>
    </row>
    <row r="25" spans="1:3" ht="39.6" x14ac:dyDescent="0.25">
      <c r="A25" s="101" t="s">
        <v>283</v>
      </c>
      <c r="B25" s="101" t="s">
        <v>716</v>
      </c>
      <c r="C25" s="101" t="s">
        <v>717</v>
      </c>
    </row>
    <row r="26" spans="1:3" x14ac:dyDescent="0.25">
      <c r="A26" s="102">
        <v>16</v>
      </c>
      <c r="B26" s="103">
        <v>0.93</v>
      </c>
      <c r="C26" s="103">
        <v>0.93</v>
      </c>
    </row>
    <row r="27" spans="1:3" x14ac:dyDescent="0.25">
      <c r="A27" s="102">
        <v>17</v>
      </c>
      <c r="B27" s="103">
        <v>0.93</v>
      </c>
      <c r="C27" s="103">
        <v>0.93</v>
      </c>
    </row>
    <row r="28" spans="1:3" x14ac:dyDescent="0.25">
      <c r="A28" s="102">
        <v>18</v>
      </c>
      <c r="B28" s="103">
        <v>0.93</v>
      </c>
      <c r="C28" s="103">
        <v>0.93</v>
      </c>
    </row>
    <row r="29" spans="1:3" x14ac:dyDescent="0.25">
      <c r="A29" s="102">
        <v>19</v>
      </c>
      <c r="B29" s="103">
        <v>0.93</v>
      </c>
      <c r="C29" s="103">
        <v>0.93</v>
      </c>
    </row>
    <row r="30" spans="1:3" x14ac:dyDescent="0.25">
      <c r="A30" s="102">
        <v>20</v>
      </c>
      <c r="B30" s="103">
        <v>0.9</v>
      </c>
      <c r="C30" s="103">
        <v>0.9</v>
      </c>
    </row>
    <row r="31" spans="1:3" x14ac:dyDescent="0.25">
      <c r="A31" s="102">
        <v>21</v>
      </c>
      <c r="B31" s="103">
        <v>0.84</v>
      </c>
      <c r="C31" s="103">
        <v>0.84</v>
      </c>
    </row>
    <row r="32" spans="1:3" x14ac:dyDescent="0.25">
      <c r="A32" s="102">
        <v>22</v>
      </c>
      <c r="B32" s="103">
        <v>0.79</v>
      </c>
      <c r="C32" s="103">
        <v>0.79</v>
      </c>
    </row>
    <row r="33" spans="1:3" x14ac:dyDescent="0.25">
      <c r="A33" s="102">
        <v>23</v>
      </c>
      <c r="B33" s="103">
        <v>0.75</v>
      </c>
      <c r="C33" s="103">
        <v>0.75</v>
      </c>
    </row>
    <row r="34" spans="1:3" x14ac:dyDescent="0.25">
      <c r="A34" s="102">
        <v>24</v>
      </c>
      <c r="B34" s="103">
        <v>0.71</v>
      </c>
      <c r="C34" s="103">
        <v>0.71</v>
      </c>
    </row>
    <row r="35" spans="1:3" x14ac:dyDescent="0.25">
      <c r="A35" s="102">
        <v>25</v>
      </c>
      <c r="B35" s="103">
        <v>0.67</v>
      </c>
      <c r="C35" s="103">
        <v>0.67</v>
      </c>
    </row>
    <row r="36" spans="1:3" x14ac:dyDescent="0.25">
      <c r="A36" s="102">
        <v>26</v>
      </c>
      <c r="B36" s="103">
        <v>0.64</v>
      </c>
      <c r="C36" s="103">
        <v>0.64</v>
      </c>
    </row>
    <row r="37" spans="1:3" x14ac:dyDescent="0.25">
      <c r="A37" s="102">
        <v>27</v>
      </c>
      <c r="B37" s="103">
        <v>0.61</v>
      </c>
      <c r="C37" s="103">
        <v>0.61</v>
      </c>
    </row>
    <row r="38" spans="1:3" x14ac:dyDescent="0.25">
      <c r="A38" s="102">
        <v>28</v>
      </c>
      <c r="B38" s="103">
        <v>0.57999999999999996</v>
      </c>
      <c r="C38" s="103">
        <v>0.57999999999999996</v>
      </c>
    </row>
    <row r="39" spans="1:3" x14ac:dyDescent="0.25">
      <c r="A39" s="102">
        <v>29</v>
      </c>
      <c r="B39" s="103">
        <v>0.55000000000000004</v>
      </c>
      <c r="C39" s="103">
        <v>0.55000000000000004</v>
      </c>
    </row>
    <row r="40" spans="1:3" x14ac:dyDescent="0.25">
      <c r="A40" s="102">
        <v>30</v>
      </c>
      <c r="B40" s="103">
        <v>0.53</v>
      </c>
      <c r="C40" s="103">
        <v>0.53</v>
      </c>
    </row>
    <row r="41" spans="1:3" x14ac:dyDescent="0.25">
      <c r="A41" s="102">
        <v>31</v>
      </c>
      <c r="B41" s="103">
        <v>0.51</v>
      </c>
      <c r="C41" s="103">
        <v>0.51</v>
      </c>
    </row>
    <row r="42" spans="1:3" x14ac:dyDescent="0.25">
      <c r="A42" s="102">
        <v>32</v>
      </c>
      <c r="B42" s="103">
        <v>0.49</v>
      </c>
      <c r="C42" s="103">
        <v>0.49</v>
      </c>
    </row>
    <row r="43" spans="1:3" x14ac:dyDescent="0.25">
      <c r="A43" s="102">
        <v>33</v>
      </c>
      <c r="B43" s="103">
        <v>0.48</v>
      </c>
      <c r="C43" s="103">
        <v>0.48</v>
      </c>
    </row>
    <row r="44" spans="1:3" x14ac:dyDescent="0.25">
      <c r="A44" s="102">
        <v>34</v>
      </c>
      <c r="B44" s="103">
        <v>0.46</v>
      </c>
      <c r="C44" s="103">
        <v>0.46</v>
      </c>
    </row>
    <row r="45" spans="1:3" x14ac:dyDescent="0.25">
      <c r="A45" s="102">
        <v>35</v>
      </c>
      <c r="B45" s="103">
        <v>0.45</v>
      </c>
      <c r="C45" s="103">
        <v>0.45</v>
      </c>
    </row>
    <row r="46" spans="1:3" x14ac:dyDescent="0.25">
      <c r="A46" s="102">
        <v>36</v>
      </c>
      <c r="B46" s="103">
        <v>0.44</v>
      </c>
      <c r="C46" s="103">
        <v>0.44</v>
      </c>
    </row>
    <row r="47" spans="1:3" x14ac:dyDescent="0.25">
      <c r="A47" s="102">
        <v>37</v>
      </c>
      <c r="B47" s="103">
        <v>0.43</v>
      </c>
      <c r="C47" s="103">
        <v>0.43</v>
      </c>
    </row>
    <row r="48" spans="1:3" x14ac:dyDescent="0.25">
      <c r="A48" s="102">
        <v>38</v>
      </c>
      <c r="B48" s="103">
        <v>0.42</v>
      </c>
      <c r="C48" s="103">
        <v>0.42</v>
      </c>
    </row>
    <row r="49" spans="1:3" x14ac:dyDescent="0.25">
      <c r="A49" s="102">
        <v>39</v>
      </c>
      <c r="B49" s="103">
        <v>0.41</v>
      </c>
      <c r="C49" s="103">
        <v>0.41</v>
      </c>
    </row>
    <row r="50" spans="1:3" x14ac:dyDescent="0.25">
      <c r="A50" s="102">
        <v>40</v>
      </c>
      <c r="B50" s="103">
        <v>0.4</v>
      </c>
      <c r="C50" s="103">
        <v>0.4</v>
      </c>
    </row>
    <row r="51" spans="1:3" x14ac:dyDescent="0.25">
      <c r="A51" s="102">
        <v>41</v>
      </c>
      <c r="B51" s="103">
        <v>0.4</v>
      </c>
      <c r="C51" s="103">
        <v>0.4</v>
      </c>
    </row>
    <row r="52" spans="1:3" x14ac:dyDescent="0.25">
      <c r="A52" s="102">
        <v>42</v>
      </c>
      <c r="B52" s="103">
        <v>0.39</v>
      </c>
      <c r="C52" s="103">
        <v>0.39</v>
      </c>
    </row>
    <row r="53" spans="1:3" x14ac:dyDescent="0.25">
      <c r="A53" s="102">
        <v>43</v>
      </c>
      <c r="B53" s="103">
        <v>0.39</v>
      </c>
      <c r="C53" s="103">
        <v>0.39</v>
      </c>
    </row>
    <row r="54" spans="1:3" x14ac:dyDescent="0.25">
      <c r="A54" s="102">
        <v>44</v>
      </c>
      <c r="B54" s="103">
        <v>0.38</v>
      </c>
      <c r="C54" s="103">
        <v>0.38</v>
      </c>
    </row>
    <row r="55" spans="1:3" x14ac:dyDescent="0.25">
      <c r="A55" s="102">
        <v>45</v>
      </c>
      <c r="B55" s="103">
        <v>0.38</v>
      </c>
      <c r="C55" s="103">
        <v>0.38</v>
      </c>
    </row>
    <row r="56" spans="1:3" x14ac:dyDescent="0.25">
      <c r="A56" s="102">
        <v>46</v>
      </c>
      <c r="B56" s="103">
        <v>0.37</v>
      </c>
      <c r="C56" s="103">
        <v>0.37</v>
      </c>
    </row>
    <row r="57" spans="1:3" x14ac:dyDescent="0.25">
      <c r="A57" s="102">
        <v>47</v>
      </c>
      <c r="B57" s="103">
        <v>0.37</v>
      </c>
      <c r="C57" s="103">
        <v>0.37</v>
      </c>
    </row>
    <row r="58" spans="1:3" x14ac:dyDescent="0.25">
      <c r="A58" s="102">
        <v>48</v>
      </c>
      <c r="B58" s="103">
        <v>0.36</v>
      </c>
      <c r="C58" s="103">
        <v>0.36</v>
      </c>
    </row>
    <row r="59" spans="1:3" x14ac:dyDescent="0.25">
      <c r="A59" s="102">
        <v>49</v>
      </c>
      <c r="B59" s="103">
        <v>0.36</v>
      </c>
      <c r="C59" s="103">
        <v>0.36</v>
      </c>
    </row>
    <row r="60" spans="1:3" x14ac:dyDescent="0.25">
      <c r="A60" s="102">
        <v>50</v>
      </c>
      <c r="B60" s="103">
        <v>0.36</v>
      </c>
      <c r="C60" s="103">
        <v>0.36</v>
      </c>
    </row>
    <row r="61" spans="1:3" x14ac:dyDescent="0.25">
      <c r="A61" s="102">
        <v>51</v>
      </c>
      <c r="B61" s="103">
        <v>0.36</v>
      </c>
      <c r="C61" s="103">
        <v>0.36</v>
      </c>
    </row>
    <row r="62" spans="1:3" x14ac:dyDescent="0.25">
      <c r="A62" s="102">
        <v>52</v>
      </c>
      <c r="B62" s="103">
        <v>0.35</v>
      </c>
      <c r="C62" s="103">
        <v>0.35</v>
      </c>
    </row>
    <row r="63" spans="1:3" x14ac:dyDescent="0.25">
      <c r="A63" s="102">
        <v>53</v>
      </c>
      <c r="B63" s="103">
        <v>0.35</v>
      </c>
      <c r="C63" s="103">
        <v>0.35</v>
      </c>
    </row>
    <row r="64" spans="1:3" x14ac:dyDescent="0.25">
      <c r="A64" s="102">
        <v>54</v>
      </c>
      <c r="B64" s="103">
        <v>0.35</v>
      </c>
      <c r="C64" s="103">
        <v>0.35</v>
      </c>
    </row>
    <row r="65" spans="1:3" x14ac:dyDescent="0.25">
      <c r="A65" s="102">
        <v>55</v>
      </c>
      <c r="B65" s="103">
        <v>0.34</v>
      </c>
      <c r="C65" s="103">
        <v>0.34</v>
      </c>
    </row>
    <row r="66" spans="1:3" x14ac:dyDescent="0.25">
      <c r="A66" s="102">
        <v>56</v>
      </c>
      <c r="B66" s="103">
        <v>0.34</v>
      </c>
      <c r="C66" s="103">
        <v>0.34</v>
      </c>
    </row>
    <row r="67" spans="1:3" x14ac:dyDescent="0.25">
      <c r="A67" s="102">
        <v>57</v>
      </c>
      <c r="B67" s="103">
        <v>0.34</v>
      </c>
      <c r="C67" s="103">
        <v>0.34</v>
      </c>
    </row>
    <row r="68" spans="1:3" x14ac:dyDescent="0.25">
      <c r="A68" s="102">
        <v>58</v>
      </c>
      <c r="B68" s="103">
        <v>0.34</v>
      </c>
      <c r="C68" s="103">
        <v>0.34</v>
      </c>
    </row>
    <row r="69" spans="1:3" x14ac:dyDescent="0.25">
      <c r="A69" s="102">
        <v>59</v>
      </c>
      <c r="B69" s="103">
        <v>0.34</v>
      </c>
      <c r="C69" s="103">
        <v>0.34</v>
      </c>
    </row>
    <row r="70" spans="1:3" x14ac:dyDescent="0.25">
      <c r="A70" s="102">
        <v>60</v>
      </c>
      <c r="B70" s="103">
        <v>0.34</v>
      </c>
      <c r="C70" s="103"/>
    </row>
    <row r="71" spans="1:3" x14ac:dyDescent="0.25">
      <c r="A71" s="102">
        <v>61</v>
      </c>
      <c r="B71" s="103">
        <v>0.33</v>
      </c>
      <c r="C71" s="103"/>
    </row>
    <row r="72" spans="1:3" x14ac:dyDescent="0.25">
      <c r="A72" s="102">
        <v>62</v>
      </c>
      <c r="B72" s="103">
        <v>0.33</v>
      </c>
      <c r="C72" s="103"/>
    </row>
    <row r="73" spans="1:3" x14ac:dyDescent="0.25">
      <c r="A73" s="102">
        <v>63</v>
      </c>
      <c r="B73" s="103">
        <v>0.33</v>
      </c>
      <c r="C73" s="103"/>
    </row>
    <row r="74" spans="1:3" x14ac:dyDescent="0.25">
      <c r="A74" s="102">
        <v>64</v>
      </c>
      <c r="B74" s="103">
        <v>0.33</v>
      </c>
      <c r="C74" s="103"/>
    </row>
  </sheetData>
  <sheetProtection algorithmName="SHA-512" hashValue="Q0z0f9pj6qCvBUNF62A0j5MgJqhszO10wSgw3+oJudJ0ztXnunBs/DtZ0MrztiQGrStDpyxcI6ga6Dzxt7VERg==" saltValue="wFZGj5GLAwM6j2aitIqs5A==" spinCount="100000" sheet="1" objects="1" scenarios="1"/>
  <conditionalFormatting sqref="A6:A20">
    <cfRule type="expression" dxfId="1153" priority="15" stopIfTrue="1">
      <formula>MOD(ROW(),2)=0</formula>
    </cfRule>
    <cfRule type="expression" dxfId="1152" priority="16" stopIfTrue="1">
      <formula>MOD(ROW(),2)&lt;&gt;0</formula>
    </cfRule>
  </conditionalFormatting>
  <conditionalFormatting sqref="B6:C17 C18:C20">
    <cfRule type="expression" dxfId="1151" priority="17" stopIfTrue="1">
      <formula>MOD(ROW(),2)=0</formula>
    </cfRule>
    <cfRule type="expression" dxfId="1150" priority="18" stopIfTrue="1">
      <formula>MOD(ROW(),2)&lt;&gt;0</formula>
    </cfRule>
  </conditionalFormatting>
  <conditionalFormatting sqref="A25:A74">
    <cfRule type="expression" dxfId="1149" priority="3" stopIfTrue="1">
      <formula>MOD(ROW(),2)=0</formula>
    </cfRule>
    <cfRule type="expression" dxfId="1148" priority="4" stopIfTrue="1">
      <formula>MOD(ROW(),2)&lt;&gt;0</formula>
    </cfRule>
  </conditionalFormatting>
  <conditionalFormatting sqref="B25:C74">
    <cfRule type="expression" dxfId="1147" priority="5" stopIfTrue="1">
      <formula>MOD(ROW(),2)=0</formula>
    </cfRule>
    <cfRule type="expression" dxfId="1146" priority="6" stopIfTrue="1">
      <formula>MOD(ROW(),2)&lt;&gt;0</formula>
    </cfRule>
  </conditionalFormatting>
  <conditionalFormatting sqref="B18:B20">
    <cfRule type="expression" dxfId="1145" priority="1" stopIfTrue="1">
      <formula>MOD(ROW(),2)=0</formula>
    </cfRule>
    <cfRule type="expression" dxfId="114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4AC9E-B0AA-4834-A9FA-046B31ED42CA}">
  <sheetPr codeName="Sheet38"/>
  <dimension ref="A1:I45"/>
  <sheetViews>
    <sheetView showGridLines="0" zoomScale="85" zoomScaleNormal="85" workbookViewId="0"/>
  </sheetViews>
  <sheetFormatPr defaultColWidth="10" defaultRowHeight="13.2" x14ac:dyDescent="0.25"/>
  <cols>
    <col min="1" max="1" width="31.5546875" style="25" customWidth="1"/>
    <col min="2" max="2" width="22.554687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TV In (non-club) - x-214</v>
      </c>
      <c r="B3" s="40"/>
      <c r="C3" s="40"/>
      <c r="D3" s="40"/>
      <c r="E3" s="40"/>
      <c r="F3" s="40"/>
      <c r="G3" s="40"/>
      <c r="H3" s="40"/>
      <c r="I3" s="40"/>
    </row>
    <row r="4" spans="1:9" x14ac:dyDescent="0.25">
      <c r="A4" s="42"/>
    </row>
    <row r="6" spans="1:9" ht="26.4" x14ac:dyDescent="0.25">
      <c r="A6" s="90" t="s">
        <v>26</v>
      </c>
      <c r="B6" s="91" t="s">
        <v>28</v>
      </c>
    </row>
    <row r="7" spans="1:9" x14ac:dyDescent="0.25">
      <c r="A7" s="92" t="s">
        <v>17</v>
      </c>
      <c r="B7" s="93" t="s">
        <v>54</v>
      </c>
    </row>
    <row r="8" spans="1:9" x14ac:dyDescent="0.25">
      <c r="A8" s="92" t="s">
        <v>55</v>
      </c>
      <c r="B8" s="93" t="s">
        <v>22</v>
      </c>
    </row>
    <row r="9" spans="1:9" x14ac:dyDescent="0.25">
      <c r="A9" s="92" t="s">
        <v>18</v>
      </c>
      <c r="B9" s="93" t="s">
        <v>592</v>
      </c>
    </row>
    <row r="10" spans="1:9" ht="132" x14ac:dyDescent="0.25">
      <c r="A10" s="92" t="s">
        <v>2</v>
      </c>
      <c r="B10" s="93" t="s">
        <v>722</v>
      </c>
    </row>
    <row r="11" spans="1:9" x14ac:dyDescent="0.25">
      <c r="A11" s="92" t="s">
        <v>25</v>
      </c>
      <c r="B11" s="93" t="s">
        <v>289</v>
      </c>
    </row>
    <row r="12" spans="1:9" ht="26.4" x14ac:dyDescent="0.25">
      <c r="A12" s="92" t="s">
        <v>273</v>
      </c>
      <c r="B12" s="93" t="s">
        <v>343</v>
      </c>
    </row>
    <row r="13" spans="1:9" x14ac:dyDescent="0.25">
      <c r="A13" s="92" t="s">
        <v>58</v>
      </c>
      <c r="B13" s="93">
        <v>2</v>
      </c>
    </row>
    <row r="14" spans="1:9" x14ac:dyDescent="0.25">
      <c r="A14" s="92" t="s">
        <v>19</v>
      </c>
      <c r="B14" s="93">
        <v>214</v>
      </c>
    </row>
    <row r="15" spans="1:9" x14ac:dyDescent="0.25">
      <c r="A15" s="92" t="s">
        <v>59</v>
      </c>
      <c r="B15" s="93" t="s">
        <v>718</v>
      </c>
    </row>
    <row r="16" spans="1:9" x14ac:dyDescent="0.25">
      <c r="A16" s="92" t="s">
        <v>60</v>
      </c>
      <c r="B16" s="93" t="s">
        <v>719</v>
      </c>
    </row>
    <row r="17" spans="1:2" ht="42" customHeight="1" x14ac:dyDescent="0.25">
      <c r="A17" s="92" t="s">
        <v>374</v>
      </c>
      <c r="B17" s="93" t="s">
        <v>723</v>
      </c>
    </row>
    <row r="18" spans="1:2" x14ac:dyDescent="0.25">
      <c r="A18" s="92" t="s">
        <v>20</v>
      </c>
      <c r="B18" s="96">
        <v>45135</v>
      </c>
    </row>
    <row r="19" spans="1:2" ht="26.4" x14ac:dyDescent="0.25">
      <c r="A19" s="92" t="s">
        <v>21</v>
      </c>
      <c r="B19" s="96">
        <v>45015</v>
      </c>
    </row>
    <row r="20" spans="1:2" x14ac:dyDescent="0.25">
      <c r="A20" s="92" t="s">
        <v>271</v>
      </c>
      <c r="B20" s="93" t="s">
        <v>376</v>
      </c>
    </row>
    <row r="22" spans="1:2" x14ac:dyDescent="0.25">
      <c r="B22" s="104" t="str">
        <f>HYPERLINK("#'Factor List'!A1","Back to Factor List")</f>
        <v>Back to Factor List</v>
      </c>
    </row>
    <row r="25" spans="1:2" ht="26.4" x14ac:dyDescent="0.25">
      <c r="A25" s="101" t="s">
        <v>283</v>
      </c>
      <c r="B25" s="101" t="s">
        <v>720</v>
      </c>
    </row>
    <row r="26" spans="1:2" x14ac:dyDescent="0.25">
      <c r="A26" s="102">
        <v>60</v>
      </c>
      <c r="B26" s="103">
        <v>0.34</v>
      </c>
    </row>
    <row r="27" spans="1:2" x14ac:dyDescent="0.25">
      <c r="A27" s="102">
        <v>61</v>
      </c>
      <c r="B27" s="103">
        <v>0.33</v>
      </c>
    </row>
    <row r="28" spans="1:2" x14ac:dyDescent="0.25">
      <c r="A28" s="102">
        <v>62</v>
      </c>
      <c r="B28" s="103">
        <v>0.33</v>
      </c>
    </row>
    <row r="29" spans="1:2" x14ac:dyDescent="0.25">
      <c r="A29" s="102">
        <v>63</v>
      </c>
      <c r="B29" s="103">
        <v>0.33</v>
      </c>
    </row>
    <row r="30" spans="1:2" x14ac:dyDescent="0.25">
      <c r="A30" s="102">
        <v>64</v>
      </c>
      <c r="B30" s="103">
        <v>0.33</v>
      </c>
    </row>
    <row r="43" ht="39.6" customHeight="1" x14ac:dyDescent="0.25"/>
    <row r="45" ht="27.6" customHeight="1" x14ac:dyDescent="0.25"/>
  </sheetData>
  <sheetProtection algorithmName="SHA-512" hashValue="flGBAlkJMm3xe+SL/AcFZTtRoBtGjHw4kr3uy4UbtMipFBWK3YHpgyg8EGdOQgwf4NA5wWqZgL2li46N6DMgMA==" saltValue="dJ766ohayOrjdbr1XuSzEw==" spinCount="100000" sheet="1" objects="1" scenarios="1"/>
  <conditionalFormatting sqref="A6:A20">
    <cfRule type="expression" dxfId="1143" priority="13" stopIfTrue="1">
      <formula>MOD(ROW(),2)=0</formula>
    </cfRule>
    <cfRule type="expression" dxfId="1142" priority="14" stopIfTrue="1">
      <formula>MOD(ROW(),2)&lt;&gt;0</formula>
    </cfRule>
  </conditionalFormatting>
  <conditionalFormatting sqref="B6:B20">
    <cfRule type="expression" dxfId="1141" priority="15" stopIfTrue="1">
      <formula>MOD(ROW(),2)=0</formula>
    </cfRule>
    <cfRule type="expression" dxfId="1140" priority="16" stopIfTrue="1">
      <formula>MOD(ROW(),2)&lt;&gt;0</formula>
    </cfRule>
  </conditionalFormatting>
  <conditionalFormatting sqref="A25:A30">
    <cfRule type="expression" dxfId="1139" priority="1" stopIfTrue="1">
      <formula>MOD(ROW(),2)=0</formula>
    </cfRule>
    <cfRule type="expression" dxfId="1138" priority="2" stopIfTrue="1">
      <formula>MOD(ROW(),2)&lt;&gt;0</formula>
    </cfRule>
  </conditionalFormatting>
  <conditionalFormatting sqref="B25:B30">
    <cfRule type="expression" dxfId="1137" priority="3" stopIfTrue="1">
      <formula>MOD(ROW(),2)=0</formula>
    </cfRule>
    <cfRule type="expression" dxfId="113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02">
    <pageSetUpPr fitToPage="1"/>
  </sheetPr>
  <dimension ref="A1:I77"/>
  <sheetViews>
    <sheetView showGridLines="0" zoomScale="85" zoomScaleNormal="85" workbookViewId="0"/>
  </sheetViews>
  <sheetFormatPr defaultColWidth="10" defaultRowHeight="13.2" x14ac:dyDescent="0.25"/>
  <cols>
    <col min="1" max="1" width="31.77734375" style="25" customWidth="1"/>
    <col min="2" max="2" width="36.7773437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TV In (non-club) - x-215</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13</v>
      </c>
    </row>
    <row r="9" spans="1:9" x14ac:dyDescent="0.25">
      <c r="A9" s="92" t="s">
        <v>18</v>
      </c>
      <c r="B9" s="93" t="s">
        <v>592</v>
      </c>
    </row>
    <row r="10" spans="1:9" ht="26.4" x14ac:dyDescent="0.25">
      <c r="A10" s="92" t="s">
        <v>2</v>
      </c>
      <c r="B10" s="93" t="s">
        <v>593</v>
      </c>
    </row>
    <row r="11" spans="1:9" x14ac:dyDescent="0.25">
      <c r="A11" s="92" t="s">
        <v>25</v>
      </c>
      <c r="B11" s="93" t="s">
        <v>323</v>
      </c>
    </row>
    <row r="12" spans="1:9" x14ac:dyDescent="0.25">
      <c r="A12" s="92" t="s">
        <v>273</v>
      </c>
      <c r="B12" s="93" t="s">
        <v>343</v>
      </c>
    </row>
    <row r="13" spans="1:9" x14ac:dyDescent="0.25">
      <c r="A13" s="92" t="s">
        <v>58</v>
      </c>
      <c r="B13" s="93">
        <v>0</v>
      </c>
    </row>
    <row r="14" spans="1:9" x14ac:dyDescent="0.25">
      <c r="A14" s="92" t="s">
        <v>19</v>
      </c>
      <c r="B14" s="93">
        <v>215</v>
      </c>
    </row>
    <row r="15" spans="1:9" x14ac:dyDescent="0.25">
      <c r="A15" s="92" t="s">
        <v>59</v>
      </c>
      <c r="B15" s="93" t="s">
        <v>594</v>
      </c>
    </row>
    <row r="16" spans="1:9" x14ac:dyDescent="0.25">
      <c r="A16" s="92" t="s">
        <v>60</v>
      </c>
      <c r="B16" s="93" t="s">
        <v>595</v>
      </c>
    </row>
    <row r="17" spans="1:2" ht="39.6" x14ac:dyDescent="0.25">
      <c r="A17" s="75" t="s">
        <v>374</v>
      </c>
      <c r="B17" s="93" t="s">
        <v>730</v>
      </c>
    </row>
    <row r="18" spans="1:2" x14ac:dyDescent="0.25">
      <c r="A18" s="92" t="s">
        <v>20</v>
      </c>
      <c r="B18" s="129">
        <v>45107</v>
      </c>
    </row>
    <row r="19" spans="1:2" x14ac:dyDescent="0.25">
      <c r="A19" s="92" t="s">
        <v>21</v>
      </c>
      <c r="B19" s="96">
        <v>45015</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595</v>
      </c>
    </row>
    <row r="26" spans="1:2" x14ac:dyDescent="0.25">
      <c r="A26" s="102">
        <v>17</v>
      </c>
      <c r="B26" s="103">
        <v>17.91</v>
      </c>
    </row>
    <row r="27" spans="1:2" x14ac:dyDescent="0.25">
      <c r="A27" s="102">
        <v>18</v>
      </c>
      <c r="B27" s="103">
        <v>17.940000000000001</v>
      </c>
    </row>
    <row r="28" spans="1:2" x14ac:dyDescent="0.25">
      <c r="A28" s="102">
        <v>19</v>
      </c>
      <c r="B28" s="103">
        <v>17.95</v>
      </c>
    </row>
    <row r="29" spans="1:2" x14ac:dyDescent="0.25">
      <c r="A29" s="102">
        <v>20</v>
      </c>
      <c r="B29" s="103">
        <v>17.95</v>
      </c>
    </row>
    <row r="30" spans="1:2" x14ac:dyDescent="0.25">
      <c r="A30" s="102">
        <v>21</v>
      </c>
      <c r="B30" s="103">
        <v>17.95</v>
      </c>
    </row>
    <row r="31" spans="1:2" x14ac:dyDescent="0.25">
      <c r="A31" s="102">
        <v>22</v>
      </c>
      <c r="B31" s="103">
        <v>17.95</v>
      </c>
    </row>
    <row r="32" spans="1:2" x14ac:dyDescent="0.25">
      <c r="A32" s="102">
        <v>23</v>
      </c>
      <c r="B32" s="103">
        <v>17.95</v>
      </c>
    </row>
    <row r="33" spans="1:2" x14ac:dyDescent="0.25">
      <c r="A33" s="102">
        <v>24</v>
      </c>
      <c r="B33" s="103">
        <v>17.940000000000001</v>
      </c>
    </row>
    <row r="34" spans="1:2" x14ac:dyDescent="0.25">
      <c r="A34" s="102">
        <v>25</v>
      </c>
      <c r="B34" s="103">
        <v>17.940000000000001</v>
      </c>
    </row>
    <row r="35" spans="1:2" x14ac:dyDescent="0.25">
      <c r="A35" s="102">
        <v>26</v>
      </c>
      <c r="B35" s="103">
        <v>17.940000000000001</v>
      </c>
    </row>
    <row r="36" spans="1:2" x14ac:dyDescent="0.25">
      <c r="A36" s="102">
        <v>27</v>
      </c>
      <c r="B36" s="103">
        <v>17.940000000000001</v>
      </c>
    </row>
    <row r="37" spans="1:2" x14ac:dyDescent="0.25">
      <c r="A37" s="102">
        <v>28</v>
      </c>
      <c r="B37" s="103">
        <v>17.93</v>
      </c>
    </row>
    <row r="38" spans="1:2" x14ac:dyDescent="0.25">
      <c r="A38" s="102">
        <v>29</v>
      </c>
      <c r="B38" s="103">
        <v>17.93</v>
      </c>
    </row>
    <row r="39" spans="1:2" x14ac:dyDescent="0.25">
      <c r="A39" s="102">
        <v>30</v>
      </c>
      <c r="B39" s="103">
        <v>17.920000000000002</v>
      </c>
    </row>
    <row r="40" spans="1:2" x14ac:dyDescent="0.25">
      <c r="A40" s="102">
        <v>31</v>
      </c>
      <c r="B40" s="103">
        <v>17.920000000000002</v>
      </c>
    </row>
    <row r="41" spans="1:2" x14ac:dyDescent="0.25">
      <c r="A41" s="102">
        <v>32</v>
      </c>
      <c r="B41" s="103">
        <v>17.91</v>
      </c>
    </row>
    <row r="42" spans="1:2" x14ac:dyDescent="0.25">
      <c r="A42" s="102">
        <v>33</v>
      </c>
      <c r="B42" s="103">
        <v>17.91</v>
      </c>
    </row>
    <row r="43" spans="1:2" x14ac:dyDescent="0.25">
      <c r="A43" s="102">
        <v>34</v>
      </c>
      <c r="B43" s="103">
        <v>17.899999999999999</v>
      </c>
    </row>
    <row r="44" spans="1:2" x14ac:dyDescent="0.25">
      <c r="A44" s="102">
        <v>35</v>
      </c>
      <c r="B44" s="103">
        <v>17.899999999999999</v>
      </c>
    </row>
    <row r="45" spans="1:2" x14ac:dyDescent="0.25">
      <c r="A45" s="102">
        <v>36</v>
      </c>
      <c r="B45" s="103">
        <v>17.89</v>
      </c>
    </row>
    <row r="46" spans="1:2" x14ac:dyDescent="0.25">
      <c r="A46" s="102">
        <v>37</v>
      </c>
      <c r="B46" s="103">
        <v>17.88</v>
      </c>
    </row>
    <row r="47" spans="1:2" x14ac:dyDescent="0.25">
      <c r="A47" s="102">
        <v>38</v>
      </c>
      <c r="B47" s="103">
        <v>17.88</v>
      </c>
    </row>
    <row r="48" spans="1:2" x14ac:dyDescent="0.25">
      <c r="A48" s="102">
        <v>39</v>
      </c>
      <c r="B48" s="103">
        <v>17.87</v>
      </c>
    </row>
    <row r="49" spans="1:2" x14ac:dyDescent="0.25">
      <c r="A49" s="102">
        <v>40</v>
      </c>
      <c r="B49" s="103">
        <v>17.86</v>
      </c>
    </row>
    <row r="50" spans="1:2" x14ac:dyDescent="0.25">
      <c r="A50" s="102">
        <v>41</v>
      </c>
      <c r="B50" s="103">
        <v>17.850000000000001</v>
      </c>
    </row>
    <row r="51" spans="1:2" x14ac:dyDescent="0.25">
      <c r="A51" s="102">
        <v>42</v>
      </c>
      <c r="B51" s="103">
        <v>17.850000000000001</v>
      </c>
    </row>
    <row r="52" spans="1:2" x14ac:dyDescent="0.25">
      <c r="A52" s="102">
        <v>43</v>
      </c>
      <c r="B52" s="103">
        <v>17.84</v>
      </c>
    </row>
    <row r="53" spans="1:2" x14ac:dyDescent="0.25">
      <c r="A53" s="102">
        <v>44</v>
      </c>
      <c r="B53" s="103">
        <v>17.829999999999998</v>
      </c>
    </row>
    <row r="54" spans="1:2" x14ac:dyDescent="0.25">
      <c r="A54" s="102">
        <v>45</v>
      </c>
      <c r="B54" s="103">
        <v>17.82</v>
      </c>
    </row>
    <row r="55" spans="1:2" x14ac:dyDescent="0.25">
      <c r="A55" s="102">
        <v>46</v>
      </c>
      <c r="B55" s="103">
        <v>17.97</v>
      </c>
    </row>
    <row r="56" spans="1:2" x14ac:dyDescent="0.25">
      <c r="A56" s="102">
        <v>47</v>
      </c>
      <c r="B56" s="103">
        <v>18.11</v>
      </c>
    </row>
    <row r="57" spans="1:2" x14ac:dyDescent="0.25">
      <c r="A57" s="102">
        <v>48</v>
      </c>
      <c r="B57" s="103">
        <v>18.260000000000002</v>
      </c>
    </row>
    <row r="58" spans="1:2" x14ac:dyDescent="0.25">
      <c r="A58" s="102">
        <v>49</v>
      </c>
      <c r="B58" s="103">
        <v>18.399999999999999</v>
      </c>
    </row>
    <row r="59" spans="1:2" x14ac:dyDescent="0.25">
      <c r="A59" s="102">
        <v>50</v>
      </c>
      <c r="B59" s="103">
        <v>18.399999999999999</v>
      </c>
    </row>
    <row r="60" spans="1:2" x14ac:dyDescent="0.25">
      <c r="A60" s="102">
        <v>51</v>
      </c>
      <c r="B60" s="103">
        <v>18.399999999999999</v>
      </c>
    </row>
    <row r="61" spans="1:2" x14ac:dyDescent="0.25">
      <c r="A61" s="102">
        <v>52</v>
      </c>
      <c r="B61" s="103">
        <v>18.39</v>
      </c>
    </row>
    <row r="62" spans="1:2" x14ac:dyDescent="0.25">
      <c r="A62" s="102">
        <v>53</v>
      </c>
      <c r="B62" s="103">
        <v>18.39</v>
      </c>
    </row>
    <row r="63" spans="1:2" x14ac:dyDescent="0.25">
      <c r="A63" s="102">
        <v>54</v>
      </c>
      <c r="B63" s="103">
        <v>18.38</v>
      </c>
    </row>
    <row r="64" spans="1:2" x14ac:dyDescent="0.25">
      <c r="A64" s="102">
        <v>55</v>
      </c>
      <c r="B64" s="103">
        <v>18.38</v>
      </c>
    </row>
    <row r="65" spans="1:2" x14ac:dyDescent="0.25">
      <c r="A65" s="102">
        <v>56</v>
      </c>
      <c r="B65" s="103">
        <v>18.38</v>
      </c>
    </row>
    <row r="66" spans="1:2" x14ac:dyDescent="0.25">
      <c r="A66" s="102">
        <v>57</v>
      </c>
      <c r="B66" s="103">
        <v>18.38</v>
      </c>
    </row>
    <row r="67" spans="1:2" x14ac:dyDescent="0.25">
      <c r="A67" s="102">
        <v>58</v>
      </c>
      <c r="B67" s="103">
        <v>18.38</v>
      </c>
    </row>
    <row r="68" spans="1:2" x14ac:dyDescent="0.25">
      <c r="A68" s="102">
        <v>59</v>
      </c>
      <c r="B68" s="103">
        <v>18.39</v>
      </c>
    </row>
    <row r="69" spans="1:2" x14ac:dyDescent="0.25">
      <c r="A69" s="102">
        <v>60</v>
      </c>
      <c r="B69" s="103">
        <v>18.399999999999999</v>
      </c>
    </row>
    <row r="70" spans="1:2" x14ac:dyDescent="0.25">
      <c r="A70" s="102">
        <v>61</v>
      </c>
      <c r="B70" s="103">
        <v>18.420000000000002</v>
      </c>
    </row>
    <row r="71" spans="1:2" x14ac:dyDescent="0.25">
      <c r="A71" s="102">
        <v>62</v>
      </c>
      <c r="B71" s="103">
        <v>18.440000000000001</v>
      </c>
    </row>
    <row r="72" spans="1:2" x14ac:dyDescent="0.25">
      <c r="A72" s="102">
        <v>63</v>
      </c>
      <c r="B72" s="103">
        <v>18.64</v>
      </c>
    </row>
    <row r="73" spans="1:2" x14ac:dyDescent="0.25">
      <c r="A73" s="102">
        <v>64</v>
      </c>
      <c r="B73" s="103">
        <v>18.86</v>
      </c>
    </row>
    <row r="74" spans="1:2" x14ac:dyDescent="0.25">
      <c r="A74" s="102">
        <v>65</v>
      </c>
      <c r="B74" s="103">
        <v>19.079999999999998</v>
      </c>
    </row>
    <row r="75" spans="1:2" x14ac:dyDescent="0.25">
      <c r="A75" s="102">
        <v>66</v>
      </c>
      <c r="B75" s="103">
        <v>18.97</v>
      </c>
    </row>
    <row r="76" spans="1:2" x14ac:dyDescent="0.25">
      <c r="A76" s="102">
        <v>67</v>
      </c>
      <c r="B76" s="103">
        <v>18.32</v>
      </c>
    </row>
    <row r="77" spans="1:2" x14ac:dyDescent="0.25">
      <c r="A77" s="102">
        <v>68</v>
      </c>
      <c r="B77" s="103">
        <v>17.670000000000002</v>
      </c>
    </row>
  </sheetData>
  <sheetProtection algorithmName="SHA-512" hashValue="9r9UYFj+2s/tztW9fgucdCSxBmxMuGWwmCy4bxwg0pvGz39kDiZXD7PbkEBZ1fKEHTyzH+18UlLgy+Vnedjo7w==" saltValue="8iCrT/8aXsFtyIbpCDz7Ig==" spinCount="100000" sheet="1" objects="1" scenarios="1"/>
  <conditionalFormatting sqref="A6:A16">
    <cfRule type="expression" dxfId="1135" priority="15" stopIfTrue="1">
      <formula>MOD(ROW(),2)=0</formula>
    </cfRule>
    <cfRule type="expression" dxfId="1134" priority="16" stopIfTrue="1">
      <formula>MOD(ROW(),2)&lt;&gt;0</formula>
    </cfRule>
  </conditionalFormatting>
  <conditionalFormatting sqref="B6:B16">
    <cfRule type="expression" dxfId="1133" priority="17" stopIfTrue="1">
      <formula>MOD(ROW(),2)=0</formula>
    </cfRule>
    <cfRule type="expression" dxfId="1132" priority="18" stopIfTrue="1">
      <formula>MOD(ROW(),2)&lt;&gt;0</formula>
    </cfRule>
  </conditionalFormatting>
  <conditionalFormatting sqref="A18:A20">
    <cfRule type="expression" dxfId="1131" priority="9" stopIfTrue="1">
      <formula>MOD(ROW(),2)=0</formula>
    </cfRule>
    <cfRule type="expression" dxfId="1130" priority="10" stopIfTrue="1">
      <formula>MOD(ROW(),2)&lt;&gt;0</formula>
    </cfRule>
  </conditionalFormatting>
  <conditionalFormatting sqref="B17:B20">
    <cfRule type="expression" dxfId="1129" priority="7" stopIfTrue="1">
      <formula>MOD(ROW(),2)=0</formula>
    </cfRule>
    <cfRule type="expression" dxfId="1128" priority="8" stopIfTrue="1">
      <formula>MOD(ROW(),2)&lt;&gt;0</formula>
    </cfRule>
  </conditionalFormatting>
  <conditionalFormatting sqref="A17">
    <cfRule type="expression" dxfId="1127" priority="5" stopIfTrue="1">
      <formula>MOD(ROW(),2)=0</formula>
    </cfRule>
    <cfRule type="expression" dxfId="1126" priority="6" stopIfTrue="1">
      <formula>MOD(ROW(),2)&lt;&gt;0</formula>
    </cfRule>
  </conditionalFormatting>
  <conditionalFormatting sqref="A25:A77">
    <cfRule type="expression" dxfId="1125" priority="1" stopIfTrue="1">
      <formula>MOD(ROW(),2)=0</formula>
    </cfRule>
    <cfRule type="expression" dxfId="1124" priority="2" stopIfTrue="1">
      <formula>MOD(ROW(),2)&lt;&gt;0</formula>
    </cfRule>
  </conditionalFormatting>
  <conditionalFormatting sqref="B25:B77">
    <cfRule type="expression" dxfId="1123" priority="3" stopIfTrue="1">
      <formula>MOD(ROW(),2)=0</formula>
    </cfRule>
    <cfRule type="expression" dxfId="1122"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pageSetUpPr fitToPage="1"/>
  </sheetPr>
  <dimension ref="A1:I76"/>
  <sheetViews>
    <sheetView showGridLines="0" zoomScale="85" zoomScaleNormal="85" workbookViewId="0"/>
  </sheetViews>
  <sheetFormatPr defaultColWidth="10" defaultRowHeight="13.2" x14ac:dyDescent="0.25"/>
  <cols>
    <col min="1" max="1" width="31.77734375" style="25" customWidth="1"/>
    <col min="2" max="7" width="22.77734375" style="25" customWidth="1"/>
    <col min="8"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Pensioner CE - x-301</v>
      </c>
      <c r="B3" s="40"/>
      <c r="C3" s="40"/>
      <c r="D3" s="40"/>
      <c r="E3" s="40"/>
      <c r="F3" s="40"/>
      <c r="G3" s="40"/>
      <c r="H3" s="40"/>
      <c r="I3" s="40"/>
    </row>
    <row r="4" spans="1:9" x14ac:dyDescent="0.25">
      <c r="A4" s="42"/>
    </row>
    <row r="6" spans="1:9" x14ac:dyDescent="0.25">
      <c r="A6" s="74" t="s">
        <v>26</v>
      </c>
      <c r="B6" s="76" t="s">
        <v>28</v>
      </c>
      <c r="C6" s="76"/>
      <c r="D6" s="76"/>
      <c r="E6" s="76"/>
      <c r="F6" s="76"/>
      <c r="G6" s="76"/>
    </row>
    <row r="7" spans="1:9" x14ac:dyDescent="0.25">
      <c r="A7" s="75" t="s">
        <v>17</v>
      </c>
      <c r="B7" s="77" t="s">
        <v>54</v>
      </c>
      <c r="C7" s="77"/>
      <c r="D7" s="77"/>
      <c r="E7" s="77"/>
      <c r="F7" s="77"/>
      <c r="G7" s="77"/>
    </row>
    <row r="8" spans="1:9" x14ac:dyDescent="0.25">
      <c r="A8" s="75" t="s">
        <v>55</v>
      </c>
      <c r="B8" s="77" t="s">
        <v>22</v>
      </c>
      <c r="C8" s="77"/>
      <c r="D8" s="77"/>
      <c r="E8" s="77"/>
      <c r="F8" s="77"/>
      <c r="G8" s="77"/>
    </row>
    <row r="9" spans="1:9" x14ac:dyDescent="0.25">
      <c r="A9" s="75" t="s">
        <v>18</v>
      </c>
      <c r="B9" s="77" t="s">
        <v>373</v>
      </c>
      <c r="C9" s="77"/>
      <c r="D9" s="77"/>
      <c r="E9" s="77"/>
      <c r="F9" s="77"/>
      <c r="G9" s="77"/>
    </row>
    <row r="10" spans="1:9" ht="25.05" customHeight="1" x14ac:dyDescent="0.25">
      <c r="A10" s="75" t="s">
        <v>2</v>
      </c>
      <c r="B10" s="77" t="s">
        <v>329</v>
      </c>
      <c r="C10" s="77"/>
      <c r="D10" s="77"/>
      <c r="E10" s="77"/>
      <c r="F10" s="77"/>
      <c r="G10" s="77"/>
    </row>
    <row r="11" spans="1:9" x14ac:dyDescent="0.25">
      <c r="A11" s="75" t="s">
        <v>25</v>
      </c>
      <c r="B11" s="77" t="s">
        <v>323</v>
      </c>
      <c r="C11" s="77"/>
      <c r="D11" s="77"/>
      <c r="E11" s="77"/>
      <c r="F11" s="77"/>
      <c r="G11" s="77"/>
    </row>
    <row r="12" spans="1:9" ht="12.6" customHeight="1" x14ac:dyDescent="0.25">
      <c r="A12" s="75" t="s">
        <v>273</v>
      </c>
      <c r="B12" s="77" t="s">
        <v>330</v>
      </c>
      <c r="C12" s="77"/>
      <c r="D12" s="77"/>
      <c r="E12" s="77"/>
      <c r="F12" s="77"/>
      <c r="G12" s="77"/>
    </row>
    <row r="13" spans="1:9" x14ac:dyDescent="0.25">
      <c r="A13" s="75" t="s">
        <v>58</v>
      </c>
      <c r="B13" s="77">
        <v>1</v>
      </c>
      <c r="C13" s="77"/>
      <c r="D13" s="77"/>
      <c r="E13" s="77"/>
      <c r="F13" s="77"/>
      <c r="G13" s="77"/>
    </row>
    <row r="14" spans="1:9" x14ac:dyDescent="0.25">
      <c r="A14" s="75" t="s">
        <v>19</v>
      </c>
      <c r="B14" s="77">
        <v>301</v>
      </c>
      <c r="C14" s="77"/>
      <c r="D14" s="77"/>
      <c r="E14" s="77"/>
      <c r="F14" s="77"/>
      <c r="G14" s="77"/>
    </row>
    <row r="15" spans="1:9" x14ac:dyDescent="0.25">
      <c r="A15" s="75" t="s">
        <v>59</v>
      </c>
      <c r="B15" s="77" t="s">
        <v>331</v>
      </c>
      <c r="C15" s="77"/>
      <c r="D15" s="77"/>
      <c r="E15" s="77"/>
      <c r="F15" s="77"/>
      <c r="G15" s="77"/>
    </row>
    <row r="16" spans="1:9" x14ac:dyDescent="0.25">
      <c r="A16" s="75" t="s">
        <v>60</v>
      </c>
      <c r="B16" s="77" t="s">
        <v>332</v>
      </c>
      <c r="C16" s="77"/>
      <c r="D16" s="77"/>
      <c r="E16" s="77"/>
      <c r="F16" s="77"/>
      <c r="G16" s="77"/>
    </row>
    <row r="17" spans="1:7" ht="12.6" customHeight="1" x14ac:dyDescent="0.25">
      <c r="A17" s="75" t="s">
        <v>374</v>
      </c>
      <c r="B17" s="77" t="str">
        <f>'Factor List'!L27</f>
        <v>Pension sharing following divorce, dated 20 December 2019</v>
      </c>
      <c r="C17" s="77"/>
      <c r="D17" s="77"/>
      <c r="E17" s="77"/>
      <c r="F17" s="77"/>
      <c r="G17" s="77"/>
    </row>
    <row r="18" spans="1:7" x14ac:dyDescent="0.25">
      <c r="A18" s="75" t="s">
        <v>20</v>
      </c>
      <c r="B18" s="132" t="str">
        <f>"26 May 2023"</f>
        <v>26 May 2023</v>
      </c>
      <c r="C18" s="132"/>
      <c r="D18" s="132"/>
      <c r="E18" s="132"/>
      <c r="F18" s="132"/>
      <c r="G18" s="132"/>
    </row>
    <row r="19" spans="1:7" x14ac:dyDescent="0.25">
      <c r="A19" s="75" t="s">
        <v>21</v>
      </c>
      <c r="B19" s="96">
        <v>45015</v>
      </c>
      <c r="C19" s="96"/>
      <c r="D19" s="96"/>
      <c r="E19" s="96"/>
      <c r="F19" s="96"/>
      <c r="G19" s="96"/>
    </row>
    <row r="20" spans="1:7" x14ac:dyDescent="0.25">
      <c r="A20" s="75" t="s">
        <v>271</v>
      </c>
      <c r="B20" s="77" t="str">
        <f>'Factor List'!O27</f>
        <v>Issued</v>
      </c>
      <c r="C20" s="77"/>
      <c r="D20" s="77"/>
      <c r="E20" s="77"/>
      <c r="F20" s="77"/>
      <c r="G20" s="77"/>
    </row>
    <row r="22" spans="1:7" x14ac:dyDescent="0.25">
      <c r="B22" s="104" t="str">
        <f>HYPERLINK("#'Factor List'!A1","Back to Factor List")</f>
        <v>Back to Factor List</v>
      </c>
    </row>
    <row r="25" spans="1:7" ht="39.6" x14ac:dyDescent="0.25">
      <c r="A25" s="101" t="s">
        <v>283</v>
      </c>
      <c r="B25" s="101" t="s">
        <v>333</v>
      </c>
      <c r="C25" s="101" t="s">
        <v>334</v>
      </c>
      <c r="D25" s="101" t="s">
        <v>335</v>
      </c>
      <c r="E25" s="101" t="s">
        <v>336</v>
      </c>
      <c r="F25" s="101" t="s">
        <v>337</v>
      </c>
      <c r="G25" s="101" t="s">
        <v>338</v>
      </c>
    </row>
    <row r="26" spans="1:7" x14ac:dyDescent="0.25">
      <c r="A26" s="102">
        <v>50</v>
      </c>
      <c r="B26" s="103">
        <v>27.95</v>
      </c>
      <c r="C26" s="103">
        <v>1.63</v>
      </c>
      <c r="D26" s="103"/>
      <c r="E26" s="103"/>
      <c r="F26" s="103">
        <v>0</v>
      </c>
      <c r="G26" s="103">
        <v>0</v>
      </c>
    </row>
    <row r="27" spans="1:7" x14ac:dyDescent="0.25">
      <c r="A27" s="102">
        <v>51</v>
      </c>
      <c r="B27" s="103">
        <v>27.41</v>
      </c>
      <c r="C27" s="103">
        <v>1.64</v>
      </c>
      <c r="D27" s="103"/>
      <c r="E27" s="103"/>
      <c r="F27" s="103">
        <v>0</v>
      </c>
      <c r="G27" s="103">
        <v>0</v>
      </c>
    </row>
    <row r="28" spans="1:7" x14ac:dyDescent="0.25">
      <c r="A28" s="102">
        <v>52</v>
      </c>
      <c r="B28" s="103">
        <v>26.85</v>
      </c>
      <c r="C28" s="103">
        <v>1.66</v>
      </c>
      <c r="D28" s="103"/>
      <c r="E28" s="103"/>
      <c r="F28" s="103">
        <v>0</v>
      </c>
      <c r="G28" s="103">
        <v>0</v>
      </c>
    </row>
    <row r="29" spans="1:7" x14ac:dyDescent="0.25">
      <c r="A29" s="102">
        <v>53</v>
      </c>
      <c r="B29" s="103">
        <v>26.29</v>
      </c>
      <c r="C29" s="103">
        <v>1.67</v>
      </c>
      <c r="D29" s="103"/>
      <c r="E29" s="103"/>
      <c r="F29" s="103">
        <v>0</v>
      </c>
      <c r="G29" s="103">
        <v>0</v>
      </c>
    </row>
    <row r="30" spans="1:7" x14ac:dyDescent="0.25">
      <c r="A30" s="102">
        <v>54</v>
      </c>
      <c r="B30" s="103">
        <v>25.72</v>
      </c>
      <c r="C30" s="103">
        <v>1.69</v>
      </c>
      <c r="D30" s="103"/>
      <c r="E30" s="103"/>
      <c r="F30" s="103">
        <v>0</v>
      </c>
      <c r="G30" s="103">
        <v>0</v>
      </c>
    </row>
    <row r="31" spans="1:7" x14ac:dyDescent="0.25">
      <c r="A31" s="102">
        <v>55</v>
      </c>
      <c r="B31" s="103">
        <v>25.15</v>
      </c>
      <c r="C31" s="103">
        <v>1.7</v>
      </c>
      <c r="D31" s="103"/>
      <c r="E31" s="103"/>
      <c r="F31" s="103">
        <v>0</v>
      </c>
      <c r="G31" s="103">
        <v>0</v>
      </c>
    </row>
    <row r="32" spans="1:7" x14ac:dyDescent="0.25">
      <c r="A32" s="102">
        <v>56</v>
      </c>
      <c r="B32" s="103">
        <v>24.56</v>
      </c>
      <c r="C32" s="103">
        <v>1.71</v>
      </c>
      <c r="D32" s="103"/>
      <c r="E32" s="103"/>
      <c r="F32" s="103">
        <v>0</v>
      </c>
      <c r="G32" s="103">
        <v>0</v>
      </c>
    </row>
    <row r="33" spans="1:7" x14ac:dyDescent="0.25">
      <c r="A33" s="102">
        <v>57</v>
      </c>
      <c r="B33" s="103">
        <v>23.97</v>
      </c>
      <c r="C33" s="103">
        <v>1.73</v>
      </c>
      <c r="D33" s="103"/>
      <c r="E33" s="103"/>
      <c r="F33" s="103">
        <v>0</v>
      </c>
      <c r="G33" s="103">
        <v>0</v>
      </c>
    </row>
    <row r="34" spans="1:7" x14ac:dyDescent="0.25">
      <c r="A34" s="102">
        <v>58</v>
      </c>
      <c r="B34" s="103">
        <v>23.37</v>
      </c>
      <c r="C34" s="103">
        <v>1.74</v>
      </c>
      <c r="D34" s="103"/>
      <c r="E34" s="103"/>
      <c r="F34" s="103">
        <v>0</v>
      </c>
      <c r="G34" s="103">
        <v>0</v>
      </c>
    </row>
    <row r="35" spans="1:7" x14ac:dyDescent="0.25">
      <c r="A35" s="102">
        <v>59</v>
      </c>
      <c r="B35" s="103">
        <v>22.77</v>
      </c>
      <c r="C35" s="103">
        <v>1.75</v>
      </c>
      <c r="D35" s="103"/>
      <c r="E35" s="103"/>
      <c r="F35" s="103">
        <v>0</v>
      </c>
      <c r="G35" s="103">
        <v>0</v>
      </c>
    </row>
    <row r="36" spans="1:7" x14ac:dyDescent="0.25">
      <c r="A36" s="102">
        <v>60</v>
      </c>
      <c r="B36" s="103">
        <v>22.15</v>
      </c>
      <c r="C36" s="103">
        <v>1.76</v>
      </c>
      <c r="D36" s="103"/>
      <c r="E36" s="103"/>
      <c r="F36" s="103">
        <v>0</v>
      </c>
      <c r="G36" s="103">
        <v>0</v>
      </c>
    </row>
    <row r="37" spans="1:7" x14ac:dyDescent="0.25">
      <c r="A37" s="102">
        <v>61</v>
      </c>
      <c r="B37" s="103">
        <v>21.53</v>
      </c>
      <c r="C37" s="103">
        <v>1.77</v>
      </c>
      <c r="D37" s="103"/>
      <c r="E37" s="103"/>
      <c r="F37" s="103">
        <v>0</v>
      </c>
      <c r="G37" s="103">
        <v>0</v>
      </c>
    </row>
    <row r="38" spans="1:7" x14ac:dyDescent="0.25">
      <c r="A38" s="102">
        <v>62</v>
      </c>
      <c r="B38" s="103">
        <v>20.91</v>
      </c>
      <c r="C38" s="103">
        <v>1.78</v>
      </c>
      <c r="D38" s="103"/>
      <c r="E38" s="103"/>
      <c r="F38" s="103">
        <v>0</v>
      </c>
      <c r="G38" s="103">
        <v>0</v>
      </c>
    </row>
    <row r="39" spans="1:7" x14ac:dyDescent="0.25">
      <c r="A39" s="102">
        <v>63</v>
      </c>
      <c r="B39" s="103">
        <v>20.28</v>
      </c>
      <c r="C39" s="103">
        <v>1.78</v>
      </c>
      <c r="D39" s="103"/>
      <c r="E39" s="103"/>
      <c r="F39" s="103">
        <v>0</v>
      </c>
      <c r="G39" s="103">
        <v>0</v>
      </c>
    </row>
    <row r="40" spans="1:7" x14ac:dyDescent="0.25">
      <c r="A40" s="102">
        <v>64</v>
      </c>
      <c r="B40" s="103">
        <v>19.649999999999999</v>
      </c>
      <c r="C40" s="103">
        <v>1.79</v>
      </c>
      <c r="D40" s="103"/>
      <c r="E40" s="103"/>
      <c r="F40" s="103">
        <v>0</v>
      </c>
      <c r="G40" s="103">
        <v>0</v>
      </c>
    </row>
    <row r="41" spans="1:7" x14ac:dyDescent="0.25">
      <c r="A41" s="102">
        <v>65</v>
      </c>
      <c r="B41" s="103">
        <v>19.010000000000002</v>
      </c>
      <c r="C41" s="103">
        <v>1.79</v>
      </c>
      <c r="D41" s="103"/>
      <c r="E41" s="103"/>
      <c r="F41" s="103">
        <v>0</v>
      </c>
      <c r="G41" s="103">
        <v>0</v>
      </c>
    </row>
    <row r="42" spans="1:7" x14ac:dyDescent="0.25">
      <c r="A42" s="102">
        <v>66</v>
      </c>
      <c r="B42" s="103">
        <v>18.36</v>
      </c>
      <c r="C42" s="103">
        <v>1.79</v>
      </c>
      <c r="D42" s="103"/>
      <c r="E42" s="103"/>
      <c r="F42" s="103">
        <v>0</v>
      </c>
      <c r="G42" s="103">
        <v>0</v>
      </c>
    </row>
    <row r="43" spans="1:7" x14ac:dyDescent="0.25">
      <c r="A43" s="102">
        <v>67</v>
      </c>
      <c r="B43" s="103">
        <v>17.72</v>
      </c>
      <c r="C43" s="103">
        <v>1.79</v>
      </c>
      <c r="D43" s="103"/>
      <c r="E43" s="103"/>
      <c r="F43" s="103">
        <v>0</v>
      </c>
      <c r="G43" s="103">
        <v>0</v>
      </c>
    </row>
    <row r="44" spans="1:7" x14ac:dyDescent="0.25">
      <c r="A44" s="102">
        <v>68</v>
      </c>
      <c r="B44" s="103">
        <v>17.059999999999999</v>
      </c>
      <c r="C44" s="103">
        <v>1.79</v>
      </c>
      <c r="D44" s="103"/>
      <c r="E44" s="103"/>
      <c r="F44" s="103">
        <v>0</v>
      </c>
      <c r="G44" s="103">
        <v>0</v>
      </c>
    </row>
    <row r="45" spans="1:7" x14ac:dyDescent="0.25">
      <c r="A45" s="102">
        <v>69</v>
      </c>
      <c r="B45" s="103">
        <v>16.41</v>
      </c>
      <c r="C45" s="103">
        <v>1.72</v>
      </c>
      <c r="D45" s="103">
        <v>3.35</v>
      </c>
      <c r="E45" s="103">
        <v>2.99</v>
      </c>
      <c r="F45" s="103">
        <v>0</v>
      </c>
      <c r="G45" s="103">
        <v>0</v>
      </c>
    </row>
    <row r="46" spans="1:7" x14ac:dyDescent="0.25">
      <c r="A46" s="102">
        <v>70</v>
      </c>
      <c r="B46" s="103">
        <v>15.75</v>
      </c>
      <c r="C46" s="103">
        <v>1.66</v>
      </c>
      <c r="D46" s="103">
        <v>3.12</v>
      </c>
      <c r="E46" s="103">
        <v>2.77</v>
      </c>
      <c r="F46" s="103">
        <v>0</v>
      </c>
      <c r="G46" s="103">
        <v>0</v>
      </c>
    </row>
    <row r="47" spans="1:7" x14ac:dyDescent="0.25">
      <c r="A47" s="102">
        <v>71</v>
      </c>
      <c r="B47" s="103">
        <v>15.09</v>
      </c>
      <c r="C47" s="103">
        <v>1.65</v>
      </c>
      <c r="D47" s="103">
        <v>2.91</v>
      </c>
      <c r="E47" s="103">
        <v>2.57</v>
      </c>
      <c r="F47" s="103">
        <v>0</v>
      </c>
      <c r="G47" s="103">
        <v>0</v>
      </c>
    </row>
    <row r="48" spans="1:7" x14ac:dyDescent="0.25">
      <c r="A48" s="102">
        <v>72</v>
      </c>
      <c r="B48" s="103">
        <v>14.43</v>
      </c>
      <c r="C48" s="103">
        <v>1.65</v>
      </c>
      <c r="D48" s="103">
        <v>2.7</v>
      </c>
      <c r="E48" s="103">
        <v>2.37</v>
      </c>
      <c r="F48" s="103">
        <v>0</v>
      </c>
      <c r="G48" s="103">
        <v>0</v>
      </c>
    </row>
    <row r="49" spans="1:7" x14ac:dyDescent="0.25">
      <c r="A49" s="102">
        <v>73</v>
      </c>
      <c r="B49" s="103">
        <v>13.78</v>
      </c>
      <c r="C49" s="103">
        <v>1.64</v>
      </c>
      <c r="D49" s="103">
        <v>2.5</v>
      </c>
      <c r="E49" s="103">
        <v>2.1800000000000002</v>
      </c>
      <c r="F49" s="103">
        <v>0</v>
      </c>
      <c r="G49" s="103">
        <v>0</v>
      </c>
    </row>
    <row r="50" spans="1:7" x14ac:dyDescent="0.25">
      <c r="A50" s="102">
        <v>74</v>
      </c>
      <c r="B50" s="103">
        <v>13.12</v>
      </c>
      <c r="C50" s="103">
        <v>1.52</v>
      </c>
      <c r="D50" s="103">
        <v>2.2999999999999998</v>
      </c>
      <c r="E50" s="103">
        <v>2</v>
      </c>
      <c r="F50" s="103">
        <v>0</v>
      </c>
      <c r="G50" s="103">
        <v>0</v>
      </c>
    </row>
    <row r="51" spans="1:7" x14ac:dyDescent="0.25">
      <c r="A51" s="102">
        <v>75</v>
      </c>
      <c r="B51" s="103">
        <v>12.47</v>
      </c>
      <c r="C51" s="103">
        <v>1.4</v>
      </c>
      <c r="D51" s="103">
        <v>2.1</v>
      </c>
      <c r="E51" s="103">
        <v>1.82</v>
      </c>
      <c r="F51" s="103">
        <v>0</v>
      </c>
      <c r="G51" s="103">
        <v>0</v>
      </c>
    </row>
    <row r="52" spans="1:7" x14ac:dyDescent="0.25">
      <c r="A52" s="102">
        <v>76</v>
      </c>
      <c r="B52" s="103">
        <v>11.82</v>
      </c>
      <c r="C52" s="103">
        <v>1.39</v>
      </c>
      <c r="D52" s="103">
        <v>1.93</v>
      </c>
      <c r="E52" s="103">
        <v>1.65</v>
      </c>
      <c r="F52" s="103">
        <v>0</v>
      </c>
      <c r="G52" s="103">
        <v>0</v>
      </c>
    </row>
    <row r="53" spans="1:7" x14ac:dyDescent="0.25">
      <c r="A53" s="102">
        <v>77</v>
      </c>
      <c r="B53" s="103">
        <v>11.18</v>
      </c>
      <c r="C53" s="103">
        <v>1.37</v>
      </c>
      <c r="D53" s="103">
        <v>1.76</v>
      </c>
      <c r="E53" s="103">
        <v>1.5</v>
      </c>
      <c r="F53" s="103">
        <v>0</v>
      </c>
      <c r="G53" s="103">
        <v>0</v>
      </c>
    </row>
    <row r="54" spans="1:7" x14ac:dyDescent="0.25">
      <c r="A54" s="102">
        <v>78</v>
      </c>
      <c r="B54" s="103">
        <v>10.54</v>
      </c>
      <c r="C54" s="103">
        <v>1.35</v>
      </c>
      <c r="D54" s="103">
        <v>1.6</v>
      </c>
      <c r="E54" s="103">
        <v>1.35</v>
      </c>
      <c r="F54" s="103">
        <v>0</v>
      </c>
      <c r="G54" s="103">
        <v>0</v>
      </c>
    </row>
    <row r="55" spans="1:7" x14ac:dyDescent="0.25">
      <c r="A55" s="102">
        <v>79</v>
      </c>
      <c r="B55" s="103">
        <v>9.92</v>
      </c>
      <c r="C55" s="103">
        <v>1.2</v>
      </c>
      <c r="D55" s="103">
        <v>1.44</v>
      </c>
      <c r="E55" s="103">
        <v>1.21</v>
      </c>
      <c r="F55" s="103">
        <v>0</v>
      </c>
      <c r="G55" s="103">
        <v>0</v>
      </c>
    </row>
    <row r="56" spans="1:7" x14ac:dyDescent="0.25">
      <c r="A56" s="102">
        <v>80</v>
      </c>
      <c r="B56" s="103">
        <v>9.31</v>
      </c>
      <c r="C56" s="103">
        <v>1.06</v>
      </c>
      <c r="D56" s="103">
        <v>1.28</v>
      </c>
      <c r="E56" s="103">
        <v>1.08</v>
      </c>
      <c r="F56" s="103">
        <v>0</v>
      </c>
      <c r="G56" s="103">
        <v>0</v>
      </c>
    </row>
    <row r="57" spans="1:7" x14ac:dyDescent="0.25">
      <c r="A57" s="102">
        <v>81</v>
      </c>
      <c r="B57" s="103">
        <v>8.7200000000000006</v>
      </c>
      <c r="C57" s="103">
        <v>1.03</v>
      </c>
      <c r="D57" s="103">
        <v>1.1499999999999999</v>
      </c>
      <c r="E57" s="103">
        <v>0.96</v>
      </c>
      <c r="F57" s="103">
        <v>0</v>
      </c>
      <c r="G57" s="103">
        <v>0</v>
      </c>
    </row>
    <row r="58" spans="1:7" x14ac:dyDescent="0.25">
      <c r="A58" s="102">
        <v>82</v>
      </c>
      <c r="B58" s="103">
        <v>8.14</v>
      </c>
      <c r="C58" s="103">
        <v>1.01</v>
      </c>
      <c r="D58" s="103">
        <v>1.03</v>
      </c>
      <c r="E58" s="103">
        <v>0.85</v>
      </c>
      <c r="F58" s="103">
        <v>0</v>
      </c>
      <c r="G58" s="103">
        <v>0</v>
      </c>
    </row>
    <row r="59" spans="1:7" x14ac:dyDescent="0.25">
      <c r="A59" s="102">
        <v>83</v>
      </c>
      <c r="B59" s="103">
        <v>7.59</v>
      </c>
      <c r="C59" s="103">
        <v>0.98</v>
      </c>
      <c r="D59" s="103">
        <v>0.93</v>
      </c>
      <c r="E59" s="103">
        <v>0.75</v>
      </c>
      <c r="F59" s="103">
        <v>0</v>
      </c>
      <c r="G59" s="103">
        <v>0</v>
      </c>
    </row>
    <row r="60" spans="1:7" x14ac:dyDescent="0.25">
      <c r="A60" s="102">
        <v>84</v>
      </c>
      <c r="B60" s="103">
        <v>7.05</v>
      </c>
      <c r="C60" s="103">
        <v>0.84</v>
      </c>
      <c r="D60" s="103">
        <v>0.81</v>
      </c>
      <c r="E60" s="103">
        <v>0.66</v>
      </c>
      <c r="F60" s="103">
        <v>0</v>
      </c>
      <c r="G60" s="103">
        <v>0</v>
      </c>
    </row>
    <row r="61" spans="1:7" x14ac:dyDescent="0.25">
      <c r="A61" s="102">
        <v>85</v>
      </c>
      <c r="B61" s="103">
        <v>6.54</v>
      </c>
      <c r="C61" s="103">
        <v>0.69</v>
      </c>
      <c r="D61" s="103">
        <v>0.7</v>
      </c>
      <c r="E61" s="103">
        <v>0.57999999999999996</v>
      </c>
      <c r="F61" s="103">
        <v>0</v>
      </c>
      <c r="G61" s="103">
        <v>0</v>
      </c>
    </row>
    <row r="62" spans="1:7" x14ac:dyDescent="0.25">
      <c r="A62" s="102">
        <v>86</v>
      </c>
      <c r="B62" s="103">
        <v>6.06</v>
      </c>
      <c r="C62" s="103">
        <v>0.67</v>
      </c>
      <c r="D62" s="103">
        <v>0.62</v>
      </c>
      <c r="E62" s="103">
        <v>0.5</v>
      </c>
      <c r="F62" s="103">
        <v>0</v>
      </c>
      <c r="G62" s="103">
        <v>0</v>
      </c>
    </row>
    <row r="63" spans="1:7" x14ac:dyDescent="0.25">
      <c r="A63" s="102">
        <v>87</v>
      </c>
      <c r="B63" s="103">
        <v>5.6</v>
      </c>
      <c r="C63" s="103">
        <v>0.64</v>
      </c>
      <c r="D63" s="103">
        <v>0.55000000000000004</v>
      </c>
      <c r="E63" s="103">
        <v>0.44</v>
      </c>
      <c r="F63" s="103">
        <v>0</v>
      </c>
      <c r="G63" s="103">
        <v>0</v>
      </c>
    </row>
    <row r="64" spans="1:7" x14ac:dyDescent="0.25">
      <c r="A64" s="102">
        <v>88</v>
      </c>
      <c r="B64" s="103">
        <v>5.17</v>
      </c>
      <c r="C64" s="103">
        <v>0.61</v>
      </c>
      <c r="D64" s="103">
        <v>0.48</v>
      </c>
      <c r="E64" s="103">
        <v>0.38</v>
      </c>
      <c r="F64" s="103">
        <v>0</v>
      </c>
      <c r="G64" s="103">
        <v>0</v>
      </c>
    </row>
    <row r="65" spans="1:7" x14ac:dyDescent="0.25">
      <c r="A65" s="102">
        <v>89</v>
      </c>
      <c r="B65" s="103">
        <v>4.7699999999999996</v>
      </c>
      <c r="C65" s="103">
        <v>0.49</v>
      </c>
      <c r="D65" s="103">
        <v>0.41</v>
      </c>
      <c r="E65" s="103">
        <v>0.33</v>
      </c>
      <c r="F65" s="103">
        <v>0</v>
      </c>
      <c r="G65" s="103">
        <v>0</v>
      </c>
    </row>
    <row r="66" spans="1:7" x14ac:dyDescent="0.25">
      <c r="A66" s="102">
        <v>90</v>
      </c>
      <c r="B66" s="103">
        <v>4.3899999999999997</v>
      </c>
      <c r="C66" s="103">
        <v>0.37</v>
      </c>
      <c r="D66" s="103">
        <v>0.34</v>
      </c>
      <c r="E66" s="103">
        <v>0.28000000000000003</v>
      </c>
      <c r="F66" s="103">
        <v>0</v>
      </c>
      <c r="G66" s="103">
        <v>0</v>
      </c>
    </row>
    <row r="67" spans="1:7" x14ac:dyDescent="0.25">
      <c r="A67" s="102">
        <v>91</v>
      </c>
      <c r="B67" s="103">
        <v>4.05</v>
      </c>
      <c r="C67" s="103">
        <v>0.35</v>
      </c>
      <c r="D67" s="103">
        <v>0.3</v>
      </c>
      <c r="E67" s="103">
        <v>0.24</v>
      </c>
      <c r="F67" s="103">
        <v>0</v>
      </c>
      <c r="G67" s="103">
        <v>0</v>
      </c>
    </row>
    <row r="68" spans="1:7" x14ac:dyDescent="0.25">
      <c r="A68" s="102">
        <v>92</v>
      </c>
      <c r="B68" s="103">
        <v>3.73</v>
      </c>
      <c r="C68" s="103">
        <v>0.33</v>
      </c>
      <c r="D68" s="103">
        <v>0.26</v>
      </c>
      <c r="E68" s="103">
        <v>0.21</v>
      </c>
      <c r="F68" s="103">
        <v>0</v>
      </c>
      <c r="G68" s="103">
        <v>0</v>
      </c>
    </row>
    <row r="69" spans="1:7" x14ac:dyDescent="0.25">
      <c r="A69" s="102">
        <v>93</v>
      </c>
      <c r="B69" s="103">
        <v>3.45</v>
      </c>
      <c r="C69" s="103">
        <v>0.31</v>
      </c>
      <c r="D69" s="103">
        <v>0.23</v>
      </c>
      <c r="E69" s="103">
        <v>0.18</v>
      </c>
      <c r="F69" s="103">
        <v>0</v>
      </c>
      <c r="G69" s="103">
        <v>0</v>
      </c>
    </row>
    <row r="70" spans="1:7" x14ac:dyDescent="0.25">
      <c r="A70" s="102">
        <v>94</v>
      </c>
      <c r="B70" s="103">
        <v>3.19</v>
      </c>
      <c r="C70" s="103">
        <v>0.28999999999999998</v>
      </c>
      <c r="D70" s="103">
        <v>0.2</v>
      </c>
      <c r="E70" s="103">
        <v>0.16</v>
      </c>
      <c r="F70" s="103">
        <v>0</v>
      </c>
      <c r="G70" s="103">
        <v>0</v>
      </c>
    </row>
    <row r="71" spans="1:7" x14ac:dyDescent="0.25">
      <c r="A71" s="102">
        <v>95</v>
      </c>
      <c r="B71" s="103">
        <v>2.95</v>
      </c>
      <c r="C71" s="103">
        <v>0.27</v>
      </c>
      <c r="D71" s="103">
        <v>0.18</v>
      </c>
      <c r="E71" s="103">
        <v>0.14000000000000001</v>
      </c>
      <c r="F71" s="103">
        <v>0</v>
      </c>
      <c r="G71" s="103">
        <v>0</v>
      </c>
    </row>
    <row r="72" spans="1:7" x14ac:dyDescent="0.25">
      <c r="A72" s="102">
        <v>96</v>
      </c>
      <c r="B72" s="103">
        <v>2.74</v>
      </c>
      <c r="C72" s="103">
        <v>0.26</v>
      </c>
      <c r="D72" s="103">
        <v>0.16</v>
      </c>
      <c r="E72" s="103">
        <v>0.12</v>
      </c>
      <c r="F72" s="103">
        <v>0</v>
      </c>
      <c r="G72" s="103">
        <v>0</v>
      </c>
    </row>
    <row r="73" spans="1:7" x14ac:dyDescent="0.25">
      <c r="A73" s="102">
        <v>97</v>
      </c>
      <c r="B73" s="103">
        <v>2.56</v>
      </c>
      <c r="C73" s="103">
        <v>0.24</v>
      </c>
      <c r="D73" s="103">
        <v>0.14000000000000001</v>
      </c>
      <c r="E73" s="103">
        <v>0.1</v>
      </c>
      <c r="F73" s="103">
        <v>0</v>
      </c>
      <c r="G73" s="103">
        <v>0</v>
      </c>
    </row>
    <row r="74" spans="1:7" x14ac:dyDescent="0.25">
      <c r="A74" s="102">
        <v>98</v>
      </c>
      <c r="B74" s="103">
        <v>2.4</v>
      </c>
      <c r="C74" s="103">
        <v>0.23</v>
      </c>
      <c r="D74" s="103">
        <v>0.12</v>
      </c>
      <c r="E74" s="103">
        <v>0.09</v>
      </c>
      <c r="F74" s="103">
        <v>0</v>
      </c>
      <c r="G74" s="103">
        <v>0</v>
      </c>
    </row>
    <row r="75" spans="1:7" x14ac:dyDescent="0.25">
      <c r="A75" s="102">
        <v>99</v>
      </c>
      <c r="B75" s="103">
        <v>2.27</v>
      </c>
      <c r="C75" s="103">
        <v>0.22</v>
      </c>
      <c r="D75" s="103">
        <v>0.11</v>
      </c>
      <c r="E75" s="103">
        <v>0.08</v>
      </c>
      <c r="F75" s="103">
        <v>0</v>
      </c>
      <c r="G75" s="103">
        <v>0</v>
      </c>
    </row>
    <row r="76" spans="1:7" x14ac:dyDescent="0.25">
      <c r="A76" s="102">
        <v>100</v>
      </c>
      <c r="B76" s="103">
        <v>2.17</v>
      </c>
      <c r="C76" s="103">
        <v>0.2</v>
      </c>
      <c r="D76" s="103">
        <v>0.1</v>
      </c>
      <c r="E76" s="103">
        <v>0.08</v>
      </c>
      <c r="F76" s="103">
        <v>0</v>
      </c>
      <c r="G76" s="103">
        <v>0</v>
      </c>
    </row>
  </sheetData>
  <sheetProtection algorithmName="SHA-512" hashValue="zm8BytR4GW/Z8l+ikyUBe1ry1Sobw4EMemRmIEc2JWN5pY7GFnly/CQJx7UJbQ8PuqS43YK0e4gniaEPjoGqrQ==" saltValue="eeteiKqcPYTPhjFZhKfJqA==" spinCount="100000" sheet="1" objects="1" scenarios="1"/>
  <conditionalFormatting sqref="A6:A16 A18:A20">
    <cfRule type="expression" dxfId="1121" priority="21" stopIfTrue="1">
      <formula>MOD(ROW(),2)=0</formula>
    </cfRule>
    <cfRule type="expression" dxfId="1120" priority="22" stopIfTrue="1">
      <formula>MOD(ROW(),2)&lt;&gt;0</formula>
    </cfRule>
  </conditionalFormatting>
  <conditionalFormatting sqref="B6:G8 B20:G20 B18 B10:G17 C9:G9">
    <cfRule type="expression" dxfId="1119" priority="23" stopIfTrue="1">
      <formula>MOD(ROW(),2)=0</formula>
    </cfRule>
    <cfRule type="expression" dxfId="1118" priority="24" stopIfTrue="1">
      <formula>MOD(ROW(),2)&lt;&gt;0</formula>
    </cfRule>
  </conditionalFormatting>
  <conditionalFormatting sqref="B9">
    <cfRule type="expression" dxfId="1117" priority="13" stopIfTrue="1">
      <formula>MOD(ROW(),2)=0</formula>
    </cfRule>
    <cfRule type="expression" dxfId="1116" priority="14" stopIfTrue="1">
      <formula>MOD(ROW(),2)&lt;&gt;0</formula>
    </cfRule>
  </conditionalFormatting>
  <conditionalFormatting sqref="A17">
    <cfRule type="expression" dxfId="1115" priority="11" stopIfTrue="1">
      <formula>MOD(ROW(),2)=0</formula>
    </cfRule>
    <cfRule type="expression" dxfId="1114" priority="12" stopIfTrue="1">
      <formula>MOD(ROW(),2)&lt;&gt;0</formula>
    </cfRule>
  </conditionalFormatting>
  <conditionalFormatting sqref="B19">
    <cfRule type="expression" dxfId="1113" priority="9" stopIfTrue="1">
      <formula>MOD(ROW(),2)=0</formula>
    </cfRule>
    <cfRule type="expression" dxfId="1112" priority="10" stopIfTrue="1">
      <formula>MOD(ROW(),2)&lt;&gt;0</formula>
    </cfRule>
  </conditionalFormatting>
  <conditionalFormatting sqref="A25:A76">
    <cfRule type="expression" dxfId="1111" priority="5" stopIfTrue="1">
      <formula>MOD(ROW(),2)=0</formula>
    </cfRule>
    <cfRule type="expression" dxfId="1110" priority="6" stopIfTrue="1">
      <formula>MOD(ROW(),2)&lt;&gt;0</formula>
    </cfRule>
  </conditionalFormatting>
  <conditionalFormatting sqref="B25:G76">
    <cfRule type="expression" dxfId="1109" priority="7" stopIfTrue="1">
      <formula>MOD(ROW(),2)=0</formula>
    </cfRule>
    <cfRule type="expression" dxfId="1108" priority="8" stopIfTrue="1">
      <formula>MOD(ROW(),2)&lt;&gt;0</formula>
    </cfRule>
  </conditionalFormatting>
  <conditionalFormatting sqref="C18:G18">
    <cfRule type="expression" dxfId="1107" priority="3" stopIfTrue="1">
      <formula>MOD(ROW(),2)=0</formula>
    </cfRule>
    <cfRule type="expression" dxfId="1106" priority="4" stopIfTrue="1">
      <formula>MOD(ROW(),2)&lt;&gt;0</formula>
    </cfRule>
  </conditionalFormatting>
  <conditionalFormatting sqref="C19:G19">
    <cfRule type="expression" dxfId="1105" priority="1" stopIfTrue="1">
      <formula>MOD(ROW(),2)=0</formula>
    </cfRule>
    <cfRule type="expression" dxfId="1104" priority="2" stopIfTrue="1">
      <formula>MOD(ROW(),2)&lt;&gt;0</formula>
    </cfRule>
  </conditionalFormatting>
  <pageMargins left="0.59055118110236227" right="0.59055118110236227" top="0.59055118110236227" bottom="0.59055118110236227" header="0.51181102362204722" footer="0.51181102362204722"/>
  <pageSetup paperSize="9" scale="75" fitToHeight="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1">
    <pageSetUpPr fitToPage="1"/>
  </sheetPr>
  <dimension ref="A1:I101"/>
  <sheetViews>
    <sheetView showGridLines="0" zoomScale="85" zoomScaleNormal="85" workbookViewId="0"/>
  </sheetViews>
  <sheetFormatPr defaultColWidth="10" defaultRowHeight="13.2" x14ac:dyDescent="0.25"/>
  <cols>
    <col min="1" max="1" width="31.77734375" style="25" customWidth="1"/>
    <col min="2" max="7" width="22.77734375" style="25" customWidth="1"/>
    <col min="8"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Pensioner CE - x-302</v>
      </c>
      <c r="B3" s="40"/>
      <c r="C3" s="40"/>
      <c r="D3" s="40"/>
      <c r="E3" s="40"/>
      <c r="F3" s="40"/>
      <c r="G3" s="40"/>
      <c r="H3" s="40"/>
      <c r="I3" s="40"/>
    </row>
    <row r="4" spans="1:9" x14ac:dyDescent="0.25">
      <c r="A4" s="42"/>
    </row>
    <row r="6" spans="1:9" x14ac:dyDescent="0.25">
      <c r="A6" s="74" t="s">
        <v>26</v>
      </c>
      <c r="B6" s="76" t="s">
        <v>28</v>
      </c>
      <c r="C6" s="76"/>
      <c r="D6" s="76"/>
      <c r="E6" s="76"/>
      <c r="F6" s="76"/>
      <c r="G6" s="76"/>
    </row>
    <row r="7" spans="1:9" x14ac:dyDescent="0.25">
      <c r="A7" s="75" t="s">
        <v>17</v>
      </c>
      <c r="B7" s="77" t="s">
        <v>54</v>
      </c>
      <c r="C7" s="77"/>
      <c r="D7" s="77"/>
      <c r="E7" s="77"/>
      <c r="F7" s="77"/>
      <c r="G7" s="77"/>
    </row>
    <row r="8" spans="1:9" x14ac:dyDescent="0.25">
      <c r="A8" s="75" t="s">
        <v>55</v>
      </c>
      <c r="B8" s="77" t="s">
        <v>22</v>
      </c>
      <c r="C8" s="77"/>
      <c r="D8" s="77"/>
      <c r="E8" s="77"/>
      <c r="F8" s="77"/>
      <c r="G8" s="77"/>
    </row>
    <row r="9" spans="1:9" x14ac:dyDescent="0.25">
      <c r="A9" s="75" t="s">
        <v>18</v>
      </c>
      <c r="B9" s="77" t="s">
        <v>373</v>
      </c>
      <c r="C9" s="77"/>
      <c r="D9" s="77"/>
      <c r="E9" s="77"/>
      <c r="F9" s="77"/>
      <c r="G9" s="77"/>
    </row>
    <row r="10" spans="1:9" ht="25.05" customHeight="1" x14ac:dyDescent="0.25">
      <c r="A10" s="75" t="s">
        <v>2</v>
      </c>
      <c r="B10" s="77" t="s">
        <v>339</v>
      </c>
      <c r="C10" s="77"/>
      <c r="D10" s="77"/>
      <c r="E10" s="77"/>
      <c r="F10" s="77"/>
      <c r="G10" s="77"/>
    </row>
    <row r="11" spans="1:9" x14ac:dyDescent="0.25">
      <c r="A11" s="75" t="s">
        <v>25</v>
      </c>
      <c r="B11" s="77" t="s">
        <v>323</v>
      </c>
      <c r="C11" s="77"/>
      <c r="D11" s="77"/>
      <c r="E11" s="77"/>
      <c r="F11" s="77"/>
      <c r="G11" s="77"/>
    </row>
    <row r="12" spans="1:9" ht="12.6" customHeight="1" x14ac:dyDescent="0.25">
      <c r="A12" s="75" t="s">
        <v>273</v>
      </c>
      <c r="B12" s="77" t="s">
        <v>330</v>
      </c>
      <c r="C12" s="77"/>
      <c r="D12" s="77"/>
      <c r="E12" s="77"/>
      <c r="F12" s="77"/>
      <c r="G12" s="77"/>
    </row>
    <row r="13" spans="1:9" x14ac:dyDescent="0.25">
      <c r="A13" s="75" t="s">
        <v>58</v>
      </c>
      <c r="B13" s="77">
        <v>1</v>
      </c>
      <c r="C13" s="77"/>
      <c r="D13" s="77"/>
      <c r="E13" s="77"/>
      <c r="F13" s="77"/>
      <c r="G13" s="77"/>
    </row>
    <row r="14" spans="1:9" x14ac:dyDescent="0.25">
      <c r="A14" s="75" t="s">
        <v>19</v>
      </c>
      <c r="B14" s="77">
        <v>302</v>
      </c>
      <c r="C14" s="77"/>
      <c r="D14" s="77"/>
      <c r="E14" s="77"/>
      <c r="F14" s="77"/>
      <c r="G14" s="77"/>
    </row>
    <row r="15" spans="1:9" x14ac:dyDescent="0.25">
      <c r="A15" s="75" t="s">
        <v>59</v>
      </c>
      <c r="B15" s="77" t="s">
        <v>340</v>
      </c>
      <c r="C15" s="77"/>
      <c r="D15" s="77"/>
      <c r="E15" s="77"/>
      <c r="F15" s="77"/>
      <c r="G15" s="77"/>
    </row>
    <row r="16" spans="1:9" x14ac:dyDescent="0.25">
      <c r="A16" s="75" t="s">
        <v>60</v>
      </c>
      <c r="B16" s="77" t="s">
        <v>341</v>
      </c>
      <c r="C16" s="77"/>
      <c r="D16" s="77"/>
      <c r="E16" s="77"/>
      <c r="F16" s="77"/>
      <c r="G16" s="77"/>
    </row>
    <row r="17" spans="1:7" ht="12.6" customHeight="1" x14ac:dyDescent="0.25">
      <c r="A17" s="75" t="s">
        <v>374</v>
      </c>
      <c r="B17" s="77" t="str">
        <f>'Factor List'!L28</f>
        <v>Pension sharing following divorce, dated 20 December 2019</v>
      </c>
      <c r="C17" s="77"/>
      <c r="D17" s="77"/>
      <c r="E17" s="77"/>
      <c r="F17" s="77"/>
      <c r="G17" s="77"/>
    </row>
    <row r="18" spans="1:7" x14ac:dyDescent="0.25">
      <c r="A18" s="75" t="s">
        <v>20</v>
      </c>
      <c r="B18" s="132" t="str">
        <f>"26 May 2023"</f>
        <v>26 May 2023</v>
      </c>
      <c r="C18" s="132"/>
      <c r="D18" s="132"/>
      <c r="E18" s="132"/>
      <c r="F18" s="132"/>
      <c r="G18" s="132"/>
    </row>
    <row r="19" spans="1:7" x14ac:dyDescent="0.25">
      <c r="A19" s="75" t="s">
        <v>21</v>
      </c>
      <c r="B19" s="96">
        <v>45015</v>
      </c>
      <c r="C19" s="96"/>
      <c r="D19" s="96"/>
      <c r="E19" s="96"/>
      <c r="F19" s="96"/>
      <c r="G19" s="96"/>
    </row>
    <row r="20" spans="1:7" x14ac:dyDescent="0.25">
      <c r="A20" s="75" t="s">
        <v>271</v>
      </c>
      <c r="B20" s="77" t="str">
        <f>'Factor List'!O28</f>
        <v>Issued</v>
      </c>
      <c r="C20" s="77"/>
      <c r="D20" s="77"/>
      <c r="E20" s="77"/>
      <c r="F20" s="77"/>
      <c r="G20" s="77"/>
    </row>
    <row r="22" spans="1:7" x14ac:dyDescent="0.25">
      <c r="B22" s="104" t="str">
        <f>HYPERLINK("#'Factor List'!A1","Back to Factor List")</f>
        <v>Back to Factor List</v>
      </c>
    </row>
    <row r="25" spans="1:7" ht="39.6" x14ac:dyDescent="0.25">
      <c r="A25" s="101" t="s">
        <v>283</v>
      </c>
      <c r="B25" s="101" t="s">
        <v>333</v>
      </c>
      <c r="C25" s="101" t="s">
        <v>334</v>
      </c>
      <c r="D25" s="101" t="s">
        <v>335</v>
      </c>
      <c r="E25" s="101" t="s">
        <v>336</v>
      </c>
      <c r="F25" s="101" t="s">
        <v>337</v>
      </c>
      <c r="G25" s="101" t="s">
        <v>338</v>
      </c>
    </row>
    <row r="26" spans="1:7" x14ac:dyDescent="0.25">
      <c r="A26" s="102">
        <v>20</v>
      </c>
      <c r="B26" s="103">
        <v>30.6</v>
      </c>
      <c r="C26" s="103">
        <v>6.59</v>
      </c>
      <c r="D26" s="103"/>
      <c r="E26" s="103"/>
      <c r="F26" s="103">
        <v>0</v>
      </c>
      <c r="G26" s="103">
        <v>0</v>
      </c>
    </row>
    <row r="27" spans="1:7" x14ac:dyDescent="0.25">
      <c r="A27" s="102">
        <v>21</v>
      </c>
      <c r="B27" s="103">
        <v>30.36</v>
      </c>
      <c r="C27" s="103">
        <v>6.54</v>
      </c>
      <c r="D27" s="103"/>
      <c r="E27" s="103"/>
      <c r="F27" s="103">
        <v>0</v>
      </c>
      <c r="G27" s="103">
        <v>0</v>
      </c>
    </row>
    <row r="28" spans="1:7" x14ac:dyDescent="0.25">
      <c r="A28" s="102">
        <v>22</v>
      </c>
      <c r="B28" s="103">
        <v>30.13</v>
      </c>
      <c r="C28" s="103">
        <v>6.48</v>
      </c>
      <c r="D28" s="103"/>
      <c r="E28" s="103"/>
      <c r="F28" s="103">
        <v>0</v>
      </c>
      <c r="G28" s="103">
        <v>0</v>
      </c>
    </row>
    <row r="29" spans="1:7" x14ac:dyDescent="0.25">
      <c r="A29" s="102">
        <v>23</v>
      </c>
      <c r="B29" s="103">
        <v>29.91</v>
      </c>
      <c r="C29" s="103">
        <v>6.41</v>
      </c>
      <c r="D29" s="103"/>
      <c r="E29" s="103"/>
      <c r="F29" s="103">
        <v>0</v>
      </c>
      <c r="G29" s="103">
        <v>0</v>
      </c>
    </row>
    <row r="30" spans="1:7" x14ac:dyDescent="0.25">
      <c r="A30" s="102">
        <v>24</v>
      </c>
      <c r="B30" s="103">
        <v>29.67</v>
      </c>
      <c r="C30" s="103">
        <v>6.35</v>
      </c>
      <c r="D30" s="103"/>
      <c r="E30" s="103"/>
      <c r="F30" s="103">
        <v>0</v>
      </c>
      <c r="G30" s="103">
        <v>0</v>
      </c>
    </row>
    <row r="31" spans="1:7" x14ac:dyDescent="0.25">
      <c r="A31" s="102">
        <v>25</v>
      </c>
      <c r="B31" s="103">
        <v>29.44</v>
      </c>
      <c r="C31" s="103">
        <v>6.28</v>
      </c>
      <c r="D31" s="103"/>
      <c r="E31" s="103"/>
      <c r="F31" s="103">
        <v>0</v>
      </c>
      <c r="G31" s="103">
        <v>0</v>
      </c>
    </row>
    <row r="32" spans="1:7" x14ac:dyDescent="0.25">
      <c r="A32" s="102">
        <v>26</v>
      </c>
      <c r="B32" s="103">
        <v>29.2</v>
      </c>
      <c r="C32" s="103">
        <v>6.22</v>
      </c>
      <c r="D32" s="103"/>
      <c r="E32" s="103"/>
      <c r="F32" s="103">
        <v>0</v>
      </c>
      <c r="G32" s="103">
        <v>0</v>
      </c>
    </row>
    <row r="33" spans="1:7" x14ac:dyDescent="0.25">
      <c r="A33" s="102">
        <v>27</v>
      </c>
      <c r="B33" s="103">
        <v>28.96</v>
      </c>
      <c r="C33" s="103">
        <v>6.14</v>
      </c>
      <c r="D33" s="103"/>
      <c r="E33" s="103"/>
      <c r="F33" s="103">
        <v>0</v>
      </c>
      <c r="G33" s="103">
        <v>0</v>
      </c>
    </row>
    <row r="34" spans="1:7" x14ac:dyDescent="0.25">
      <c r="A34" s="102">
        <v>28</v>
      </c>
      <c r="B34" s="103">
        <v>28.73</v>
      </c>
      <c r="C34" s="103">
        <v>6.07</v>
      </c>
      <c r="D34" s="103"/>
      <c r="E34" s="103"/>
      <c r="F34" s="103">
        <v>0</v>
      </c>
      <c r="G34" s="103">
        <v>0</v>
      </c>
    </row>
    <row r="35" spans="1:7" x14ac:dyDescent="0.25">
      <c r="A35" s="102">
        <v>29</v>
      </c>
      <c r="B35" s="103">
        <v>28.5</v>
      </c>
      <c r="C35" s="103">
        <v>5.99</v>
      </c>
      <c r="D35" s="103"/>
      <c r="E35" s="103"/>
      <c r="F35" s="103">
        <v>0</v>
      </c>
      <c r="G35" s="103">
        <v>0</v>
      </c>
    </row>
    <row r="36" spans="1:7" x14ac:dyDescent="0.25">
      <c r="A36" s="102">
        <v>30</v>
      </c>
      <c r="B36" s="103">
        <v>28.27</v>
      </c>
      <c r="C36" s="103">
        <v>5.9</v>
      </c>
      <c r="D36" s="103"/>
      <c r="E36" s="103"/>
      <c r="F36" s="103">
        <v>0</v>
      </c>
      <c r="G36" s="103">
        <v>0</v>
      </c>
    </row>
    <row r="37" spans="1:7" x14ac:dyDescent="0.25">
      <c r="A37" s="102">
        <v>31</v>
      </c>
      <c r="B37" s="103">
        <v>28.05</v>
      </c>
      <c r="C37" s="103">
        <v>5.81</v>
      </c>
      <c r="D37" s="103"/>
      <c r="E37" s="103"/>
      <c r="F37" s="103">
        <v>0</v>
      </c>
      <c r="G37" s="103">
        <v>0</v>
      </c>
    </row>
    <row r="38" spans="1:7" x14ac:dyDescent="0.25">
      <c r="A38" s="102">
        <v>32</v>
      </c>
      <c r="B38" s="103">
        <v>27.82</v>
      </c>
      <c r="C38" s="103">
        <v>5.71</v>
      </c>
      <c r="D38" s="103"/>
      <c r="E38" s="103"/>
      <c r="F38" s="103">
        <v>0</v>
      </c>
      <c r="G38" s="103">
        <v>0</v>
      </c>
    </row>
    <row r="39" spans="1:7" x14ac:dyDescent="0.25">
      <c r="A39" s="102">
        <v>33</v>
      </c>
      <c r="B39" s="103">
        <v>27.6</v>
      </c>
      <c r="C39" s="103">
        <v>5.61</v>
      </c>
      <c r="D39" s="103"/>
      <c r="E39" s="103"/>
      <c r="F39" s="103">
        <v>0</v>
      </c>
      <c r="G39" s="103">
        <v>0</v>
      </c>
    </row>
    <row r="40" spans="1:7" x14ac:dyDescent="0.25">
      <c r="A40" s="102">
        <v>34</v>
      </c>
      <c r="B40" s="103">
        <v>27.37</v>
      </c>
      <c r="C40" s="103">
        <v>5.51</v>
      </c>
      <c r="D40" s="103"/>
      <c r="E40" s="103"/>
      <c r="F40" s="103">
        <v>0</v>
      </c>
      <c r="G40" s="103">
        <v>0</v>
      </c>
    </row>
    <row r="41" spans="1:7" x14ac:dyDescent="0.25">
      <c r="A41" s="102">
        <v>35</v>
      </c>
      <c r="B41" s="103">
        <v>27.14</v>
      </c>
      <c r="C41" s="103">
        <v>5.4</v>
      </c>
      <c r="D41" s="103"/>
      <c r="E41" s="103"/>
      <c r="F41" s="103">
        <v>0</v>
      </c>
      <c r="G41" s="103">
        <v>0</v>
      </c>
    </row>
    <row r="42" spans="1:7" x14ac:dyDescent="0.25">
      <c r="A42" s="102">
        <v>36</v>
      </c>
      <c r="B42" s="103">
        <v>26.91</v>
      </c>
      <c r="C42" s="103">
        <v>5.3</v>
      </c>
      <c r="D42" s="103"/>
      <c r="E42" s="103"/>
      <c r="F42" s="103">
        <v>0</v>
      </c>
      <c r="G42" s="103">
        <v>0</v>
      </c>
    </row>
    <row r="43" spans="1:7" x14ac:dyDescent="0.25">
      <c r="A43" s="102">
        <v>37</v>
      </c>
      <c r="B43" s="103">
        <v>26.68</v>
      </c>
      <c r="C43" s="103">
        <v>5.19</v>
      </c>
      <c r="D43" s="103"/>
      <c r="E43" s="103"/>
      <c r="F43" s="103">
        <v>0</v>
      </c>
      <c r="G43" s="103">
        <v>0</v>
      </c>
    </row>
    <row r="44" spans="1:7" x14ac:dyDescent="0.25">
      <c r="A44" s="102">
        <v>38</v>
      </c>
      <c r="B44" s="103">
        <v>26.43</v>
      </c>
      <c r="C44" s="103">
        <v>5.09</v>
      </c>
      <c r="D44" s="103"/>
      <c r="E44" s="103"/>
      <c r="F44" s="103">
        <v>0</v>
      </c>
      <c r="G44" s="103">
        <v>0</v>
      </c>
    </row>
    <row r="45" spans="1:7" x14ac:dyDescent="0.25">
      <c r="A45" s="102">
        <v>39</v>
      </c>
      <c r="B45" s="103">
        <v>26.18</v>
      </c>
      <c r="C45" s="103">
        <v>4.9800000000000004</v>
      </c>
      <c r="D45" s="103"/>
      <c r="E45" s="103"/>
      <c r="F45" s="103">
        <v>0</v>
      </c>
      <c r="G45" s="103">
        <v>0</v>
      </c>
    </row>
    <row r="46" spans="1:7" x14ac:dyDescent="0.25">
      <c r="A46" s="102">
        <v>40</v>
      </c>
      <c r="B46" s="103">
        <v>25.92</v>
      </c>
      <c r="C46" s="103">
        <v>4.88</v>
      </c>
      <c r="D46" s="103"/>
      <c r="E46" s="103"/>
      <c r="F46" s="103">
        <v>0</v>
      </c>
      <c r="G46" s="103">
        <v>0</v>
      </c>
    </row>
    <row r="47" spans="1:7" x14ac:dyDescent="0.25">
      <c r="A47" s="102">
        <v>41</v>
      </c>
      <c r="B47" s="103">
        <v>25.65</v>
      </c>
      <c r="C47" s="103">
        <v>4.78</v>
      </c>
      <c r="D47" s="103"/>
      <c r="E47" s="103"/>
      <c r="F47" s="103">
        <v>0</v>
      </c>
      <c r="G47" s="103">
        <v>0</v>
      </c>
    </row>
    <row r="48" spans="1:7" x14ac:dyDescent="0.25">
      <c r="A48" s="102">
        <v>42</v>
      </c>
      <c r="B48" s="103">
        <v>25.38</v>
      </c>
      <c r="C48" s="103">
        <v>4.67</v>
      </c>
      <c r="D48" s="103"/>
      <c r="E48" s="103"/>
      <c r="F48" s="103">
        <v>0</v>
      </c>
      <c r="G48" s="103">
        <v>0</v>
      </c>
    </row>
    <row r="49" spans="1:7" x14ac:dyDescent="0.25">
      <c r="A49" s="102">
        <v>43</v>
      </c>
      <c r="B49" s="103">
        <v>25.1</v>
      </c>
      <c r="C49" s="103">
        <v>4.57</v>
      </c>
      <c r="D49" s="103"/>
      <c r="E49" s="103"/>
      <c r="F49" s="103">
        <v>0</v>
      </c>
      <c r="G49" s="103">
        <v>0</v>
      </c>
    </row>
    <row r="50" spans="1:7" x14ac:dyDescent="0.25">
      <c r="A50" s="102">
        <v>44</v>
      </c>
      <c r="B50" s="103">
        <v>24.8</v>
      </c>
      <c r="C50" s="103">
        <v>4.47</v>
      </c>
      <c r="D50" s="103"/>
      <c r="E50" s="103"/>
      <c r="F50" s="103">
        <v>0</v>
      </c>
      <c r="G50" s="103">
        <v>0</v>
      </c>
    </row>
    <row r="51" spans="1:7" x14ac:dyDescent="0.25">
      <c r="A51" s="102">
        <v>45</v>
      </c>
      <c r="B51" s="103">
        <v>24.5</v>
      </c>
      <c r="C51" s="103">
        <v>4.3600000000000003</v>
      </c>
      <c r="D51" s="103"/>
      <c r="E51" s="103"/>
      <c r="F51" s="103">
        <v>0</v>
      </c>
      <c r="G51" s="103">
        <v>0</v>
      </c>
    </row>
    <row r="52" spans="1:7" x14ac:dyDescent="0.25">
      <c r="A52" s="102">
        <v>46</v>
      </c>
      <c r="B52" s="103">
        <v>24.2</v>
      </c>
      <c r="C52" s="103">
        <v>4.26</v>
      </c>
      <c r="D52" s="103"/>
      <c r="E52" s="103"/>
      <c r="F52" s="103">
        <v>0</v>
      </c>
      <c r="G52" s="103">
        <v>0</v>
      </c>
    </row>
    <row r="53" spans="1:7" x14ac:dyDescent="0.25">
      <c r="A53" s="102">
        <v>47</v>
      </c>
      <c r="B53" s="103">
        <v>23.88</v>
      </c>
      <c r="C53" s="103">
        <v>4.16</v>
      </c>
      <c r="D53" s="103"/>
      <c r="E53" s="103"/>
      <c r="F53" s="103">
        <v>0</v>
      </c>
      <c r="G53" s="103">
        <v>0</v>
      </c>
    </row>
    <row r="54" spans="1:7" x14ac:dyDescent="0.25">
      <c r="A54" s="102">
        <v>48</v>
      </c>
      <c r="B54" s="103">
        <v>23.55</v>
      </c>
      <c r="C54" s="103">
        <v>4.07</v>
      </c>
      <c r="D54" s="103"/>
      <c r="E54" s="103"/>
      <c r="F54" s="103">
        <v>0</v>
      </c>
      <c r="G54" s="103">
        <v>0</v>
      </c>
    </row>
    <row r="55" spans="1:7" x14ac:dyDescent="0.25">
      <c r="A55" s="102">
        <v>49</v>
      </c>
      <c r="B55" s="103">
        <v>23.21</v>
      </c>
      <c r="C55" s="103">
        <v>3.97</v>
      </c>
      <c r="D55" s="103"/>
      <c r="E55" s="103"/>
      <c r="F55" s="103">
        <v>0</v>
      </c>
      <c r="G55" s="103">
        <v>0</v>
      </c>
    </row>
    <row r="56" spans="1:7" x14ac:dyDescent="0.25">
      <c r="A56" s="102">
        <v>50</v>
      </c>
      <c r="B56" s="103">
        <v>22.86</v>
      </c>
      <c r="C56" s="103">
        <v>3.88</v>
      </c>
      <c r="D56" s="103"/>
      <c r="E56" s="103"/>
      <c r="F56" s="103">
        <v>0</v>
      </c>
      <c r="G56" s="103">
        <v>0</v>
      </c>
    </row>
    <row r="57" spans="1:7" x14ac:dyDescent="0.25">
      <c r="A57" s="102">
        <v>51</v>
      </c>
      <c r="B57" s="103">
        <v>22.49</v>
      </c>
      <c r="C57" s="103">
        <v>3.79</v>
      </c>
      <c r="D57" s="103"/>
      <c r="E57" s="103"/>
      <c r="F57" s="103">
        <v>0</v>
      </c>
      <c r="G57" s="103">
        <v>0</v>
      </c>
    </row>
    <row r="58" spans="1:7" x14ac:dyDescent="0.25">
      <c r="A58" s="102">
        <v>52</v>
      </c>
      <c r="B58" s="103">
        <v>22.11</v>
      </c>
      <c r="C58" s="103">
        <v>3.71</v>
      </c>
      <c r="D58" s="103"/>
      <c r="E58" s="103"/>
      <c r="F58" s="103">
        <v>0</v>
      </c>
      <c r="G58" s="103">
        <v>0</v>
      </c>
    </row>
    <row r="59" spans="1:7" x14ac:dyDescent="0.25">
      <c r="A59" s="102">
        <v>53</v>
      </c>
      <c r="B59" s="103">
        <v>21.71</v>
      </c>
      <c r="C59" s="103">
        <v>3.63</v>
      </c>
      <c r="D59" s="103"/>
      <c r="E59" s="103"/>
      <c r="F59" s="103">
        <v>0</v>
      </c>
      <c r="G59" s="103">
        <v>0</v>
      </c>
    </row>
    <row r="60" spans="1:7" x14ac:dyDescent="0.25">
      <c r="A60" s="102">
        <v>54</v>
      </c>
      <c r="B60" s="103">
        <v>21.3</v>
      </c>
      <c r="C60" s="103">
        <v>3.55</v>
      </c>
      <c r="D60" s="103"/>
      <c r="E60" s="103"/>
      <c r="F60" s="103">
        <v>0</v>
      </c>
      <c r="G60" s="103">
        <v>0</v>
      </c>
    </row>
    <row r="61" spans="1:7" x14ac:dyDescent="0.25">
      <c r="A61" s="102">
        <v>55</v>
      </c>
      <c r="B61" s="103">
        <v>20.87</v>
      </c>
      <c r="C61" s="103">
        <v>3.48</v>
      </c>
      <c r="D61" s="103"/>
      <c r="E61" s="103"/>
      <c r="F61" s="103">
        <v>0</v>
      </c>
      <c r="G61" s="103">
        <v>0</v>
      </c>
    </row>
    <row r="62" spans="1:7" x14ac:dyDescent="0.25">
      <c r="A62" s="102">
        <v>56</v>
      </c>
      <c r="B62" s="103">
        <v>20.43</v>
      </c>
      <c r="C62" s="103">
        <v>3.41</v>
      </c>
      <c r="D62" s="103"/>
      <c r="E62" s="103"/>
      <c r="F62" s="103">
        <v>0</v>
      </c>
      <c r="G62" s="103">
        <v>0</v>
      </c>
    </row>
    <row r="63" spans="1:7" x14ac:dyDescent="0.25">
      <c r="A63" s="102">
        <v>57</v>
      </c>
      <c r="B63" s="103">
        <v>19.98</v>
      </c>
      <c r="C63" s="103">
        <v>3.35</v>
      </c>
      <c r="D63" s="103"/>
      <c r="E63" s="103"/>
      <c r="F63" s="103">
        <v>0</v>
      </c>
      <c r="G63" s="103">
        <v>0</v>
      </c>
    </row>
    <row r="64" spans="1:7" x14ac:dyDescent="0.25">
      <c r="A64" s="102">
        <v>58</v>
      </c>
      <c r="B64" s="103">
        <v>19.510000000000002</v>
      </c>
      <c r="C64" s="103">
        <v>3.29</v>
      </c>
      <c r="D64" s="103"/>
      <c r="E64" s="103"/>
      <c r="F64" s="103">
        <v>0</v>
      </c>
      <c r="G64" s="103">
        <v>0</v>
      </c>
    </row>
    <row r="65" spans="1:7" x14ac:dyDescent="0.25">
      <c r="A65" s="102">
        <v>59</v>
      </c>
      <c r="B65" s="103">
        <v>19.04</v>
      </c>
      <c r="C65" s="103">
        <v>3.23</v>
      </c>
      <c r="D65" s="103"/>
      <c r="E65" s="103"/>
      <c r="F65" s="103">
        <v>0</v>
      </c>
      <c r="G65" s="103">
        <v>0</v>
      </c>
    </row>
    <row r="66" spans="1:7" x14ac:dyDescent="0.25">
      <c r="A66" s="102">
        <v>60</v>
      </c>
      <c r="B66" s="103">
        <v>18.54</v>
      </c>
      <c r="C66" s="103">
        <v>3.17</v>
      </c>
      <c r="D66" s="103"/>
      <c r="E66" s="103"/>
      <c r="F66" s="103">
        <v>0</v>
      </c>
      <c r="G66" s="103">
        <v>0</v>
      </c>
    </row>
    <row r="67" spans="1:7" x14ac:dyDescent="0.25">
      <c r="A67" s="102">
        <v>61</v>
      </c>
      <c r="B67" s="103">
        <v>18.03</v>
      </c>
      <c r="C67" s="103">
        <v>3.12</v>
      </c>
      <c r="D67" s="103"/>
      <c r="E67" s="103"/>
      <c r="F67" s="103">
        <v>0</v>
      </c>
      <c r="G67" s="103">
        <v>0</v>
      </c>
    </row>
    <row r="68" spans="1:7" x14ac:dyDescent="0.25">
      <c r="A68" s="102">
        <v>62</v>
      </c>
      <c r="B68" s="103">
        <v>17.510000000000002</v>
      </c>
      <c r="C68" s="103">
        <v>3.07</v>
      </c>
      <c r="D68" s="103"/>
      <c r="E68" s="103"/>
      <c r="F68" s="103">
        <v>0</v>
      </c>
      <c r="G68" s="103">
        <v>0</v>
      </c>
    </row>
    <row r="69" spans="1:7" x14ac:dyDescent="0.25">
      <c r="A69" s="102">
        <v>63</v>
      </c>
      <c r="B69" s="103">
        <v>16.98</v>
      </c>
      <c r="C69" s="103">
        <v>3.03</v>
      </c>
      <c r="D69" s="103"/>
      <c r="E69" s="103"/>
      <c r="F69" s="103">
        <v>0</v>
      </c>
      <c r="G69" s="103">
        <v>0</v>
      </c>
    </row>
    <row r="70" spans="1:7" x14ac:dyDescent="0.25">
      <c r="A70" s="102">
        <v>64</v>
      </c>
      <c r="B70" s="103">
        <v>16.43</v>
      </c>
      <c r="C70" s="103">
        <v>2.98</v>
      </c>
      <c r="D70" s="103"/>
      <c r="E70" s="103"/>
      <c r="F70" s="103">
        <v>0</v>
      </c>
      <c r="G70" s="103">
        <v>0</v>
      </c>
    </row>
    <row r="71" spans="1:7" x14ac:dyDescent="0.25">
      <c r="A71" s="102">
        <v>65</v>
      </c>
      <c r="B71" s="103">
        <v>15.88</v>
      </c>
      <c r="C71" s="103">
        <v>2.93</v>
      </c>
      <c r="D71" s="103"/>
      <c r="E71" s="103"/>
      <c r="F71" s="103">
        <v>0</v>
      </c>
      <c r="G71" s="103">
        <v>0</v>
      </c>
    </row>
    <row r="72" spans="1:7" x14ac:dyDescent="0.25">
      <c r="A72" s="102">
        <v>66</v>
      </c>
      <c r="B72" s="103">
        <v>15.31</v>
      </c>
      <c r="C72" s="103">
        <v>2.9</v>
      </c>
      <c r="D72" s="103"/>
      <c r="E72" s="103"/>
      <c r="F72" s="103">
        <v>0</v>
      </c>
      <c r="G72" s="103">
        <v>0</v>
      </c>
    </row>
    <row r="73" spans="1:7" x14ac:dyDescent="0.25">
      <c r="A73" s="102">
        <v>67</v>
      </c>
      <c r="B73" s="103">
        <v>14.73</v>
      </c>
      <c r="C73" s="103">
        <v>2.86</v>
      </c>
      <c r="D73" s="103"/>
      <c r="E73" s="103"/>
      <c r="F73" s="103">
        <v>0</v>
      </c>
      <c r="G73" s="103">
        <v>0</v>
      </c>
    </row>
    <row r="74" spans="1:7" x14ac:dyDescent="0.25">
      <c r="A74" s="102">
        <v>68</v>
      </c>
      <c r="B74" s="103">
        <v>14.14</v>
      </c>
      <c r="C74" s="103">
        <v>2.82</v>
      </c>
      <c r="D74" s="103"/>
      <c r="E74" s="103"/>
      <c r="F74" s="103">
        <v>0</v>
      </c>
      <c r="G74" s="103">
        <v>0</v>
      </c>
    </row>
    <row r="75" spans="1:7" x14ac:dyDescent="0.25">
      <c r="A75" s="102">
        <v>69</v>
      </c>
      <c r="B75" s="103">
        <v>13.55</v>
      </c>
      <c r="C75" s="103">
        <v>2.69</v>
      </c>
      <c r="D75" s="103">
        <v>2.5499999999999998</v>
      </c>
      <c r="E75" s="103">
        <v>2.2799999999999998</v>
      </c>
      <c r="F75" s="103">
        <v>0</v>
      </c>
      <c r="G75" s="103">
        <v>0</v>
      </c>
    </row>
    <row r="76" spans="1:7" x14ac:dyDescent="0.25">
      <c r="A76" s="102">
        <v>70</v>
      </c>
      <c r="B76" s="103">
        <v>12.95</v>
      </c>
      <c r="C76" s="103">
        <v>2.57</v>
      </c>
      <c r="D76" s="103">
        <v>2.36</v>
      </c>
      <c r="E76" s="103">
        <v>2.11</v>
      </c>
      <c r="F76" s="103">
        <v>0</v>
      </c>
      <c r="G76" s="103">
        <v>0</v>
      </c>
    </row>
    <row r="77" spans="1:7" x14ac:dyDescent="0.25">
      <c r="A77" s="102">
        <v>71</v>
      </c>
      <c r="B77" s="103">
        <v>12.35</v>
      </c>
      <c r="C77" s="103">
        <v>2.5299999999999998</v>
      </c>
      <c r="D77" s="103">
        <v>2.19</v>
      </c>
      <c r="E77" s="103">
        <v>1.94</v>
      </c>
      <c r="F77" s="103">
        <v>0</v>
      </c>
      <c r="G77" s="103">
        <v>0</v>
      </c>
    </row>
    <row r="78" spans="1:7" x14ac:dyDescent="0.25">
      <c r="A78" s="102">
        <v>72</v>
      </c>
      <c r="B78" s="103">
        <v>11.75</v>
      </c>
      <c r="C78" s="103">
        <v>2.5</v>
      </c>
      <c r="D78" s="103">
        <v>2.0299999999999998</v>
      </c>
      <c r="E78" s="103">
        <v>1.77</v>
      </c>
      <c r="F78" s="103">
        <v>0</v>
      </c>
      <c r="G78" s="103">
        <v>0</v>
      </c>
    </row>
    <row r="79" spans="1:7" x14ac:dyDescent="0.25">
      <c r="A79" s="102">
        <v>73</v>
      </c>
      <c r="B79" s="103">
        <v>11.16</v>
      </c>
      <c r="C79" s="103">
        <v>2.46</v>
      </c>
      <c r="D79" s="103">
        <v>1.87</v>
      </c>
      <c r="E79" s="103">
        <v>1.62</v>
      </c>
      <c r="F79" s="103">
        <v>0</v>
      </c>
      <c r="G79" s="103">
        <v>0</v>
      </c>
    </row>
    <row r="80" spans="1:7" x14ac:dyDescent="0.25">
      <c r="A80" s="102">
        <v>74</v>
      </c>
      <c r="B80" s="103">
        <v>10.57</v>
      </c>
      <c r="C80" s="103">
        <v>2.2599999999999998</v>
      </c>
      <c r="D80" s="103">
        <v>1.7</v>
      </c>
      <c r="E80" s="103">
        <v>1.47</v>
      </c>
      <c r="F80" s="103">
        <v>0</v>
      </c>
      <c r="G80" s="103">
        <v>0</v>
      </c>
    </row>
    <row r="81" spans="1:7" x14ac:dyDescent="0.25">
      <c r="A81" s="102">
        <v>75</v>
      </c>
      <c r="B81" s="103">
        <v>9.99</v>
      </c>
      <c r="C81" s="103">
        <v>2.0699999999999998</v>
      </c>
      <c r="D81" s="103">
        <v>1.53</v>
      </c>
      <c r="E81" s="103">
        <v>1.33</v>
      </c>
      <c r="F81" s="103">
        <v>0</v>
      </c>
      <c r="G81" s="103">
        <v>0</v>
      </c>
    </row>
    <row r="82" spans="1:7" x14ac:dyDescent="0.25">
      <c r="A82" s="102">
        <v>76</v>
      </c>
      <c r="B82" s="103">
        <v>9.41</v>
      </c>
      <c r="C82" s="103">
        <v>2.0299999999999998</v>
      </c>
      <c r="D82" s="103">
        <v>1.4</v>
      </c>
      <c r="E82" s="103">
        <v>1.2</v>
      </c>
      <c r="F82" s="103">
        <v>0</v>
      </c>
      <c r="G82" s="103">
        <v>0</v>
      </c>
    </row>
    <row r="83" spans="1:7" x14ac:dyDescent="0.25">
      <c r="A83" s="102">
        <v>77</v>
      </c>
      <c r="B83" s="103">
        <v>8.85</v>
      </c>
      <c r="C83" s="103">
        <v>1.98</v>
      </c>
      <c r="D83" s="103">
        <v>1.27</v>
      </c>
      <c r="E83" s="103">
        <v>1.07</v>
      </c>
      <c r="F83" s="103">
        <v>0</v>
      </c>
      <c r="G83" s="103">
        <v>0</v>
      </c>
    </row>
    <row r="84" spans="1:7" x14ac:dyDescent="0.25">
      <c r="A84" s="102">
        <v>78</v>
      </c>
      <c r="B84" s="103">
        <v>8.3000000000000007</v>
      </c>
      <c r="C84" s="103">
        <v>1.94</v>
      </c>
      <c r="D84" s="103">
        <v>1.1499999999999999</v>
      </c>
      <c r="E84" s="103">
        <v>0.96</v>
      </c>
      <c r="F84" s="103">
        <v>0</v>
      </c>
      <c r="G84" s="103">
        <v>0</v>
      </c>
    </row>
    <row r="85" spans="1:7" x14ac:dyDescent="0.25">
      <c r="A85" s="102">
        <v>79</v>
      </c>
      <c r="B85" s="103">
        <v>7.77</v>
      </c>
      <c r="C85" s="103">
        <v>1.71</v>
      </c>
      <c r="D85" s="103">
        <v>1.02</v>
      </c>
      <c r="E85" s="103">
        <v>0.85</v>
      </c>
      <c r="F85" s="103">
        <v>0</v>
      </c>
      <c r="G85" s="103">
        <v>0</v>
      </c>
    </row>
    <row r="86" spans="1:7" x14ac:dyDescent="0.25">
      <c r="A86" s="102">
        <v>80</v>
      </c>
      <c r="B86" s="103">
        <v>7.26</v>
      </c>
      <c r="C86" s="103">
        <v>1.48</v>
      </c>
      <c r="D86" s="103">
        <v>0.89</v>
      </c>
      <c r="E86" s="103">
        <v>0.76</v>
      </c>
      <c r="F86" s="103">
        <v>0</v>
      </c>
      <c r="G86" s="103">
        <v>0</v>
      </c>
    </row>
    <row r="87" spans="1:7" x14ac:dyDescent="0.25">
      <c r="A87" s="102">
        <v>81</v>
      </c>
      <c r="B87" s="103">
        <v>6.76</v>
      </c>
      <c r="C87" s="103">
        <v>1.43</v>
      </c>
      <c r="D87" s="103">
        <v>0.79</v>
      </c>
      <c r="E87" s="103">
        <v>0.67</v>
      </c>
      <c r="F87" s="103">
        <v>0</v>
      </c>
      <c r="G87" s="103">
        <v>0</v>
      </c>
    </row>
    <row r="88" spans="1:7" x14ac:dyDescent="0.25">
      <c r="A88" s="102">
        <v>82</v>
      </c>
      <c r="B88" s="103">
        <v>6.29</v>
      </c>
      <c r="C88" s="103">
        <v>1.38</v>
      </c>
      <c r="D88" s="103">
        <v>0.71</v>
      </c>
      <c r="E88" s="103">
        <v>0.59</v>
      </c>
      <c r="F88" s="103">
        <v>0</v>
      </c>
      <c r="G88" s="103">
        <v>0</v>
      </c>
    </row>
    <row r="89" spans="1:7" x14ac:dyDescent="0.25">
      <c r="A89" s="102">
        <v>83</v>
      </c>
      <c r="B89" s="103">
        <v>5.84</v>
      </c>
      <c r="C89" s="103">
        <v>1.33</v>
      </c>
      <c r="D89" s="103">
        <v>0.63</v>
      </c>
      <c r="E89" s="103">
        <v>0.51</v>
      </c>
      <c r="F89" s="103">
        <v>0</v>
      </c>
      <c r="G89" s="103">
        <v>0</v>
      </c>
    </row>
    <row r="90" spans="1:7" x14ac:dyDescent="0.25">
      <c r="A90" s="102">
        <v>84</v>
      </c>
      <c r="B90" s="103">
        <v>5.41</v>
      </c>
      <c r="C90" s="103">
        <v>1.1200000000000001</v>
      </c>
      <c r="D90" s="103">
        <v>0.54</v>
      </c>
      <c r="E90" s="103">
        <v>0.45</v>
      </c>
      <c r="F90" s="103">
        <v>0</v>
      </c>
      <c r="G90" s="103">
        <v>0</v>
      </c>
    </row>
    <row r="91" spans="1:7" x14ac:dyDescent="0.25">
      <c r="A91" s="102">
        <v>85</v>
      </c>
      <c r="B91" s="103">
        <v>5</v>
      </c>
      <c r="C91" s="103">
        <v>0.92</v>
      </c>
      <c r="D91" s="103">
        <v>0.45</v>
      </c>
      <c r="E91" s="103">
        <v>0.39</v>
      </c>
      <c r="F91" s="103">
        <v>0</v>
      </c>
      <c r="G91" s="103">
        <v>0</v>
      </c>
    </row>
    <row r="92" spans="1:7" x14ac:dyDescent="0.25">
      <c r="A92" s="102">
        <v>86</v>
      </c>
      <c r="B92" s="103">
        <v>4.6100000000000003</v>
      </c>
      <c r="C92" s="103">
        <v>0.88</v>
      </c>
      <c r="D92" s="103">
        <v>0.4</v>
      </c>
      <c r="E92" s="103">
        <v>0.34</v>
      </c>
      <c r="F92" s="103">
        <v>0</v>
      </c>
      <c r="G92" s="103">
        <v>0</v>
      </c>
    </row>
    <row r="93" spans="1:7" x14ac:dyDescent="0.25">
      <c r="A93" s="102">
        <v>87</v>
      </c>
      <c r="B93" s="103">
        <v>4.25</v>
      </c>
      <c r="C93" s="103">
        <v>0.83</v>
      </c>
      <c r="D93" s="103">
        <v>0.35</v>
      </c>
      <c r="E93" s="103">
        <v>0.28999999999999998</v>
      </c>
      <c r="F93" s="103">
        <v>0</v>
      </c>
      <c r="G93" s="103">
        <v>0</v>
      </c>
    </row>
    <row r="94" spans="1:7" x14ac:dyDescent="0.25">
      <c r="A94" s="102">
        <v>88</v>
      </c>
      <c r="B94" s="103">
        <v>3.91</v>
      </c>
      <c r="C94" s="103">
        <v>0.79</v>
      </c>
      <c r="D94" s="103">
        <v>0.31</v>
      </c>
      <c r="E94" s="103">
        <v>0.25</v>
      </c>
      <c r="F94" s="103">
        <v>0</v>
      </c>
      <c r="G94" s="103">
        <v>0</v>
      </c>
    </row>
    <row r="95" spans="1:7" x14ac:dyDescent="0.25">
      <c r="A95" s="102">
        <v>89</v>
      </c>
      <c r="B95" s="103">
        <v>3.59</v>
      </c>
      <c r="C95" s="103">
        <v>0.62</v>
      </c>
      <c r="D95" s="103">
        <v>0.25</v>
      </c>
      <c r="E95" s="103">
        <v>0.21</v>
      </c>
      <c r="F95" s="103">
        <v>0</v>
      </c>
      <c r="G95" s="103">
        <v>0</v>
      </c>
    </row>
    <row r="96" spans="1:7" x14ac:dyDescent="0.25">
      <c r="A96" s="102">
        <v>90</v>
      </c>
      <c r="B96" s="103">
        <v>3.3</v>
      </c>
      <c r="C96" s="103">
        <v>0.46</v>
      </c>
      <c r="D96" s="103">
        <v>0.2</v>
      </c>
      <c r="E96" s="103">
        <v>0.18</v>
      </c>
      <c r="F96" s="103">
        <v>0</v>
      </c>
      <c r="G96" s="103">
        <v>0</v>
      </c>
    </row>
    <row r="97" spans="1:7" x14ac:dyDescent="0.25">
      <c r="A97" s="102">
        <v>91</v>
      </c>
      <c r="B97" s="103">
        <v>3.02</v>
      </c>
      <c r="C97" s="103">
        <v>0.44</v>
      </c>
      <c r="D97" s="103">
        <v>0.18</v>
      </c>
      <c r="E97" s="103">
        <v>0.15</v>
      </c>
      <c r="F97" s="103">
        <v>0</v>
      </c>
      <c r="G97" s="103">
        <v>0</v>
      </c>
    </row>
    <row r="98" spans="1:7" x14ac:dyDescent="0.25">
      <c r="A98" s="102">
        <v>92</v>
      </c>
      <c r="B98" s="103">
        <v>2.77</v>
      </c>
      <c r="C98" s="103">
        <v>0.41</v>
      </c>
      <c r="D98" s="103">
        <v>0.15</v>
      </c>
      <c r="E98" s="103">
        <v>0.13</v>
      </c>
      <c r="F98" s="103">
        <v>0</v>
      </c>
      <c r="G98" s="103">
        <v>0</v>
      </c>
    </row>
    <row r="99" spans="1:7" x14ac:dyDescent="0.25">
      <c r="A99" s="102">
        <v>93</v>
      </c>
      <c r="B99" s="103">
        <v>2.54</v>
      </c>
      <c r="C99" s="103">
        <v>0.38</v>
      </c>
      <c r="D99" s="103">
        <v>0.13</v>
      </c>
      <c r="E99" s="103">
        <v>0.11</v>
      </c>
      <c r="F99" s="103">
        <v>0</v>
      </c>
      <c r="G99" s="103">
        <v>0</v>
      </c>
    </row>
    <row r="100" spans="1:7" x14ac:dyDescent="0.25">
      <c r="A100" s="102">
        <v>94</v>
      </c>
      <c r="B100" s="103">
        <v>2.34</v>
      </c>
      <c r="C100" s="103">
        <v>0.36</v>
      </c>
      <c r="D100" s="103">
        <v>0.11</v>
      </c>
      <c r="E100" s="103">
        <v>0.09</v>
      </c>
      <c r="F100" s="103">
        <v>0</v>
      </c>
      <c r="G100" s="103">
        <v>0</v>
      </c>
    </row>
    <row r="101" spans="1:7" x14ac:dyDescent="0.25">
      <c r="A101" s="102">
        <v>95</v>
      </c>
      <c r="B101" s="103">
        <v>2.15</v>
      </c>
      <c r="C101" s="103">
        <v>0.34</v>
      </c>
      <c r="D101" s="103">
        <v>0.1</v>
      </c>
      <c r="E101" s="103">
        <v>0.08</v>
      </c>
      <c r="F101" s="103">
        <v>0</v>
      </c>
      <c r="G101" s="103">
        <v>0</v>
      </c>
    </row>
  </sheetData>
  <sheetProtection algorithmName="SHA-512" hashValue="I3GQo2BeG+DCNx4GgFLsJ+819pEeVIIPIZDEbsgCqZwyDSu50sgeZMKrdXZIQBfZ5RDzmjAjM63aHHSpHOriBw==" saltValue="jqu3pw21/qJSF944ILkBGQ==" spinCount="100000" sheet="1" objects="1" scenarios="1"/>
  <conditionalFormatting sqref="A6:A16 A18:A20">
    <cfRule type="expression" dxfId="1103" priority="21" stopIfTrue="1">
      <formula>MOD(ROW(),2)=0</formula>
    </cfRule>
    <cfRule type="expression" dxfId="1102" priority="22" stopIfTrue="1">
      <formula>MOD(ROW(),2)&lt;&gt;0</formula>
    </cfRule>
  </conditionalFormatting>
  <conditionalFormatting sqref="B6:G8 B20:G20 B18 B10:G17 C9:G9">
    <cfRule type="expression" dxfId="1101" priority="23" stopIfTrue="1">
      <formula>MOD(ROW(),2)=0</formula>
    </cfRule>
    <cfRule type="expression" dxfId="1100" priority="24" stopIfTrue="1">
      <formula>MOD(ROW(),2)&lt;&gt;0</formula>
    </cfRule>
  </conditionalFormatting>
  <conditionalFormatting sqref="B9">
    <cfRule type="expression" dxfId="1099" priority="13" stopIfTrue="1">
      <formula>MOD(ROW(),2)=0</formula>
    </cfRule>
    <cfRule type="expression" dxfId="1098" priority="14" stopIfTrue="1">
      <formula>MOD(ROW(),2)&lt;&gt;0</formula>
    </cfRule>
  </conditionalFormatting>
  <conditionalFormatting sqref="A17">
    <cfRule type="expression" dxfId="1097" priority="11" stopIfTrue="1">
      <formula>MOD(ROW(),2)=0</formula>
    </cfRule>
    <cfRule type="expression" dxfId="1096" priority="12" stopIfTrue="1">
      <formula>MOD(ROW(),2)&lt;&gt;0</formula>
    </cfRule>
  </conditionalFormatting>
  <conditionalFormatting sqref="B19">
    <cfRule type="expression" dxfId="1095" priority="9" stopIfTrue="1">
      <formula>MOD(ROW(),2)=0</formula>
    </cfRule>
    <cfRule type="expression" dxfId="1094" priority="10" stopIfTrue="1">
      <formula>MOD(ROW(),2)&lt;&gt;0</formula>
    </cfRule>
  </conditionalFormatting>
  <conditionalFormatting sqref="A25:A101">
    <cfRule type="expression" dxfId="1093" priority="5" stopIfTrue="1">
      <formula>MOD(ROW(),2)=0</formula>
    </cfRule>
    <cfRule type="expression" dxfId="1092" priority="6" stopIfTrue="1">
      <formula>MOD(ROW(),2)&lt;&gt;0</formula>
    </cfRule>
  </conditionalFormatting>
  <conditionalFormatting sqref="B25:G101">
    <cfRule type="expression" dxfId="1091" priority="7" stopIfTrue="1">
      <formula>MOD(ROW(),2)=0</formula>
    </cfRule>
    <cfRule type="expression" dxfId="1090" priority="8" stopIfTrue="1">
      <formula>MOD(ROW(),2)&lt;&gt;0</formula>
    </cfRule>
  </conditionalFormatting>
  <conditionalFormatting sqref="C18:G18">
    <cfRule type="expression" dxfId="1089" priority="3" stopIfTrue="1">
      <formula>MOD(ROW(),2)=0</formula>
    </cfRule>
    <cfRule type="expression" dxfId="1088" priority="4" stopIfTrue="1">
      <formula>MOD(ROW(),2)&lt;&gt;0</formula>
    </cfRule>
  </conditionalFormatting>
  <conditionalFormatting sqref="C19:G19">
    <cfRule type="expression" dxfId="1087" priority="1" stopIfTrue="1">
      <formula>MOD(ROW(),2)=0</formula>
    </cfRule>
    <cfRule type="expression" dxfId="1086" priority="2" stopIfTrue="1">
      <formula>MOD(ROW(),2)&lt;&gt;0</formula>
    </cfRule>
  </conditionalFormatting>
  <pageMargins left="0.59055118110236227" right="0.59055118110236227" top="0.59055118110236227" bottom="0.59055118110236227" header="0.51181102362204722" footer="0.51181102362204722"/>
  <pageSetup paperSize="9" scale="75" fitToHeight="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2">
    <pageSetUpPr fitToPage="1"/>
  </sheetPr>
  <dimension ref="A1:I64"/>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Pensioner CE - x-303</v>
      </c>
      <c r="B3" s="40"/>
      <c r="C3" s="40"/>
      <c r="D3" s="40"/>
      <c r="E3" s="40"/>
      <c r="F3" s="40"/>
      <c r="G3" s="40"/>
      <c r="H3" s="40"/>
      <c r="I3" s="40"/>
    </row>
    <row r="4" spans="1:9" x14ac:dyDescent="0.25">
      <c r="A4" s="42"/>
    </row>
    <row r="6" spans="1:9" x14ac:dyDescent="0.25">
      <c r="A6" s="74" t="s">
        <v>26</v>
      </c>
      <c r="B6" s="76" t="s">
        <v>28</v>
      </c>
      <c r="C6" s="76"/>
    </row>
    <row r="7" spans="1:9" x14ac:dyDescent="0.25">
      <c r="A7" s="75" t="s">
        <v>17</v>
      </c>
      <c r="B7" s="77" t="s">
        <v>54</v>
      </c>
      <c r="C7" s="77"/>
    </row>
    <row r="8" spans="1:9" x14ac:dyDescent="0.25">
      <c r="A8" s="75" t="s">
        <v>55</v>
      </c>
      <c r="B8" s="77" t="s">
        <v>22</v>
      </c>
      <c r="C8" s="77"/>
    </row>
    <row r="9" spans="1:9" x14ac:dyDescent="0.25">
      <c r="A9" s="75" t="s">
        <v>18</v>
      </c>
      <c r="B9" s="77" t="s">
        <v>373</v>
      </c>
      <c r="C9" s="77"/>
    </row>
    <row r="10" spans="1:9" ht="92.4" x14ac:dyDescent="0.25">
      <c r="A10" s="75" t="s">
        <v>2</v>
      </c>
      <c r="B10" s="77" t="s">
        <v>342</v>
      </c>
      <c r="C10" s="77"/>
    </row>
    <row r="11" spans="1:9" x14ac:dyDescent="0.25">
      <c r="A11" s="75" t="s">
        <v>25</v>
      </c>
      <c r="B11" s="77" t="s">
        <v>323</v>
      </c>
      <c r="C11" s="77"/>
    </row>
    <row r="12" spans="1:9" ht="12.6" customHeight="1" x14ac:dyDescent="0.25">
      <c r="A12" s="75" t="s">
        <v>273</v>
      </c>
      <c r="B12" s="77" t="s">
        <v>343</v>
      </c>
      <c r="C12" s="77"/>
    </row>
    <row r="13" spans="1:9" x14ac:dyDescent="0.25">
      <c r="A13" s="75" t="s">
        <v>58</v>
      </c>
      <c r="B13" s="77">
        <v>1</v>
      </c>
      <c r="C13" s="77"/>
    </row>
    <row r="14" spans="1:9" x14ac:dyDescent="0.25">
      <c r="A14" s="75" t="s">
        <v>19</v>
      </c>
      <c r="B14" s="77">
        <v>303</v>
      </c>
      <c r="C14" s="77"/>
    </row>
    <row r="15" spans="1:9" x14ac:dyDescent="0.25">
      <c r="A15" s="75" t="s">
        <v>59</v>
      </c>
      <c r="B15" s="77" t="s">
        <v>344</v>
      </c>
      <c r="C15" s="77"/>
    </row>
    <row r="16" spans="1:9" x14ac:dyDescent="0.25">
      <c r="A16" s="75" t="s">
        <v>60</v>
      </c>
      <c r="B16" s="77" t="s">
        <v>345</v>
      </c>
      <c r="C16" s="77"/>
    </row>
    <row r="17" spans="1:3" ht="25.05" customHeight="1" x14ac:dyDescent="0.25">
      <c r="A17" s="75" t="s">
        <v>374</v>
      </c>
      <c r="B17" s="77" t="str">
        <f>'Factor List'!L29</f>
        <v>Pension sharing following divorce, dated 20 December 2019</v>
      </c>
      <c r="C17" s="77"/>
    </row>
    <row r="18" spans="1:3" x14ac:dyDescent="0.25">
      <c r="A18" s="75" t="s">
        <v>20</v>
      </c>
      <c r="B18" s="134" t="str">
        <f>"26 May 2023"</f>
        <v>26 May 2023</v>
      </c>
      <c r="C18" s="134"/>
    </row>
    <row r="19" spans="1:3" x14ac:dyDescent="0.25">
      <c r="A19" s="75" t="s">
        <v>21</v>
      </c>
      <c r="B19" s="96">
        <v>45015</v>
      </c>
      <c r="C19" s="96"/>
    </row>
    <row r="20" spans="1:3" x14ac:dyDescent="0.25">
      <c r="A20" s="75" t="s">
        <v>271</v>
      </c>
      <c r="B20" s="77" t="str">
        <f>'Factor List'!O29</f>
        <v>Issued</v>
      </c>
      <c r="C20" s="77"/>
    </row>
    <row r="22" spans="1:3" x14ac:dyDescent="0.25">
      <c r="B22" s="104" t="str">
        <f>HYPERLINK("#'Factor List'!A1","Back to Factor List")</f>
        <v>Back to Factor List</v>
      </c>
    </row>
    <row r="25" spans="1:3" ht="39.6" x14ac:dyDescent="0.25">
      <c r="A25" s="101" t="s">
        <v>283</v>
      </c>
      <c r="B25" s="101" t="s">
        <v>346</v>
      </c>
      <c r="C25" s="101" t="s">
        <v>347</v>
      </c>
    </row>
    <row r="26" spans="1:3" x14ac:dyDescent="0.25">
      <c r="A26" s="102">
        <v>50</v>
      </c>
      <c r="B26" s="103">
        <v>0.85</v>
      </c>
      <c r="C26" s="103">
        <v>23.63</v>
      </c>
    </row>
    <row r="27" spans="1:3" x14ac:dyDescent="0.25">
      <c r="A27" s="102">
        <v>51</v>
      </c>
      <c r="B27" s="103">
        <v>0.88</v>
      </c>
      <c r="C27" s="103">
        <v>24.02</v>
      </c>
    </row>
    <row r="28" spans="1:3" x14ac:dyDescent="0.25">
      <c r="A28" s="102">
        <v>52</v>
      </c>
      <c r="B28" s="103">
        <v>0.91</v>
      </c>
      <c r="C28" s="103">
        <v>24.41</v>
      </c>
    </row>
    <row r="29" spans="1:3" x14ac:dyDescent="0.25">
      <c r="A29" s="102">
        <v>53</v>
      </c>
      <c r="B29" s="103">
        <v>0.95</v>
      </c>
      <c r="C29" s="103">
        <v>24.81</v>
      </c>
    </row>
    <row r="30" spans="1:3" x14ac:dyDescent="0.25">
      <c r="A30" s="102">
        <v>54</v>
      </c>
      <c r="B30" s="103">
        <v>0.98</v>
      </c>
      <c r="C30" s="103">
        <v>25.23</v>
      </c>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ht="39.6" customHeight="1" x14ac:dyDescent="0.25">
      <c r="A43"/>
      <c r="B43"/>
    </row>
    <row r="44" spans="1:2" x14ac:dyDescent="0.25">
      <c r="A44"/>
      <c r="B44"/>
    </row>
    <row r="45" spans="1:2" ht="27.6" customHeight="1"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sheetData>
  <sheetProtection algorithmName="SHA-512" hashValue="fIV4E2relpTLTG3wqCPU9roDPbnATdgy1MxOFoKt62DEHG+BBMOVD/p1jEkd9k/QjX/CZ5aM1yb3EUP1su1qlA==" saltValue="zBvq8yez2VKrHZfLxVv/1g==" spinCount="100000" sheet="1" objects="1" scenarios="1"/>
  <conditionalFormatting sqref="A6:A16 A18:A20">
    <cfRule type="expression" dxfId="1085" priority="21" stopIfTrue="1">
      <formula>MOD(ROW(),2)=0</formula>
    </cfRule>
    <cfRule type="expression" dxfId="1084" priority="22" stopIfTrue="1">
      <formula>MOD(ROW(),2)&lt;&gt;0</formula>
    </cfRule>
  </conditionalFormatting>
  <conditionalFormatting sqref="B6:C8 B20:C20 B10:C17 C9">
    <cfRule type="expression" dxfId="1083" priority="23" stopIfTrue="1">
      <formula>MOD(ROW(),2)=0</formula>
    </cfRule>
    <cfRule type="expression" dxfId="1082" priority="24" stopIfTrue="1">
      <formula>MOD(ROW(),2)&lt;&gt;0</formula>
    </cfRule>
  </conditionalFormatting>
  <conditionalFormatting sqref="B18">
    <cfRule type="expression" dxfId="1081" priority="15" stopIfTrue="1">
      <formula>MOD(ROW(),2)=0</formula>
    </cfRule>
    <cfRule type="expression" dxfId="1080" priority="16" stopIfTrue="1">
      <formula>MOD(ROW(),2)&lt;&gt;0</formula>
    </cfRule>
  </conditionalFormatting>
  <conditionalFormatting sqref="B9">
    <cfRule type="expression" dxfId="1079" priority="13" stopIfTrue="1">
      <formula>MOD(ROW(),2)=0</formula>
    </cfRule>
    <cfRule type="expression" dxfId="1078" priority="14" stopIfTrue="1">
      <formula>MOD(ROW(),2)&lt;&gt;0</formula>
    </cfRule>
  </conditionalFormatting>
  <conditionalFormatting sqref="A17">
    <cfRule type="expression" dxfId="1077" priority="11" stopIfTrue="1">
      <formula>MOD(ROW(),2)=0</formula>
    </cfRule>
    <cfRule type="expression" dxfId="1076" priority="12" stopIfTrue="1">
      <formula>MOD(ROW(),2)&lt;&gt;0</formula>
    </cfRule>
  </conditionalFormatting>
  <conditionalFormatting sqref="B19">
    <cfRule type="expression" dxfId="1075" priority="9" stopIfTrue="1">
      <formula>MOD(ROW(),2)=0</formula>
    </cfRule>
    <cfRule type="expression" dxfId="1074" priority="10" stopIfTrue="1">
      <formula>MOD(ROW(),2)&lt;&gt;0</formula>
    </cfRule>
  </conditionalFormatting>
  <conditionalFormatting sqref="A25:A30">
    <cfRule type="expression" dxfId="1073" priority="5" stopIfTrue="1">
      <formula>MOD(ROW(),2)=0</formula>
    </cfRule>
    <cfRule type="expression" dxfId="1072" priority="6" stopIfTrue="1">
      <formula>MOD(ROW(),2)&lt;&gt;0</formula>
    </cfRule>
  </conditionalFormatting>
  <conditionalFormatting sqref="B25:C30">
    <cfRule type="expression" dxfId="1071" priority="7" stopIfTrue="1">
      <formula>MOD(ROW(),2)=0</formula>
    </cfRule>
    <cfRule type="expression" dxfId="1070" priority="8" stopIfTrue="1">
      <formula>MOD(ROW(),2)&lt;&gt;0</formula>
    </cfRule>
  </conditionalFormatting>
  <conditionalFormatting sqref="C18">
    <cfRule type="expression" dxfId="1069" priority="3" stopIfTrue="1">
      <formula>MOD(ROW(),2)=0</formula>
    </cfRule>
    <cfRule type="expression" dxfId="1068" priority="4" stopIfTrue="1">
      <formula>MOD(ROW(),2)&lt;&gt;0</formula>
    </cfRule>
  </conditionalFormatting>
  <conditionalFormatting sqref="C19">
    <cfRule type="expression" dxfId="1067" priority="1" stopIfTrue="1">
      <formula>MOD(ROW(),2)=0</formula>
    </cfRule>
    <cfRule type="expression" dxfId="1066" priority="2" stopIfTrue="1">
      <formula>MOD(ROW(),2)&lt;&gt;0</formula>
    </cfRule>
  </conditionalFormatting>
  <pageMargins left="0.59055118110236227" right="0.59055118110236227" top="0.59055118110236227" bottom="0.59055118110236227" header="0.51181102362204722" footer="0.51181102362204722"/>
  <pageSetup paperSize="9" scale="97"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3">
    <pageSetUpPr fitToPage="1"/>
  </sheetPr>
  <dimension ref="A1:I71"/>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Pensioner CE - x-304</v>
      </c>
      <c r="B3" s="40"/>
      <c r="C3" s="40"/>
      <c r="D3" s="40"/>
      <c r="E3" s="40"/>
      <c r="F3" s="40"/>
      <c r="G3" s="40"/>
      <c r="H3" s="40"/>
      <c r="I3" s="40"/>
    </row>
    <row r="4" spans="1:9" x14ac:dyDescent="0.25">
      <c r="A4" s="42"/>
    </row>
    <row r="6" spans="1:9" x14ac:dyDescent="0.25">
      <c r="A6" s="74" t="s">
        <v>26</v>
      </c>
      <c r="B6" s="76" t="s">
        <v>28</v>
      </c>
      <c r="C6" s="76"/>
      <c r="D6" s="76"/>
      <c r="E6" s="76"/>
    </row>
    <row r="7" spans="1:9" x14ac:dyDescent="0.25">
      <c r="A7" s="75" t="s">
        <v>17</v>
      </c>
      <c r="B7" s="77" t="s">
        <v>54</v>
      </c>
      <c r="C7" s="77"/>
      <c r="D7" s="77"/>
      <c r="E7" s="77"/>
    </row>
    <row r="8" spans="1:9" x14ac:dyDescent="0.25">
      <c r="A8" s="75" t="s">
        <v>55</v>
      </c>
      <c r="B8" s="77" t="s">
        <v>13</v>
      </c>
      <c r="C8" s="77"/>
      <c r="D8" s="77"/>
      <c r="E8" s="77"/>
    </row>
    <row r="9" spans="1:9" x14ac:dyDescent="0.25">
      <c r="A9" s="75" t="s">
        <v>18</v>
      </c>
      <c r="B9" s="77" t="s">
        <v>373</v>
      </c>
      <c r="C9" s="77"/>
      <c r="D9" s="77"/>
      <c r="E9" s="77"/>
    </row>
    <row r="10" spans="1:9" ht="25.05" customHeight="1" x14ac:dyDescent="0.25">
      <c r="A10" s="75" t="s">
        <v>2</v>
      </c>
      <c r="B10" s="77" t="s">
        <v>348</v>
      </c>
      <c r="C10" s="77"/>
      <c r="D10" s="77"/>
      <c r="E10" s="77"/>
    </row>
    <row r="11" spans="1:9" x14ac:dyDescent="0.25">
      <c r="A11" s="75" t="s">
        <v>25</v>
      </c>
      <c r="B11" s="77" t="s">
        <v>323</v>
      </c>
      <c r="C11" s="77"/>
      <c r="D11" s="77"/>
      <c r="E11" s="77"/>
    </row>
    <row r="12" spans="1:9" ht="12.6" customHeight="1" x14ac:dyDescent="0.25">
      <c r="A12" s="75" t="s">
        <v>273</v>
      </c>
      <c r="B12" s="77" t="s">
        <v>330</v>
      </c>
      <c r="C12" s="77"/>
      <c r="D12" s="77"/>
      <c r="E12" s="77"/>
    </row>
    <row r="13" spans="1:9" x14ac:dyDescent="0.25">
      <c r="A13" s="75" t="s">
        <v>58</v>
      </c>
      <c r="B13" s="77">
        <v>0</v>
      </c>
      <c r="C13" s="77"/>
      <c r="D13" s="77"/>
      <c r="E13" s="77"/>
    </row>
    <row r="14" spans="1:9" x14ac:dyDescent="0.25">
      <c r="A14" s="75" t="s">
        <v>19</v>
      </c>
      <c r="B14" s="77">
        <v>304</v>
      </c>
      <c r="C14" s="77"/>
      <c r="D14" s="77"/>
      <c r="E14" s="77"/>
    </row>
    <row r="15" spans="1:9" x14ac:dyDescent="0.25">
      <c r="A15" s="75" t="s">
        <v>59</v>
      </c>
      <c r="B15" s="77" t="s">
        <v>349</v>
      </c>
      <c r="C15" s="77"/>
      <c r="D15" s="77"/>
      <c r="E15" s="77"/>
    </row>
    <row r="16" spans="1:9" x14ac:dyDescent="0.25">
      <c r="A16" s="75" t="s">
        <v>60</v>
      </c>
      <c r="B16" s="77" t="s">
        <v>332</v>
      </c>
      <c r="C16" s="77"/>
      <c r="D16" s="77"/>
      <c r="E16" s="77"/>
    </row>
    <row r="17" spans="1:5" ht="12.6" customHeight="1" x14ac:dyDescent="0.25">
      <c r="A17" s="75" t="s">
        <v>374</v>
      </c>
      <c r="B17" s="77" t="str">
        <f>'Factor List'!L30</f>
        <v>Pension sharing following divorce, dated 20 December 2019</v>
      </c>
      <c r="C17" s="77"/>
      <c r="D17" s="77"/>
      <c r="E17" s="77"/>
    </row>
    <row r="18" spans="1:5" x14ac:dyDescent="0.25">
      <c r="A18" s="75" t="s">
        <v>20</v>
      </c>
      <c r="B18" s="132" t="str">
        <f>"26 May 2023"</f>
        <v>26 May 2023</v>
      </c>
      <c r="C18" s="132"/>
      <c r="D18" s="132"/>
      <c r="E18" s="132"/>
    </row>
    <row r="19" spans="1:5" x14ac:dyDescent="0.25">
      <c r="A19" s="75" t="s">
        <v>21</v>
      </c>
      <c r="B19" s="96">
        <v>45015</v>
      </c>
      <c r="C19" s="96"/>
      <c r="D19" s="96"/>
      <c r="E19" s="96"/>
    </row>
    <row r="20" spans="1:5" x14ac:dyDescent="0.25">
      <c r="A20" s="75" t="s">
        <v>271</v>
      </c>
      <c r="B20" s="77" t="str">
        <f>'Factor List'!O30</f>
        <v>Issued</v>
      </c>
      <c r="C20" s="77"/>
      <c r="D20" s="77"/>
      <c r="E20" s="77"/>
    </row>
    <row r="22" spans="1:5" x14ac:dyDescent="0.25">
      <c r="B22" s="104" t="str">
        <f>HYPERLINK("#'Factor List'!A1","Back to Factor List")</f>
        <v>Back to Factor List</v>
      </c>
    </row>
    <row r="25" spans="1:5" ht="39.6" x14ac:dyDescent="0.25">
      <c r="A25" s="101" t="s">
        <v>283</v>
      </c>
      <c r="B25" s="101" t="s">
        <v>333</v>
      </c>
      <c r="C25" s="101" t="s">
        <v>334</v>
      </c>
      <c r="D25" s="101" t="s">
        <v>335</v>
      </c>
      <c r="E25" s="101" t="s">
        <v>336</v>
      </c>
    </row>
    <row r="26" spans="1:5" x14ac:dyDescent="0.25">
      <c r="A26" s="102">
        <v>55</v>
      </c>
      <c r="B26" s="103">
        <v>25.17</v>
      </c>
      <c r="C26" s="103">
        <v>1.7</v>
      </c>
      <c r="D26" s="103"/>
      <c r="E26" s="103"/>
    </row>
    <row r="27" spans="1:5" x14ac:dyDescent="0.25">
      <c r="A27" s="102">
        <v>56</v>
      </c>
      <c r="B27" s="103">
        <v>24.58</v>
      </c>
      <c r="C27" s="103">
        <v>1.71</v>
      </c>
      <c r="D27" s="103"/>
      <c r="E27" s="103"/>
    </row>
    <row r="28" spans="1:5" x14ac:dyDescent="0.25">
      <c r="A28" s="102">
        <v>57</v>
      </c>
      <c r="B28" s="103">
        <v>23.99</v>
      </c>
      <c r="C28" s="103">
        <v>1.73</v>
      </c>
      <c r="D28" s="103"/>
      <c r="E28" s="103"/>
    </row>
    <row r="29" spans="1:5" x14ac:dyDescent="0.25">
      <c r="A29" s="102">
        <v>58</v>
      </c>
      <c r="B29" s="103">
        <v>23.4</v>
      </c>
      <c r="C29" s="103">
        <v>1.74</v>
      </c>
      <c r="D29" s="103"/>
      <c r="E29" s="103"/>
    </row>
    <row r="30" spans="1:5" x14ac:dyDescent="0.25">
      <c r="A30" s="102">
        <v>59</v>
      </c>
      <c r="B30" s="103">
        <v>22.8</v>
      </c>
      <c r="C30" s="103">
        <v>1.75</v>
      </c>
      <c r="D30" s="103"/>
      <c r="E30" s="103"/>
    </row>
    <row r="31" spans="1:5" x14ac:dyDescent="0.25">
      <c r="A31" s="102">
        <v>60</v>
      </c>
      <c r="B31" s="103">
        <v>22.19</v>
      </c>
      <c r="C31" s="103">
        <v>1.76</v>
      </c>
      <c r="D31" s="103"/>
      <c r="E31" s="103"/>
    </row>
    <row r="32" spans="1:5" x14ac:dyDescent="0.25">
      <c r="A32" s="102">
        <v>61</v>
      </c>
      <c r="B32" s="103">
        <v>21.57</v>
      </c>
      <c r="C32" s="103">
        <v>1.77</v>
      </c>
      <c r="D32" s="103"/>
      <c r="E32" s="103"/>
    </row>
    <row r="33" spans="1:5" x14ac:dyDescent="0.25">
      <c r="A33" s="102">
        <v>62</v>
      </c>
      <c r="B33" s="103">
        <v>20.96</v>
      </c>
      <c r="C33" s="103">
        <v>1.78</v>
      </c>
      <c r="D33" s="103"/>
      <c r="E33" s="103"/>
    </row>
    <row r="34" spans="1:5" x14ac:dyDescent="0.25">
      <c r="A34" s="102">
        <v>63</v>
      </c>
      <c r="B34" s="103">
        <v>20.329999999999998</v>
      </c>
      <c r="C34" s="103">
        <v>1.78</v>
      </c>
      <c r="D34" s="103"/>
      <c r="E34" s="103"/>
    </row>
    <row r="35" spans="1:5" x14ac:dyDescent="0.25">
      <c r="A35" s="102">
        <v>64</v>
      </c>
      <c r="B35" s="103">
        <v>19.7</v>
      </c>
      <c r="C35" s="103">
        <v>1.79</v>
      </c>
      <c r="D35" s="103"/>
      <c r="E35" s="103"/>
    </row>
    <row r="36" spans="1:5" x14ac:dyDescent="0.25">
      <c r="A36" s="102">
        <v>65</v>
      </c>
      <c r="B36" s="103">
        <v>19.07</v>
      </c>
      <c r="C36" s="103">
        <v>1.79</v>
      </c>
      <c r="D36" s="103"/>
      <c r="E36" s="103"/>
    </row>
    <row r="37" spans="1:5" x14ac:dyDescent="0.25">
      <c r="A37" s="102">
        <v>66</v>
      </c>
      <c r="B37" s="103">
        <v>18.43</v>
      </c>
      <c r="C37" s="103">
        <v>1.79</v>
      </c>
      <c r="D37" s="103"/>
      <c r="E37" s="103"/>
    </row>
    <row r="38" spans="1:5" x14ac:dyDescent="0.25">
      <c r="A38" s="102">
        <v>67</v>
      </c>
      <c r="B38" s="103">
        <v>17.79</v>
      </c>
      <c r="C38" s="103">
        <v>1.79</v>
      </c>
      <c r="D38" s="103"/>
      <c r="E38" s="103"/>
    </row>
    <row r="39" spans="1:5" x14ac:dyDescent="0.25">
      <c r="A39" s="102">
        <v>68</v>
      </c>
      <c r="B39" s="103">
        <v>17.13</v>
      </c>
      <c r="C39" s="103">
        <v>1.79</v>
      </c>
      <c r="D39" s="103"/>
      <c r="E39" s="103"/>
    </row>
    <row r="40" spans="1:5" x14ac:dyDescent="0.25">
      <c r="A40" s="102">
        <v>69</v>
      </c>
      <c r="B40" s="103">
        <v>16.45</v>
      </c>
      <c r="C40" s="103">
        <v>1.72</v>
      </c>
      <c r="D40" s="103">
        <v>3.35</v>
      </c>
      <c r="E40" s="103">
        <v>2.99</v>
      </c>
    </row>
    <row r="41" spans="1:5" x14ac:dyDescent="0.25">
      <c r="A41" s="102">
        <v>70</v>
      </c>
      <c r="B41" s="103">
        <v>15.78</v>
      </c>
      <c r="C41" s="103">
        <v>1.66</v>
      </c>
      <c r="D41" s="103">
        <v>3.12</v>
      </c>
      <c r="E41" s="103">
        <v>2.77</v>
      </c>
    </row>
    <row r="42" spans="1:5" x14ac:dyDescent="0.25">
      <c r="A42" s="102">
        <v>71</v>
      </c>
      <c r="B42" s="103">
        <v>15.1</v>
      </c>
      <c r="C42" s="103">
        <v>1.65</v>
      </c>
      <c r="D42" s="103">
        <v>2.91</v>
      </c>
      <c r="E42" s="103">
        <v>2.57</v>
      </c>
    </row>
    <row r="43" spans="1:5" x14ac:dyDescent="0.25">
      <c r="A43" s="102">
        <v>72</v>
      </c>
      <c r="B43" s="103">
        <v>14.44</v>
      </c>
      <c r="C43" s="103">
        <v>1.65</v>
      </c>
      <c r="D43" s="103">
        <v>2.7</v>
      </c>
      <c r="E43" s="103">
        <v>2.37</v>
      </c>
    </row>
    <row r="44" spans="1:5" x14ac:dyDescent="0.25">
      <c r="A44" s="102">
        <v>73</v>
      </c>
      <c r="B44" s="103">
        <v>13.78</v>
      </c>
      <c r="C44" s="103">
        <v>1.64</v>
      </c>
      <c r="D44" s="103">
        <v>2.5</v>
      </c>
      <c r="E44" s="103">
        <v>2.1800000000000002</v>
      </c>
    </row>
    <row r="45" spans="1:5" x14ac:dyDescent="0.25">
      <c r="A45" s="102">
        <v>74</v>
      </c>
      <c r="B45" s="103">
        <v>13.12</v>
      </c>
      <c r="C45" s="103">
        <v>1.52</v>
      </c>
      <c r="D45" s="103">
        <v>2.2999999999999998</v>
      </c>
      <c r="E45" s="103">
        <v>2</v>
      </c>
    </row>
    <row r="46" spans="1:5" x14ac:dyDescent="0.25">
      <c r="A46" s="102">
        <v>75</v>
      </c>
      <c r="B46" s="103">
        <v>12.47</v>
      </c>
      <c r="C46" s="103">
        <v>1.4</v>
      </c>
      <c r="D46" s="103">
        <v>2.1</v>
      </c>
      <c r="E46" s="103">
        <v>1.82</v>
      </c>
    </row>
    <row r="47" spans="1:5" x14ac:dyDescent="0.25">
      <c r="A47" s="102">
        <v>76</v>
      </c>
      <c r="B47" s="103">
        <v>11.82</v>
      </c>
      <c r="C47" s="103">
        <v>1.39</v>
      </c>
      <c r="D47" s="103">
        <v>1.93</v>
      </c>
      <c r="E47" s="103">
        <v>1.65</v>
      </c>
    </row>
    <row r="48" spans="1:5" x14ac:dyDescent="0.25">
      <c r="A48" s="102">
        <v>77</v>
      </c>
      <c r="B48" s="103">
        <v>11.18</v>
      </c>
      <c r="C48" s="103">
        <v>1.37</v>
      </c>
      <c r="D48" s="103">
        <v>1.76</v>
      </c>
      <c r="E48" s="103">
        <v>1.5</v>
      </c>
    </row>
    <row r="49" spans="1:5" x14ac:dyDescent="0.25">
      <c r="A49" s="102">
        <v>78</v>
      </c>
      <c r="B49" s="103">
        <v>10.54</v>
      </c>
      <c r="C49" s="103">
        <v>1.35</v>
      </c>
      <c r="D49" s="103">
        <v>1.6</v>
      </c>
      <c r="E49" s="103">
        <v>1.35</v>
      </c>
    </row>
    <row r="50" spans="1:5" x14ac:dyDescent="0.25">
      <c r="A50" s="102">
        <v>79</v>
      </c>
      <c r="B50" s="103">
        <v>9.92</v>
      </c>
      <c r="C50" s="103">
        <v>1.2</v>
      </c>
      <c r="D50" s="103">
        <v>1.44</v>
      </c>
      <c r="E50" s="103">
        <v>1.21</v>
      </c>
    </row>
    <row r="51" spans="1:5" x14ac:dyDescent="0.25">
      <c r="A51" s="102">
        <v>80</v>
      </c>
      <c r="B51" s="103">
        <v>9.31</v>
      </c>
      <c r="C51" s="103">
        <v>1.06</v>
      </c>
      <c r="D51" s="103">
        <v>1.28</v>
      </c>
      <c r="E51" s="103">
        <v>1.08</v>
      </c>
    </row>
    <row r="52" spans="1:5" x14ac:dyDescent="0.25">
      <c r="A52" s="102">
        <v>81</v>
      </c>
      <c r="B52" s="103">
        <v>8.7200000000000006</v>
      </c>
      <c r="C52" s="103">
        <v>1.03</v>
      </c>
      <c r="D52" s="103">
        <v>1.1499999999999999</v>
      </c>
      <c r="E52" s="103">
        <v>0.96</v>
      </c>
    </row>
    <row r="53" spans="1:5" x14ac:dyDescent="0.25">
      <c r="A53" s="102">
        <v>82</v>
      </c>
      <c r="B53" s="103">
        <v>8.14</v>
      </c>
      <c r="C53" s="103">
        <v>1.01</v>
      </c>
      <c r="D53" s="103">
        <v>1.03</v>
      </c>
      <c r="E53" s="103">
        <v>0.85</v>
      </c>
    </row>
    <row r="54" spans="1:5" x14ac:dyDescent="0.25">
      <c r="A54" s="102">
        <v>83</v>
      </c>
      <c r="B54" s="103">
        <v>7.59</v>
      </c>
      <c r="C54" s="103">
        <v>0.98</v>
      </c>
      <c r="D54" s="103">
        <v>0.93</v>
      </c>
      <c r="E54" s="103">
        <v>0.75</v>
      </c>
    </row>
    <row r="55" spans="1:5" x14ac:dyDescent="0.25">
      <c r="A55" s="102">
        <v>84</v>
      </c>
      <c r="B55" s="103">
        <v>7.05</v>
      </c>
      <c r="C55" s="103">
        <v>0.84</v>
      </c>
      <c r="D55" s="103">
        <v>0.81</v>
      </c>
      <c r="E55" s="103">
        <v>0.66</v>
      </c>
    </row>
    <row r="56" spans="1:5" x14ac:dyDescent="0.25">
      <c r="A56" s="102">
        <v>85</v>
      </c>
      <c r="B56" s="103">
        <v>6.54</v>
      </c>
      <c r="C56" s="103">
        <v>0.69</v>
      </c>
      <c r="D56" s="103">
        <v>0.7</v>
      </c>
      <c r="E56" s="103">
        <v>0.57999999999999996</v>
      </c>
    </row>
    <row r="57" spans="1:5" x14ac:dyDescent="0.25">
      <c r="A57" s="102">
        <v>86</v>
      </c>
      <c r="B57" s="103">
        <v>6.06</v>
      </c>
      <c r="C57" s="103">
        <v>0.67</v>
      </c>
      <c r="D57" s="103">
        <v>0.62</v>
      </c>
      <c r="E57" s="103">
        <v>0.5</v>
      </c>
    </row>
    <row r="58" spans="1:5" x14ac:dyDescent="0.25">
      <c r="A58" s="102">
        <v>87</v>
      </c>
      <c r="B58" s="103">
        <v>5.6</v>
      </c>
      <c r="C58" s="103">
        <v>0.64</v>
      </c>
      <c r="D58" s="103">
        <v>0.55000000000000004</v>
      </c>
      <c r="E58" s="103">
        <v>0.44</v>
      </c>
    </row>
    <row r="59" spans="1:5" x14ac:dyDescent="0.25">
      <c r="A59" s="102">
        <v>88</v>
      </c>
      <c r="B59" s="103">
        <v>5.17</v>
      </c>
      <c r="C59" s="103">
        <v>0.61</v>
      </c>
      <c r="D59" s="103">
        <v>0.48</v>
      </c>
      <c r="E59" s="103">
        <v>0.38</v>
      </c>
    </row>
    <row r="60" spans="1:5" x14ac:dyDescent="0.25">
      <c r="A60" s="102">
        <v>89</v>
      </c>
      <c r="B60" s="103">
        <v>4.7699999999999996</v>
      </c>
      <c r="C60" s="103">
        <v>0.49</v>
      </c>
      <c r="D60" s="103">
        <v>0.41</v>
      </c>
      <c r="E60" s="103">
        <v>0.33</v>
      </c>
    </row>
    <row r="61" spans="1:5" x14ac:dyDescent="0.25">
      <c r="A61" s="102">
        <v>90</v>
      </c>
      <c r="B61" s="103">
        <v>4.3899999999999997</v>
      </c>
      <c r="C61" s="103">
        <v>0.37</v>
      </c>
      <c r="D61" s="103">
        <v>0.34</v>
      </c>
      <c r="E61" s="103">
        <v>0.28000000000000003</v>
      </c>
    </row>
    <row r="62" spans="1:5" x14ac:dyDescent="0.25">
      <c r="A62" s="102">
        <v>91</v>
      </c>
      <c r="B62" s="103">
        <v>4.05</v>
      </c>
      <c r="C62" s="103">
        <v>0.35</v>
      </c>
      <c r="D62" s="103">
        <v>0.3</v>
      </c>
      <c r="E62" s="103">
        <v>0.24</v>
      </c>
    </row>
    <row r="63" spans="1:5" x14ac:dyDescent="0.25">
      <c r="A63" s="102">
        <v>92</v>
      </c>
      <c r="B63" s="103">
        <v>3.73</v>
      </c>
      <c r="C63" s="103">
        <v>0.33</v>
      </c>
      <c r="D63" s="103">
        <v>0.26</v>
      </c>
      <c r="E63" s="103">
        <v>0.21</v>
      </c>
    </row>
    <row r="64" spans="1:5" x14ac:dyDescent="0.25">
      <c r="A64" s="102">
        <v>93</v>
      </c>
      <c r="B64" s="103">
        <v>3.45</v>
      </c>
      <c r="C64" s="103">
        <v>0.31</v>
      </c>
      <c r="D64" s="103">
        <v>0.23</v>
      </c>
      <c r="E64" s="103">
        <v>0.18</v>
      </c>
    </row>
    <row r="65" spans="1:5" x14ac:dyDescent="0.25">
      <c r="A65" s="102">
        <v>94</v>
      </c>
      <c r="B65" s="103">
        <v>3.19</v>
      </c>
      <c r="C65" s="103">
        <v>0.28999999999999998</v>
      </c>
      <c r="D65" s="103">
        <v>0.2</v>
      </c>
      <c r="E65" s="103">
        <v>0.16</v>
      </c>
    </row>
    <row r="66" spans="1:5" x14ac:dyDescent="0.25">
      <c r="A66" s="102">
        <v>95</v>
      </c>
      <c r="B66" s="103">
        <v>2.95</v>
      </c>
      <c r="C66" s="103">
        <v>0.27</v>
      </c>
      <c r="D66" s="103">
        <v>0.18</v>
      </c>
      <c r="E66" s="103">
        <v>0.14000000000000001</v>
      </c>
    </row>
    <row r="67" spans="1:5" x14ac:dyDescent="0.25">
      <c r="A67" s="102">
        <v>96</v>
      </c>
      <c r="B67" s="103">
        <v>2.74</v>
      </c>
      <c r="C67" s="103">
        <v>0.26</v>
      </c>
      <c r="D67" s="103">
        <v>0.16</v>
      </c>
      <c r="E67" s="103">
        <v>0.12</v>
      </c>
    </row>
    <row r="68" spans="1:5" x14ac:dyDescent="0.25">
      <c r="A68" s="102">
        <v>97</v>
      </c>
      <c r="B68" s="103">
        <v>2.56</v>
      </c>
      <c r="C68" s="103">
        <v>0.24</v>
      </c>
      <c r="D68" s="103">
        <v>0.14000000000000001</v>
      </c>
      <c r="E68" s="103">
        <v>0.1</v>
      </c>
    </row>
    <row r="69" spans="1:5" x14ac:dyDescent="0.25">
      <c r="A69" s="102">
        <v>98</v>
      </c>
      <c r="B69" s="103">
        <v>2.4</v>
      </c>
      <c r="C69" s="103">
        <v>0.23</v>
      </c>
      <c r="D69" s="103">
        <v>0.12</v>
      </c>
      <c r="E69" s="103">
        <v>0.09</v>
      </c>
    </row>
    <row r="70" spans="1:5" x14ac:dyDescent="0.25">
      <c r="A70" s="102">
        <v>99</v>
      </c>
      <c r="B70" s="103">
        <v>2.27</v>
      </c>
      <c r="C70" s="103">
        <v>0.22</v>
      </c>
      <c r="D70" s="103">
        <v>0.11</v>
      </c>
      <c r="E70" s="103">
        <v>0.08</v>
      </c>
    </row>
    <row r="71" spans="1:5" x14ac:dyDescent="0.25">
      <c r="A71" s="102">
        <v>100</v>
      </c>
      <c r="B71" s="103">
        <v>2.17</v>
      </c>
      <c r="C71" s="103">
        <v>0.2</v>
      </c>
      <c r="D71" s="103">
        <v>0.1</v>
      </c>
      <c r="E71" s="103">
        <v>0.08</v>
      </c>
    </row>
  </sheetData>
  <sheetProtection algorithmName="SHA-512" hashValue="NgdIPW8ABA0B+NVU7APVi5dppeC5OXy3PU9yRlHN6zbiDPTotdBmaluP89mG5MpvsYmP/HAj98TYbqZyjf437A==" saltValue="nirngl4DVD+ZBzQz/R6mNA==" spinCount="100000" sheet="1" objects="1" scenarios="1"/>
  <conditionalFormatting sqref="A6:A16 A18:A20">
    <cfRule type="expression" dxfId="1065" priority="21" stopIfTrue="1">
      <formula>MOD(ROW(),2)=0</formula>
    </cfRule>
    <cfRule type="expression" dxfId="1064" priority="22" stopIfTrue="1">
      <formula>MOD(ROW(),2)&lt;&gt;0</formula>
    </cfRule>
  </conditionalFormatting>
  <conditionalFormatting sqref="B6:E8 B20:E20 B18 B10:E17 C9:E9">
    <cfRule type="expression" dxfId="1063" priority="23" stopIfTrue="1">
      <formula>MOD(ROW(),2)=0</formula>
    </cfRule>
    <cfRule type="expression" dxfId="1062" priority="24" stopIfTrue="1">
      <formula>MOD(ROW(),2)&lt;&gt;0</formula>
    </cfRule>
  </conditionalFormatting>
  <conditionalFormatting sqref="B9">
    <cfRule type="expression" dxfId="1061" priority="13" stopIfTrue="1">
      <formula>MOD(ROW(),2)=0</formula>
    </cfRule>
    <cfRule type="expression" dxfId="1060" priority="14" stopIfTrue="1">
      <formula>MOD(ROW(),2)&lt;&gt;0</formula>
    </cfRule>
  </conditionalFormatting>
  <conditionalFormatting sqref="A17">
    <cfRule type="expression" dxfId="1059" priority="11" stopIfTrue="1">
      <formula>MOD(ROW(),2)=0</formula>
    </cfRule>
    <cfRule type="expression" dxfId="1058" priority="12" stopIfTrue="1">
      <formula>MOD(ROW(),2)&lt;&gt;0</formula>
    </cfRule>
  </conditionalFormatting>
  <conditionalFormatting sqref="B19">
    <cfRule type="expression" dxfId="1057" priority="9" stopIfTrue="1">
      <formula>MOD(ROW(),2)=0</formula>
    </cfRule>
    <cfRule type="expression" dxfId="1056" priority="10" stopIfTrue="1">
      <formula>MOD(ROW(),2)&lt;&gt;0</formula>
    </cfRule>
  </conditionalFormatting>
  <conditionalFormatting sqref="A25:A71">
    <cfRule type="expression" dxfId="1055" priority="5" stopIfTrue="1">
      <formula>MOD(ROW(),2)=0</formula>
    </cfRule>
    <cfRule type="expression" dxfId="1054" priority="6" stopIfTrue="1">
      <formula>MOD(ROW(),2)&lt;&gt;0</formula>
    </cfRule>
  </conditionalFormatting>
  <conditionalFormatting sqref="B25:E71">
    <cfRule type="expression" dxfId="1053" priority="7" stopIfTrue="1">
      <formula>MOD(ROW(),2)=0</formula>
    </cfRule>
    <cfRule type="expression" dxfId="1052" priority="8" stopIfTrue="1">
      <formula>MOD(ROW(),2)&lt;&gt;0</formula>
    </cfRule>
  </conditionalFormatting>
  <conditionalFormatting sqref="C18:E18">
    <cfRule type="expression" dxfId="1051" priority="3" stopIfTrue="1">
      <formula>MOD(ROW(),2)=0</formula>
    </cfRule>
    <cfRule type="expression" dxfId="1050" priority="4" stopIfTrue="1">
      <formula>MOD(ROW(),2)&lt;&gt;0</formula>
    </cfRule>
  </conditionalFormatting>
  <conditionalFormatting sqref="C19:E19">
    <cfRule type="expression" dxfId="1049" priority="1" stopIfTrue="1">
      <formula>MOD(ROW(),2)=0</formula>
    </cfRule>
    <cfRule type="expression" dxfId="1048" priority="2" stopIfTrue="1">
      <formula>MOD(ROW(),2)&lt;&gt;0</formula>
    </cfRule>
  </conditionalFormatting>
  <pageMargins left="0.59055118110236227" right="0.59055118110236227" top="0.59055118110236227" bottom="0.59055118110236227" header="0.51181102362204722" footer="0.51181102362204722"/>
  <pageSetup paperSize="9" scale="96" fitToHeight="0"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4">
    <pageSetUpPr fitToPage="1"/>
  </sheetPr>
  <dimension ref="A1:I101"/>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Pensioner CE - x-305</v>
      </c>
      <c r="B3" s="40"/>
      <c r="C3" s="40"/>
      <c r="D3" s="40"/>
      <c r="E3" s="40"/>
      <c r="F3" s="40"/>
      <c r="G3" s="40"/>
      <c r="H3" s="40"/>
      <c r="I3" s="40"/>
    </row>
    <row r="4" spans="1:9" x14ac:dyDescent="0.25">
      <c r="A4" s="42"/>
    </row>
    <row r="6" spans="1:9" x14ac:dyDescent="0.25">
      <c r="A6" s="74" t="s">
        <v>26</v>
      </c>
      <c r="B6" s="76" t="s">
        <v>28</v>
      </c>
      <c r="C6" s="76"/>
      <c r="D6" s="76"/>
      <c r="E6" s="76"/>
    </row>
    <row r="7" spans="1:9" x14ac:dyDescent="0.25">
      <c r="A7" s="75" t="s">
        <v>17</v>
      </c>
      <c r="B7" s="77" t="s">
        <v>54</v>
      </c>
      <c r="C7" s="77"/>
      <c r="D7" s="77"/>
      <c r="E7" s="77"/>
    </row>
    <row r="8" spans="1:9" x14ac:dyDescent="0.25">
      <c r="A8" s="75" t="s">
        <v>55</v>
      </c>
      <c r="B8" s="77" t="s">
        <v>13</v>
      </c>
      <c r="C8" s="77"/>
      <c r="D8" s="77"/>
      <c r="E8" s="77"/>
    </row>
    <row r="9" spans="1:9" x14ac:dyDescent="0.25">
      <c r="A9" s="75" t="s">
        <v>18</v>
      </c>
      <c r="B9" s="77" t="s">
        <v>373</v>
      </c>
      <c r="C9" s="77"/>
      <c r="D9" s="77"/>
      <c r="E9" s="77"/>
    </row>
    <row r="10" spans="1:9" ht="25.05" customHeight="1" x14ac:dyDescent="0.25">
      <c r="A10" s="75" t="s">
        <v>2</v>
      </c>
      <c r="B10" s="77" t="s">
        <v>350</v>
      </c>
      <c r="C10" s="77"/>
      <c r="D10" s="77"/>
      <c r="E10" s="77"/>
    </row>
    <row r="11" spans="1:9" x14ac:dyDescent="0.25">
      <c r="A11" s="75" t="s">
        <v>25</v>
      </c>
      <c r="B11" s="77" t="s">
        <v>323</v>
      </c>
      <c r="C11" s="77"/>
      <c r="D11" s="77"/>
      <c r="E11" s="77"/>
    </row>
    <row r="12" spans="1:9" ht="12.6" customHeight="1" x14ac:dyDescent="0.25">
      <c r="A12" s="75" t="s">
        <v>273</v>
      </c>
      <c r="B12" s="77" t="s">
        <v>330</v>
      </c>
      <c r="C12" s="77"/>
      <c r="D12" s="77"/>
      <c r="E12" s="77"/>
    </row>
    <row r="13" spans="1:9" x14ac:dyDescent="0.25">
      <c r="A13" s="75" t="s">
        <v>58</v>
      </c>
      <c r="B13" s="77">
        <v>0</v>
      </c>
      <c r="C13" s="77"/>
      <c r="D13" s="77"/>
      <c r="E13" s="77"/>
    </row>
    <row r="14" spans="1:9" x14ac:dyDescent="0.25">
      <c r="A14" s="75" t="s">
        <v>19</v>
      </c>
      <c r="B14" s="77">
        <v>305</v>
      </c>
      <c r="C14" s="77"/>
      <c r="D14" s="77"/>
      <c r="E14" s="77"/>
    </row>
    <row r="15" spans="1:9" x14ac:dyDescent="0.25">
      <c r="A15" s="75" t="s">
        <v>59</v>
      </c>
      <c r="B15" s="77" t="s">
        <v>351</v>
      </c>
      <c r="C15" s="77"/>
      <c r="D15" s="77"/>
      <c r="E15" s="77"/>
    </row>
    <row r="16" spans="1:9" x14ac:dyDescent="0.25">
      <c r="A16" s="75" t="s">
        <v>60</v>
      </c>
      <c r="B16" s="77" t="s">
        <v>341</v>
      </c>
      <c r="C16" s="77"/>
      <c r="D16" s="77"/>
      <c r="E16" s="77"/>
    </row>
    <row r="17" spans="1:5" ht="12.6" customHeight="1" x14ac:dyDescent="0.25">
      <c r="A17" s="75" t="s">
        <v>374</v>
      </c>
      <c r="B17" s="77" t="str">
        <f>'Factor List'!L31</f>
        <v>Pension sharing following divorce, dated 20 December 2019</v>
      </c>
      <c r="C17" s="77"/>
      <c r="D17" s="77"/>
      <c r="E17" s="77"/>
    </row>
    <row r="18" spans="1:5" x14ac:dyDescent="0.25">
      <c r="A18" s="75" t="s">
        <v>20</v>
      </c>
      <c r="B18" s="132" t="str">
        <f>"26 May 2023"</f>
        <v>26 May 2023</v>
      </c>
      <c r="C18" s="132"/>
      <c r="D18" s="132"/>
      <c r="E18" s="132"/>
    </row>
    <row r="19" spans="1:5" x14ac:dyDescent="0.25">
      <c r="A19" s="75" t="s">
        <v>21</v>
      </c>
      <c r="B19" s="96">
        <v>45015</v>
      </c>
      <c r="C19" s="96"/>
      <c r="D19" s="96"/>
      <c r="E19" s="96"/>
    </row>
    <row r="20" spans="1:5" x14ac:dyDescent="0.25">
      <c r="A20" s="75" t="s">
        <v>271</v>
      </c>
      <c r="B20" s="77" t="str">
        <f>'Factor List'!O31</f>
        <v>Issued</v>
      </c>
      <c r="C20" s="77"/>
      <c r="D20" s="77"/>
      <c r="E20" s="77"/>
    </row>
    <row r="22" spans="1:5" x14ac:dyDescent="0.25">
      <c r="B22" s="104" t="str">
        <f>HYPERLINK("#'Factor List'!A1","Back to Factor List")</f>
        <v>Back to Factor List</v>
      </c>
    </row>
    <row r="25" spans="1:5" ht="39.6" x14ac:dyDescent="0.25">
      <c r="A25" s="101" t="s">
        <v>283</v>
      </c>
      <c r="B25" s="101" t="s">
        <v>333</v>
      </c>
      <c r="C25" s="101" t="s">
        <v>334</v>
      </c>
      <c r="D25" s="101" t="s">
        <v>335</v>
      </c>
      <c r="E25" s="101" t="s">
        <v>336</v>
      </c>
    </row>
    <row r="26" spans="1:5" x14ac:dyDescent="0.25">
      <c r="A26" s="102">
        <v>20</v>
      </c>
      <c r="B26" s="103">
        <v>30.6</v>
      </c>
      <c r="C26" s="103">
        <v>6.59</v>
      </c>
      <c r="D26" s="103"/>
      <c r="E26" s="103"/>
    </row>
    <row r="27" spans="1:5" x14ac:dyDescent="0.25">
      <c r="A27" s="102">
        <v>21</v>
      </c>
      <c r="B27" s="103">
        <v>30.36</v>
      </c>
      <c r="C27" s="103">
        <v>6.54</v>
      </c>
      <c r="D27" s="103"/>
      <c r="E27" s="103"/>
    </row>
    <row r="28" spans="1:5" x14ac:dyDescent="0.25">
      <c r="A28" s="102">
        <v>22</v>
      </c>
      <c r="B28" s="103">
        <v>30.13</v>
      </c>
      <c r="C28" s="103">
        <v>6.48</v>
      </c>
      <c r="D28" s="103"/>
      <c r="E28" s="103"/>
    </row>
    <row r="29" spans="1:5" x14ac:dyDescent="0.25">
      <c r="A29" s="102">
        <v>23</v>
      </c>
      <c r="B29" s="103">
        <v>29.91</v>
      </c>
      <c r="C29" s="103">
        <v>6.41</v>
      </c>
      <c r="D29" s="103"/>
      <c r="E29" s="103"/>
    </row>
    <row r="30" spans="1:5" x14ac:dyDescent="0.25">
      <c r="A30" s="102">
        <v>24</v>
      </c>
      <c r="B30" s="103">
        <v>29.67</v>
      </c>
      <c r="C30" s="103">
        <v>6.35</v>
      </c>
      <c r="D30" s="103"/>
      <c r="E30" s="103"/>
    </row>
    <row r="31" spans="1:5" x14ac:dyDescent="0.25">
      <c r="A31" s="102">
        <v>25</v>
      </c>
      <c r="B31" s="103">
        <v>29.44</v>
      </c>
      <c r="C31" s="103">
        <v>6.28</v>
      </c>
      <c r="D31" s="103"/>
      <c r="E31" s="103"/>
    </row>
    <row r="32" spans="1:5" x14ac:dyDescent="0.25">
      <c r="A32" s="102">
        <v>26</v>
      </c>
      <c r="B32" s="103">
        <v>29.2</v>
      </c>
      <c r="C32" s="103">
        <v>6.22</v>
      </c>
      <c r="D32" s="103"/>
      <c r="E32" s="103"/>
    </row>
    <row r="33" spans="1:5" x14ac:dyDescent="0.25">
      <c r="A33" s="102">
        <v>27</v>
      </c>
      <c r="B33" s="103">
        <v>28.96</v>
      </c>
      <c r="C33" s="103">
        <v>6.14</v>
      </c>
      <c r="D33" s="103"/>
      <c r="E33" s="103"/>
    </row>
    <row r="34" spans="1:5" x14ac:dyDescent="0.25">
      <c r="A34" s="102">
        <v>28</v>
      </c>
      <c r="B34" s="103">
        <v>28.73</v>
      </c>
      <c r="C34" s="103">
        <v>6.07</v>
      </c>
      <c r="D34" s="103"/>
      <c r="E34" s="103"/>
    </row>
    <row r="35" spans="1:5" x14ac:dyDescent="0.25">
      <c r="A35" s="102">
        <v>29</v>
      </c>
      <c r="B35" s="103">
        <v>28.5</v>
      </c>
      <c r="C35" s="103">
        <v>5.99</v>
      </c>
      <c r="D35" s="103"/>
      <c r="E35" s="103"/>
    </row>
    <row r="36" spans="1:5" x14ac:dyDescent="0.25">
      <c r="A36" s="102">
        <v>30</v>
      </c>
      <c r="B36" s="103">
        <v>28.27</v>
      </c>
      <c r="C36" s="103">
        <v>5.9</v>
      </c>
      <c r="D36" s="103"/>
      <c r="E36" s="103"/>
    </row>
    <row r="37" spans="1:5" x14ac:dyDescent="0.25">
      <c r="A37" s="102">
        <v>31</v>
      </c>
      <c r="B37" s="103">
        <v>28.05</v>
      </c>
      <c r="C37" s="103">
        <v>5.81</v>
      </c>
      <c r="D37" s="103"/>
      <c r="E37" s="103"/>
    </row>
    <row r="38" spans="1:5" x14ac:dyDescent="0.25">
      <c r="A38" s="102">
        <v>32</v>
      </c>
      <c r="B38" s="103">
        <v>27.82</v>
      </c>
      <c r="C38" s="103">
        <v>5.71</v>
      </c>
      <c r="D38" s="103"/>
      <c r="E38" s="103"/>
    </row>
    <row r="39" spans="1:5" x14ac:dyDescent="0.25">
      <c r="A39" s="102">
        <v>33</v>
      </c>
      <c r="B39" s="103">
        <v>27.6</v>
      </c>
      <c r="C39" s="103">
        <v>5.61</v>
      </c>
      <c r="D39" s="103"/>
      <c r="E39" s="103"/>
    </row>
    <row r="40" spans="1:5" x14ac:dyDescent="0.25">
      <c r="A40" s="102">
        <v>34</v>
      </c>
      <c r="B40" s="103">
        <v>27.37</v>
      </c>
      <c r="C40" s="103">
        <v>5.51</v>
      </c>
      <c r="D40" s="103"/>
      <c r="E40" s="103"/>
    </row>
    <row r="41" spans="1:5" x14ac:dyDescent="0.25">
      <c r="A41" s="102">
        <v>35</v>
      </c>
      <c r="B41" s="103">
        <v>27.14</v>
      </c>
      <c r="C41" s="103">
        <v>5.4</v>
      </c>
      <c r="D41" s="103"/>
      <c r="E41" s="103"/>
    </row>
    <row r="42" spans="1:5" x14ac:dyDescent="0.25">
      <c r="A42" s="102">
        <v>36</v>
      </c>
      <c r="B42" s="103">
        <v>26.91</v>
      </c>
      <c r="C42" s="103">
        <v>5.3</v>
      </c>
      <c r="D42" s="103"/>
      <c r="E42" s="103"/>
    </row>
    <row r="43" spans="1:5" x14ac:dyDescent="0.25">
      <c r="A43" s="102">
        <v>37</v>
      </c>
      <c r="B43" s="103">
        <v>26.68</v>
      </c>
      <c r="C43" s="103">
        <v>5.19</v>
      </c>
      <c r="D43" s="103"/>
      <c r="E43" s="103"/>
    </row>
    <row r="44" spans="1:5" x14ac:dyDescent="0.25">
      <c r="A44" s="102">
        <v>38</v>
      </c>
      <c r="B44" s="103">
        <v>26.43</v>
      </c>
      <c r="C44" s="103">
        <v>5.09</v>
      </c>
      <c r="D44" s="103"/>
      <c r="E44" s="103"/>
    </row>
    <row r="45" spans="1:5" x14ac:dyDescent="0.25">
      <c r="A45" s="102">
        <v>39</v>
      </c>
      <c r="B45" s="103">
        <v>26.18</v>
      </c>
      <c r="C45" s="103">
        <v>4.9800000000000004</v>
      </c>
      <c r="D45" s="103"/>
      <c r="E45" s="103"/>
    </row>
    <row r="46" spans="1:5" x14ac:dyDescent="0.25">
      <c r="A46" s="102">
        <v>40</v>
      </c>
      <c r="B46" s="103">
        <v>25.92</v>
      </c>
      <c r="C46" s="103">
        <v>4.88</v>
      </c>
      <c r="D46" s="103"/>
      <c r="E46" s="103"/>
    </row>
    <row r="47" spans="1:5" x14ac:dyDescent="0.25">
      <c r="A47" s="102">
        <v>41</v>
      </c>
      <c r="B47" s="103">
        <v>25.65</v>
      </c>
      <c r="C47" s="103">
        <v>4.78</v>
      </c>
      <c r="D47" s="103"/>
      <c r="E47" s="103"/>
    </row>
    <row r="48" spans="1:5" x14ac:dyDescent="0.25">
      <c r="A48" s="102">
        <v>42</v>
      </c>
      <c r="B48" s="103">
        <v>25.38</v>
      </c>
      <c r="C48" s="103">
        <v>4.67</v>
      </c>
      <c r="D48" s="103"/>
      <c r="E48" s="103"/>
    </row>
    <row r="49" spans="1:5" x14ac:dyDescent="0.25">
      <c r="A49" s="102">
        <v>43</v>
      </c>
      <c r="B49" s="103">
        <v>25.1</v>
      </c>
      <c r="C49" s="103">
        <v>4.57</v>
      </c>
      <c r="D49" s="103"/>
      <c r="E49" s="103"/>
    </row>
    <row r="50" spans="1:5" x14ac:dyDescent="0.25">
      <c r="A50" s="102">
        <v>44</v>
      </c>
      <c r="B50" s="103">
        <v>24.8</v>
      </c>
      <c r="C50" s="103">
        <v>4.47</v>
      </c>
      <c r="D50" s="103"/>
      <c r="E50" s="103"/>
    </row>
    <row r="51" spans="1:5" x14ac:dyDescent="0.25">
      <c r="A51" s="102">
        <v>45</v>
      </c>
      <c r="B51" s="103">
        <v>24.5</v>
      </c>
      <c r="C51" s="103">
        <v>4.3600000000000003</v>
      </c>
      <c r="D51" s="103"/>
      <c r="E51" s="103"/>
    </row>
    <row r="52" spans="1:5" x14ac:dyDescent="0.25">
      <c r="A52" s="102">
        <v>46</v>
      </c>
      <c r="B52" s="103">
        <v>24.2</v>
      </c>
      <c r="C52" s="103">
        <v>4.26</v>
      </c>
      <c r="D52" s="103"/>
      <c r="E52" s="103"/>
    </row>
    <row r="53" spans="1:5" x14ac:dyDescent="0.25">
      <c r="A53" s="102">
        <v>47</v>
      </c>
      <c r="B53" s="103">
        <v>23.88</v>
      </c>
      <c r="C53" s="103">
        <v>4.16</v>
      </c>
      <c r="D53" s="103"/>
      <c r="E53" s="103"/>
    </row>
    <row r="54" spans="1:5" x14ac:dyDescent="0.25">
      <c r="A54" s="102">
        <v>48</v>
      </c>
      <c r="B54" s="103">
        <v>23.55</v>
      </c>
      <c r="C54" s="103">
        <v>4.07</v>
      </c>
      <c r="D54" s="103"/>
      <c r="E54" s="103"/>
    </row>
    <row r="55" spans="1:5" x14ac:dyDescent="0.25">
      <c r="A55" s="102">
        <v>49</v>
      </c>
      <c r="B55" s="103">
        <v>23.21</v>
      </c>
      <c r="C55" s="103">
        <v>3.97</v>
      </c>
      <c r="D55" s="103"/>
      <c r="E55" s="103"/>
    </row>
    <row r="56" spans="1:5" x14ac:dyDescent="0.25">
      <c r="A56" s="102">
        <v>50</v>
      </c>
      <c r="B56" s="103">
        <v>22.86</v>
      </c>
      <c r="C56" s="103">
        <v>3.88</v>
      </c>
      <c r="D56" s="103"/>
      <c r="E56" s="103"/>
    </row>
    <row r="57" spans="1:5" x14ac:dyDescent="0.25">
      <c r="A57" s="102">
        <v>51</v>
      </c>
      <c r="B57" s="103">
        <v>22.49</v>
      </c>
      <c r="C57" s="103">
        <v>3.79</v>
      </c>
      <c r="D57" s="103"/>
      <c r="E57" s="103"/>
    </row>
    <row r="58" spans="1:5" x14ac:dyDescent="0.25">
      <c r="A58" s="102">
        <v>52</v>
      </c>
      <c r="B58" s="103">
        <v>22.11</v>
      </c>
      <c r="C58" s="103">
        <v>3.71</v>
      </c>
      <c r="D58" s="103"/>
      <c r="E58" s="103"/>
    </row>
    <row r="59" spans="1:5" x14ac:dyDescent="0.25">
      <c r="A59" s="102">
        <v>53</v>
      </c>
      <c r="B59" s="103">
        <v>21.71</v>
      </c>
      <c r="C59" s="103">
        <v>3.63</v>
      </c>
      <c r="D59" s="103"/>
      <c r="E59" s="103"/>
    </row>
    <row r="60" spans="1:5" x14ac:dyDescent="0.25">
      <c r="A60" s="102">
        <v>54</v>
      </c>
      <c r="B60" s="103">
        <v>21.3</v>
      </c>
      <c r="C60" s="103">
        <v>3.55</v>
      </c>
      <c r="D60" s="103"/>
      <c r="E60" s="103"/>
    </row>
    <row r="61" spans="1:5" x14ac:dyDescent="0.25">
      <c r="A61" s="102">
        <v>55</v>
      </c>
      <c r="B61" s="103">
        <v>20.87</v>
      </c>
      <c r="C61" s="103">
        <v>3.48</v>
      </c>
      <c r="D61" s="103"/>
      <c r="E61" s="103"/>
    </row>
    <row r="62" spans="1:5" x14ac:dyDescent="0.25">
      <c r="A62" s="102">
        <v>56</v>
      </c>
      <c r="B62" s="103">
        <v>20.43</v>
      </c>
      <c r="C62" s="103">
        <v>3.41</v>
      </c>
      <c r="D62" s="103"/>
      <c r="E62" s="103"/>
    </row>
    <row r="63" spans="1:5" x14ac:dyDescent="0.25">
      <c r="A63" s="102">
        <v>57</v>
      </c>
      <c r="B63" s="103">
        <v>19.98</v>
      </c>
      <c r="C63" s="103">
        <v>3.35</v>
      </c>
      <c r="D63" s="103"/>
      <c r="E63" s="103"/>
    </row>
    <row r="64" spans="1:5" x14ac:dyDescent="0.25">
      <c r="A64" s="102">
        <v>58</v>
      </c>
      <c r="B64" s="103">
        <v>19.510000000000002</v>
      </c>
      <c r="C64" s="103">
        <v>3.29</v>
      </c>
      <c r="D64" s="103"/>
      <c r="E64" s="103"/>
    </row>
    <row r="65" spans="1:5" x14ac:dyDescent="0.25">
      <c r="A65" s="102">
        <v>59</v>
      </c>
      <c r="B65" s="103">
        <v>19.04</v>
      </c>
      <c r="C65" s="103">
        <v>3.23</v>
      </c>
      <c r="D65" s="103"/>
      <c r="E65" s="103"/>
    </row>
    <row r="66" spans="1:5" x14ac:dyDescent="0.25">
      <c r="A66" s="102">
        <v>60</v>
      </c>
      <c r="B66" s="103">
        <v>18.54</v>
      </c>
      <c r="C66" s="103">
        <v>3.17</v>
      </c>
      <c r="D66" s="103"/>
      <c r="E66" s="103"/>
    </row>
    <row r="67" spans="1:5" x14ac:dyDescent="0.25">
      <c r="A67" s="102">
        <v>61</v>
      </c>
      <c r="B67" s="103">
        <v>18.03</v>
      </c>
      <c r="C67" s="103">
        <v>3.12</v>
      </c>
      <c r="D67" s="103"/>
      <c r="E67" s="103"/>
    </row>
    <row r="68" spans="1:5" x14ac:dyDescent="0.25">
      <c r="A68" s="102">
        <v>62</v>
      </c>
      <c r="B68" s="103">
        <v>17.510000000000002</v>
      </c>
      <c r="C68" s="103">
        <v>3.07</v>
      </c>
      <c r="D68" s="103"/>
      <c r="E68" s="103"/>
    </row>
    <row r="69" spans="1:5" x14ac:dyDescent="0.25">
      <c r="A69" s="102">
        <v>63</v>
      </c>
      <c r="B69" s="103">
        <v>16.98</v>
      </c>
      <c r="C69" s="103">
        <v>3.03</v>
      </c>
      <c r="D69" s="103"/>
      <c r="E69" s="103"/>
    </row>
    <row r="70" spans="1:5" x14ac:dyDescent="0.25">
      <c r="A70" s="102">
        <v>64</v>
      </c>
      <c r="B70" s="103">
        <v>16.43</v>
      </c>
      <c r="C70" s="103">
        <v>2.98</v>
      </c>
      <c r="D70" s="103"/>
      <c r="E70" s="103"/>
    </row>
    <row r="71" spans="1:5" x14ac:dyDescent="0.25">
      <c r="A71" s="102">
        <v>65</v>
      </c>
      <c r="B71" s="103">
        <v>15.88</v>
      </c>
      <c r="C71" s="103">
        <v>2.93</v>
      </c>
      <c r="D71" s="103"/>
      <c r="E71" s="103"/>
    </row>
    <row r="72" spans="1:5" x14ac:dyDescent="0.25">
      <c r="A72" s="102">
        <v>66</v>
      </c>
      <c r="B72" s="103">
        <v>15.31</v>
      </c>
      <c r="C72" s="103">
        <v>2.9</v>
      </c>
      <c r="D72" s="103"/>
      <c r="E72" s="103"/>
    </row>
    <row r="73" spans="1:5" x14ac:dyDescent="0.25">
      <c r="A73" s="102">
        <v>67</v>
      </c>
      <c r="B73" s="103">
        <v>14.73</v>
      </c>
      <c r="C73" s="103">
        <v>2.86</v>
      </c>
      <c r="D73" s="103"/>
      <c r="E73" s="103"/>
    </row>
    <row r="74" spans="1:5" x14ac:dyDescent="0.25">
      <c r="A74" s="102">
        <v>68</v>
      </c>
      <c r="B74" s="103">
        <v>14.14</v>
      </c>
      <c r="C74" s="103">
        <v>2.82</v>
      </c>
      <c r="D74" s="103"/>
      <c r="E74" s="103"/>
    </row>
    <row r="75" spans="1:5" x14ac:dyDescent="0.25">
      <c r="A75" s="102">
        <v>69</v>
      </c>
      <c r="B75" s="103">
        <v>13.55</v>
      </c>
      <c r="C75" s="103">
        <v>2.69</v>
      </c>
      <c r="D75" s="103">
        <v>2.5499999999999998</v>
      </c>
      <c r="E75" s="103">
        <v>2.2799999999999998</v>
      </c>
    </row>
    <row r="76" spans="1:5" x14ac:dyDescent="0.25">
      <c r="A76" s="102">
        <v>70</v>
      </c>
      <c r="B76" s="103">
        <v>12.95</v>
      </c>
      <c r="C76" s="103">
        <v>2.57</v>
      </c>
      <c r="D76" s="103">
        <v>2.36</v>
      </c>
      <c r="E76" s="103">
        <v>2.11</v>
      </c>
    </row>
    <row r="77" spans="1:5" x14ac:dyDescent="0.25">
      <c r="A77" s="102">
        <v>71</v>
      </c>
      <c r="B77" s="103">
        <v>12.35</v>
      </c>
      <c r="C77" s="103">
        <v>2.5299999999999998</v>
      </c>
      <c r="D77" s="103">
        <v>2.19</v>
      </c>
      <c r="E77" s="103">
        <v>1.94</v>
      </c>
    </row>
    <row r="78" spans="1:5" x14ac:dyDescent="0.25">
      <c r="A78" s="102">
        <v>72</v>
      </c>
      <c r="B78" s="103">
        <v>11.75</v>
      </c>
      <c r="C78" s="103">
        <v>2.5</v>
      </c>
      <c r="D78" s="103">
        <v>2.0299999999999998</v>
      </c>
      <c r="E78" s="103">
        <v>1.77</v>
      </c>
    </row>
    <row r="79" spans="1:5" x14ac:dyDescent="0.25">
      <c r="A79" s="102">
        <v>73</v>
      </c>
      <c r="B79" s="103">
        <v>11.16</v>
      </c>
      <c r="C79" s="103">
        <v>2.46</v>
      </c>
      <c r="D79" s="103">
        <v>1.87</v>
      </c>
      <c r="E79" s="103">
        <v>1.62</v>
      </c>
    </row>
    <row r="80" spans="1:5" x14ac:dyDescent="0.25">
      <c r="A80" s="102">
        <v>74</v>
      </c>
      <c r="B80" s="103">
        <v>10.57</v>
      </c>
      <c r="C80" s="103">
        <v>2.2599999999999998</v>
      </c>
      <c r="D80" s="103">
        <v>1.7</v>
      </c>
      <c r="E80" s="103">
        <v>1.47</v>
      </c>
    </row>
    <row r="81" spans="1:5" x14ac:dyDescent="0.25">
      <c r="A81" s="102">
        <v>75</v>
      </c>
      <c r="B81" s="103">
        <v>9.99</v>
      </c>
      <c r="C81" s="103">
        <v>2.0699999999999998</v>
      </c>
      <c r="D81" s="103">
        <v>1.53</v>
      </c>
      <c r="E81" s="103">
        <v>1.33</v>
      </c>
    </row>
    <row r="82" spans="1:5" x14ac:dyDescent="0.25">
      <c r="A82" s="102">
        <v>76</v>
      </c>
      <c r="B82" s="103">
        <v>9.41</v>
      </c>
      <c r="C82" s="103">
        <v>2.0299999999999998</v>
      </c>
      <c r="D82" s="103">
        <v>1.4</v>
      </c>
      <c r="E82" s="103">
        <v>1.2</v>
      </c>
    </row>
    <row r="83" spans="1:5" x14ac:dyDescent="0.25">
      <c r="A83" s="102">
        <v>77</v>
      </c>
      <c r="B83" s="103">
        <v>8.85</v>
      </c>
      <c r="C83" s="103">
        <v>1.98</v>
      </c>
      <c r="D83" s="103">
        <v>1.27</v>
      </c>
      <c r="E83" s="103">
        <v>1.07</v>
      </c>
    </row>
    <row r="84" spans="1:5" x14ac:dyDescent="0.25">
      <c r="A84" s="102">
        <v>78</v>
      </c>
      <c r="B84" s="103">
        <v>8.3000000000000007</v>
      </c>
      <c r="C84" s="103">
        <v>1.94</v>
      </c>
      <c r="D84" s="103">
        <v>1.1499999999999999</v>
      </c>
      <c r="E84" s="103">
        <v>0.96</v>
      </c>
    </row>
    <row r="85" spans="1:5" x14ac:dyDescent="0.25">
      <c r="A85" s="102">
        <v>79</v>
      </c>
      <c r="B85" s="103">
        <v>7.77</v>
      </c>
      <c r="C85" s="103">
        <v>1.71</v>
      </c>
      <c r="D85" s="103">
        <v>1.02</v>
      </c>
      <c r="E85" s="103">
        <v>0.85</v>
      </c>
    </row>
    <row r="86" spans="1:5" x14ac:dyDescent="0.25">
      <c r="A86" s="102">
        <v>80</v>
      </c>
      <c r="B86" s="103">
        <v>7.26</v>
      </c>
      <c r="C86" s="103">
        <v>1.48</v>
      </c>
      <c r="D86" s="103">
        <v>0.89</v>
      </c>
      <c r="E86" s="103">
        <v>0.76</v>
      </c>
    </row>
    <row r="87" spans="1:5" x14ac:dyDescent="0.25">
      <c r="A87" s="102">
        <v>81</v>
      </c>
      <c r="B87" s="103">
        <v>6.76</v>
      </c>
      <c r="C87" s="103">
        <v>1.43</v>
      </c>
      <c r="D87" s="103">
        <v>0.79</v>
      </c>
      <c r="E87" s="103">
        <v>0.67</v>
      </c>
    </row>
    <row r="88" spans="1:5" x14ac:dyDescent="0.25">
      <c r="A88" s="102">
        <v>82</v>
      </c>
      <c r="B88" s="103">
        <v>6.29</v>
      </c>
      <c r="C88" s="103">
        <v>1.38</v>
      </c>
      <c r="D88" s="103">
        <v>0.71</v>
      </c>
      <c r="E88" s="103">
        <v>0.59</v>
      </c>
    </row>
    <row r="89" spans="1:5" x14ac:dyDescent="0.25">
      <c r="A89" s="102">
        <v>83</v>
      </c>
      <c r="B89" s="103">
        <v>5.84</v>
      </c>
      <c r="C89" s="103">
        <v>1.33</v>
      </c>
      <c r="D89" s="103">
        <v>0.63</v>
      </c>
      <c r="E89" s="103">
        <v>0.51</v>
      </c>
    </row>
    <row r="90" spans="1:5" x14ac:dyDescent="0.25">
      <c r="A90" s="102">
        <v>84</v>
      </c>
      <c r="B90" s="103">
        <v>5.41</v>
      </c>
      <c r="C90" s="103">
        <v>1.1200000000000001</v>
      </c>
      <c r="D90" s="103">
        <v>0.54</v>
      </c>
      <c r="E90" s="103">
        <v>0.45</v>
      </c>
    </row>
    <row r="91" spans="1:5" x14ac:dyDescent="0.25">
      <c r="A91" s="102">
        <v>85</v>
      </c>
      <c r="B91" s="103">
        <v>5</v>
      </c>
      <c r="C91" s="103">
        <v>0.92</v>
      </c>
      <c r="D91" s="103">
        <v>0.45</v>
      </c>
      <c r="E91" s="103">
        <v>0.39</v>
      </c>
    </row>
    <row r="92" spans="1:5" x14ac:dyDescent="0.25">
      <c r="A92" s="102">
        <v>86</v>
      </c>
      <c r="B92" s="103">
        <v>4.6100000000000003</v>
      </c>
      <c r="C92" s="103">
        <v>0.88</v>
      </c>
      <c r="D92" s="103">
        <v>0.4</v>
      </c>
      <c r="E92" s="103">
        <v>0.34</v>
      </c>
    </row>
    <row r="93" spans="1:5" x14ac:dyDescent="0.25">
      <c r="A93" s="102">
        <v>87</v>
      </c>
      <c r="B93" s="103">
        <v>4.25</v>
      </c>
      <c r="C93" s="103">
        <v>0.83</v>
      </c>
      <c r="D93" s="103">
        <v>0.35</v>
      </c>
      <c r="E93" s="103">
        <v>0.28999999999999998</v>
      </c>
    </row>
    <row r="94" spans="1:5" x14ac:dyDescent="0.25">
      <c r="A94" s="102">
        <v>88</v>
      </c>
      <c r="B94" s="103">
        <v>3.91</v>
      </c>
      <c r="C94" s="103">
        <v>0.79</v>
      </c>
      <c r="D94" s="103">
        <v>0.31</v>
      </c>
      <c r="E94" s="103">
        <v>0.25</v>
      </c>
    </row>
    <row r="95" spans="1:5" x14ac:dyDescent="0.25">
      <c r="A95" s="102">
        <v>89</v>
      </c>
      <c r="B95" s="103">
        <v>3.59</v>
      </c>
      <c r="C95" s="103">
        <v>0.62</v>
      </c>
      <c r="D95" s="103">
        <v>0.25</v>
      </c>
      <c r="E95" s="103">
        <v>0.21</v>
      </c>
    </row>
    <row r="96" spans="1:5" x14ac:dyDescent="0.25">
      <c r="A96" s="102">
        <v>90</v>
      </c>
      <c r="B96" s="103">
        <v>3.3</v>
      </c>
      <c r="C96" s="103">
        <v>0.46</v>
      </c>
      <c r="D96" s="103">
        <v>0.2</v>
      </c>
      <c r="E96" s="103">
        <v>0.18</v>
      </c>
    </row>
    <row r="97" spans="1:5" x14ac:dyDescent="0.25">
      <c r="A97" s="102">
        <v>91</v>
      </c>
      <c r="B97" s="103">
        <v>3.02</v>
      </c>
      <c r="C97" s="103">
        <v>0.44</v>
      </c>
      <c r="D97" s="103">
        <v>0.18</v>
      </c>
      <c r="E97" s="103">
        <v>0.15</v>
      </c>
    </row>
    <row r="98" spans="1:5" x14ac:dyDescent="0.25">
      <c r="A98" s="102">
        <v>92</v>
      </c>
      <c r="B98" s="103">
        <v>2.77</v>
      </c>
      <c r="C98" s="103">
        <v>0.41</v>
      </c>
      <c r="D98" s="103">
        <v>0.15</v>
      </c>
      <c r="E98" s="103">
        <v>0.13</v>
      </c>
    </row>
    <row r="99" spans="1:5" x14ac:dyDescent="0.25">
      <c r="A99" s="102">
        <v>93</v>
      </c>
      <c r="B99" s="103">
        <v>2.54</v>
      </c>
      <c r="C99" s="103">
        <v>0.38</v>
      </c>
      <c r="D99" s="103">
        <v>0.13</v>
      </c>
      <c r="E99" s="103">
        <v>0.11</v>
      </c>
    </row>
    <row r="100" spans="1:5" x14ac:dyDescent="0.25">
      <c r="A100" s="102">
        <v>94</v>
      </c>
      <c r="B100" s="103">
        <v>2.34</v>
      </c>
      <c r="C100" s="103">
        <v>0.36</v>
      </c>
      <c r="D100" s="103">
        <v>0.11</v>
      </c>
      <c r="E100" s="103">
        <v>0.09</v>
      </c>
    </row>
    <row r="101" spans="1:5" x14ac:dyDescent="0.25">
      <c r="A101" s="102">
        <v>95</v>
      </c>
      <c r="B101" s="103">
        <v>2.15</v>
      </c>
      <c r="C101" s="103">
        <v>0.34</v>
      </c>
      <c r="D101" s="103">
        <v>0.1</v>
      </c>
      <c r="E101" s="103">
        <v>0.08</v>
      </c>
    </row>
  </sheetData>
  <sheetProtection algorithmName="SHA-512" hashValue="a/X8Dwpnmq82a/nRtIdp5kXON/5oXsuKjEIA50Ol30FiX6caPdpCraDvhGgykRD2QC36V0vI1lte2qGC5z5e9A==" saltValue="jucuuVs+aiqkYyeqNEBXNQ==" spinCount="100000" sheet="1" objects="1" scenarios="1"/>
  <conditionalFormatting sqref="A6:A16 A18:A20">
    <cfRule type="expression" dxfId="1047" priority="19" stopIfTrue="1">
      <formula>MOD(ROW(),2)=0</formula>
    </cfRule>
    <cfRule type="expression" dxfId="1046" priority="20" stopIfTrue="1">
      <formula>MOD(ROW(),2)&lt;&gt;0</formula>
    </cfRule>
  </conditionalFormatting>
  <conditionalFormatting sqref="B6:E17 B20:E20 B18">
    <cfRule type="expression" dxfId="1045" priority="21" stopIfTrue="1">
      <formula>MOD(ROW(),2)=0</formula>
    </cfRule>
    <cfRule type="expression" dxfId="1044" priority="22" stopIfTrue="1">
      <formula>MOD(ROW(),2)&lt;&gt;0</formula>
    </cfRule>
  </conditionalFormatting>
  <conditionalFormatting sqref="A17">
    <cfRule type="expression" dxfId="1043" priority="11" stopIfTrue="1">
      <formula>MOD(ROW(),2)=0</formula>
    </cfRule>
    <cfRule type="expression" dxfId="1042" priority="12" stopIfTrue="1">
      <formula>MOD(ROW(),2)&lt;&gt;0</formula>
    </cfRule>
  </conditionalFormatting>
  <conditionalFormatting sqref="B19">
    <cfRule type="expression" dxfId="1041" priority="9" stopIfTrue="1">
      <formula>MOD(ROW(),2)=0</formula>
    </cfRule>
    <cfRule type="expression" dxfId="1040" priority="10" stopIfTrue="1">
      <formula>MOD(ROW(),2)&lt;&gt;0</formula>
    </cfRule>
  </conditionalFormatting>
  <conditionalFormatting sqref="A25:A101">
    <cfRule type="expression" dxfId="1039" priority="5" stopIfTrue="1">
      <formula>MOD(ROW(),2)=0</formula>
    </cfRule>
    <cfRule type="expression" dxfId="1038" priority="6" stopIfTrue="1">
      <formula>MOD(ROW(),2)&lt;&gt;0</formula>
    </cfRule>
  </conditionalFormatting>
  <conditionalFormatting sqref="B25:E101">
    <cfRule type="expression" dxfId="1037" priority="7" stopIfTrue="1">
      <formula>MOD(ROW(),2)=0</formula>
    </cfRule>
    <cfRule type="expression" dxfId="1036" priority="8" stopIfTrue="1">
      <formula>MOD(ROW(),2)&lt;&gt;0</formula>
    </cfRule>
  </conditionalFormatting>
  <conditionalFormatting sqref="C18:E18">
    <cfRule type="expression" dxfId="1035" priority="3" stopIfTrue="1">
      <formula>MOD(ROW(),2)=0</formula>
    </cfRule>
    <cfRule type="expression" dxfId="1034" priority="4" stopIfTrue="1">
      <formula>MOD(ROW(),2)&lt;&gt;0</formula>
    </cfRule>
  </conditionalFormatting>
  <conditionalFormatting sqref="C19:E19">
    <cfRule type="expression" dxfId="1033" priority="1" stopIfTrue="1">
      <formula>MOD(ROW(),2)=0</formula>
    </cfRule>
    <cfRule type="expression" dxfId="1032" priority="2" stopIfTrue="1">
      <formula>MOD(ROW(),2)&lt;&gt;0</formula>
    </cfRule>
  </conditionalFormatting>
  <pageMargins left="0.59055118110236227" right="0.59055118110236227" top="0.59055118110236227" bottom="0.59055118110236227" header="0.51181102362204722" footer="0.51181102362204722"/>
  <pageSetup paperSize="9" scale="9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45"/>
  <sheetViews>
    <sheetView showGridLines="0" topLeftCell="A4" zoomScale="85" zoomScaleNormal="85" workbookViewId="0">
      <selection activeCell="C46" sqref="C46"/>
    </sheetView>
  </sheetViews>
  <sheetFormatPr defaultRowHeight="13.2" x14ac:dyDescent="0.25"/>
  <cols>
    <col min="1" max="1" width="66.77734375" customWidth="1"/>
    <col min="2" max="2" width="3.21875" customWidth="1"/>
    <col min="3" max="3" width="62.5546875" customWidth="1"/>
    <col min="257" max="257" width="66.77734375" customWidth="1"/>
    <col min="258" max="258" width="3.21875" customWidth="1"/>
    <col min="259" max="259" width="62.5546875" customWidth="1"/>
    <col min="513" max="513" width="66.77734375" customWidth="1"/>
    <col min="514" max="514" width="3.21875" customWidth="1"/>
    <col min="515" max="515" width="62.5546875" customWidth="1"/>
    <col min="769" max="769" width="66.77734375" customWidth="1"/>
    <col min="770" max="770" width="3.21875" customWidth="1"/>
    <col min="771" max="771" width="62.5546875" customWidth="1"/>
    <col min="1025" max="1025" width="66.77734375" customWidth="1"/>
    <col min="1026" max="1026" width="3.21875" customWidth="1"/>
    <col min="1027" max="1027" width="62.5546875" customWidth="1"/>
    <col min="1281" max="1281" width="66.77734375" customWidth="1"/>
    <col min="1282" max="1282" width="3.21875" customWidth="1"/>
    <col min="1283" max="1283" width="62.5546875" customWidth="1"/>
    <col min="1537" max="1537" width="66.77734375" customWidth="1"/>
    <col min="1538" max="1538" width="3.21875" customWidth="1"/>
    <col min="1539" max="1539" width="62.5546875" customWidth="1"/>
    <col min="1793" max="1793" width="66.77734375" customWidth="1"/>
    <col min="1794" max="1794" width="3.21875" customWidth="1"/>
    <col min="1795" max="1795" width="62.5546875" customWidth="1"/>
    <col min="2049" max="2049" width="66.77734375" customWidth="1"/>
    <col min="2050" max="2050" width="3.21875" customWidth="1"/>
    <col min="2051" max="2051" width="62.5546875" customWidth="1"/>
    <col min="2305" max="2305" width="66.77734375" customWidth="1"/>
    <col min="2306" max="2306" width="3.21875" customWidth="1"/>
    <col min="2307" max="2307" width="62.5546875" customWidth="1"/>
    <col min="2561" max="2561" width="66.77734375" customWidth="1"/>
    <col min="2562" max="2562" width="3.21875" customWidth="1"/>
    <col min="2563" max="2563" width="62.5546875" customWidth="1"/>
    <col min="2817" max="2817" width="66.77734375" customWidth="1"/>
    <col min="2818" max="2818" width="3.21875" customWidth="1"/>
    <col min="2819" max="2819" width="62.5546875" customWidth="1"/>
    <col min="3073" max="3073" width="66.77734375" customWidth="1"/>
    <col min="3074" max="3074" width="3.21875" customWidth="1"/>
    <col min="3075" max="3075" width="62.5546875" customWidth="1"/>
    <col min="3329" max="3329" width="66.77734375" customWidth="1"/>
    <col min="3330" max="3330" width="3.21875" customWidth="1"/>
    <col min="3331" max="3331" width="62.5546875" customWidth="1"/>
    <col min="3585" max="3585" width="66.77734375" customWidth="1"/>
    <col min="3586" max="3586" width="3.21875" customWidth="1"/>
    <col min="3587" max="3587" width="62.5546875" customWidth="1"/>
    <col min="3841" max="3841" width="66.77734375" customWidth="1"/>
    <col min="3842" max="3842" width="3.21875" customWidth="1"/>
    <col min="3843" max="3843" width="62.5546875" customWidth="1"/>
    <col min="4097" max="4097" width="66.77734375" customWidth="1"/>
    <col min="4098" max="4098" width="3.21875" customWidth="1"/>
    <col min="4099" max="4099" width="62.5546875" customWidth="1"/>
    <col min="4353" max="4353" width="66.77734375" customWidth="1"/>
    <col min="4354" max="4354" width="3.21875" customWidth="1"/>
    <col min="4355" max="4355" width="62.5546875" customWidth="1"/>
    <col min="4609" max="4609" width="66.77734375" customWidth="1"/>
    <col min="4610" max="4610" width="3.21875" customWidth="1"/>
    <col min="4611" max="4611" width="62.5546875" customWidth="1"/>
    <col min="4865" max="4865" width="66.77734375" customWidth="1"/>
    <col min="4866" max="4866" width="3.21875" customWidth="1"/>
    <col min="4867" max="4867" width="62.5546875" customWidth="1"/>
    <col min="5121" max="5121" width="66.77734375" customWidth="1"/>
    <col min="5122" max="5122" width="3.21875" customWidth="1"/>
    <col min="5123" max="5123" width="62.5546875" customWidth="1"/>
    <col min="5377" max="5377" width="66.77734375" customWidth="1"/>
    <col min="5378" max="5378" width="3.21875" customWidth="1"/>
    <col min="5379" max="5379" width="62.5546875" customWidth="1"/>
    <col min="5633" max="5633" width="66.77734375" customWidth="1"/>
    <col min="5634" max="5634" width="3.21875" customWidth="1"/>
    <col min="5635" max="5635" width="62.5546875" customWidth="1"/>
    <col min="5889" max="5889" width="66.77734375" customWidth="1"/>
    <col min="5890" max="5890" width="3.21875" customWidth="1"/>
    <col min="5891" max="5891" width="62.5546875" customWidth="1"/>
    <col min="6145" max="6145" width="66.77734375" customWidth="1"/>
    <col min="6146" max="6146" width="3.21875" customWidth="1"/>
    <col min="6147" max="6147" width="62.5546875" customWidth="1"/>
    <col min="6401" max="6401" width="66.77734375" customWidth="1"/>
    <col min="6402" max="6402" width="3.21875" customWidth="1"/>
    <col min="6403" max="6403" width="62.5546875" customWidth="1"/>
    <col min="6657" max="6657" width="66.77734375" customWidth="1"/>
    <col min="6658" max="6658" width="3.21875" customWidth="1"/>
    <col min="6659" max="6659" width="62.5546875" customWidth="1"/>
    <col min="6913" max="6913" width="66.77734375" customWidth="1"/>
    <col min="6914" max="6914" width="3.21875" customWidth="1"/>
    <col min="6915" max="6915" width="62.5546875" customWidth="1"/>
    <col min="7169" max="7169" width="66.77734375" customWidth="1"/>
    <col min="7170" max="7170" width="3.21875" customWidth="1"/>
    <col min="7171" max="7171" width="62.5546875" customWidth="1"/>
    <col min="7425" max="7425" width="66.77734375" customWidth="1"/>
    <col min="7426" max="7426" width="3.21875" customWidth="1"/>
    <col min="7427" max="7427" width="62.5546875" customWidth="1"/>
    <col min="7681" max="7681" width="66.77734375" customWidth="1"/>
    <col min="7682" max="7682" width="3.21875" customWidth="1"/>
    <col min="7683" max="7683" width="62.5546875" customWidth="1"/>
    <col min="7937" max="7937" width="66.77734375" customWidth="1"/>
    <col min="7938" max="7938" width="3.21875" customWidth="1"/>
    <col min="7939" max="7939" width="62.5546875" customWidth="1"/>
    <col min="8193" max="8193" width="66.77734375" customWidth="1"/>
    <col min="8194" max="8194" width="3.21875" customWidth="1"/>
    <col min="8195" max="8195" width="62.5546875" customWidth="1"/>
    <col min="8449" max="8449" width="66.77734375" customWidth="1"/>
    <col min="8450" max="8450" width="3.21875" customWidth="1"/>
    <col min="8451" max="8451" width="62.5546875" customWidth="1"/>
    <col min="8705" max="8705" width="66.77734375" customWidth="1"/>
    <col min="8706" max="8706" width="3.21875" customWidth="1"/>
    <col min="8707" max="8707" width="62.5546875" customWidth="1"/>
    <col min="8961" max="8961" width="66.77734375" customWidth="1"/>
    <col min="8962" max="8962" width="3.21875" customWidth="1"/>
    <col min="8963" max="8963" width="62.5546875" customWidth="1"/>
    <col min="9217" max="9217" width="66.77734375" customWidth="1"/>
    <col min="9218" max="9218" width="3.21875" customWidth="1"/>
    <col min="9219" max="9219" width="62.5546875" customWidth="1"/>
    <col min="9473" max="9473" width="66.77734375" customWidth="1"/>
    <col min="9474" max="9474" width="3.21875" customWidth="1"/>
    <col min="9475" max="9475" width="62.5546875" customWidth="1"/>
    <col min="9729" max="9729" width="66.77734375" customWidth="1"/>
    <col min="9730" max="9730" width="3.21875" customWidth="1"/>
    <col min="9731" max="9731" width="62.5546875" customWidth="1"/>
    <col min="9985" max="9985" width="66.77734375" customWidth="1"/>
    <col min="9986" max="9986" width="3.21875" customWidth="1"/>
    <col min="9987" max="9987" width="62.5546875" customWidth="1"/>
    <col min="10241" max="10241" width="66.77734375" customWidth="1"/>
    <col min="10242" max="10242" width="3.21875" customWidth="1"/>
    <col min="10243" max="10243" width="62.5546875" customWidth="1"/>
    <col min="10497" max="10497" width="66.77734375" customWidth="1"/>
    <col min="10498" max="10498" width="3.21875" customWidth="1"/>
    <col min="10499" max="10499" width="62.5546875" customWidth="1"/>
    <col min="10753" max="10753" width="66.77734375" customWidth="1"/>
    <col min="10754" max="10754" width="3.21875" customWidth="1"/>
    <col min="10755" max="10755" width="62.5546875" customWidth="1"/>
    <col min="11009" max="11009" width="66.77734375" customWidth="1"/>
    <col min="11010" max="11010" width="3.21875" customWidth="1"/>
    <col min="11011" max="11011" width="62.5546875" customWidth="1"/>
    <col min="11265" max="11265" width="66.77734375" customWidth="1"/>
    <col min="11266" max="11266" width="3.21875" customWidth="1"/>
    <col min="11267" max="11267" width="62.5546875" customWidth="1"/>
    <col min="11521" max="11521" width="66.77734375" customWidth="1"/>
    <col min="11522" max="11522" width="3.21875" customWidth="1"/>
    <col min="11523" max="11523" width="62.5546875" customWidth="1"/>
    <col min="11777" max="11777" width="66.77734375" customWidth="1"/>
    <col min="11778" max="11778" width="3.21875" customWidth="1"/>
    <col min="11779" max="11779" width="62.5546875" customWidth="1"/>
    <col min="12033" max="12033" width="66.77734375" customWidth="1"/>
    <col min="12034" max="12034" width="3.21875" customWidth="1"/>
    <col min="12035" max="12035" width="62.5546875" customWidth="1"/>
    <col min="12289" max="12289" width="66.77734375" customWidth="1"/>
    <col min="12290" max="12290" width="3.21875" customWidth="1"/>
    <col min="12291" max="12291" width="62.5546875" customWidth="1"/>
    <col min="12545" max="12545" width="66.77734375" customWidth="1"/>
    <col min="12546" max="12546" width="3.21875" customWidth="1"/>
    <col min="12547" max="12547" width="62.5546875" customWidth="1"/>
    <col min="12801" max="12801" width="66.77734375" customWidth="1"/>
    <col min="12802" max="12802" width="3.21875" customWidth="1"/>
    <col min="12803" max="12803" width="62.5546875" customWidth="1"/>
    <col min="13057" max="13057" width="66.77734375" customWidth="1"/>
    <col min="13058" max="13058" width="3.21875" customWidth="1"/>
    <col min="13059" max="13059" width="62.5546875" customWidth="1"/>
    <col min="13313" max="13313" width="66.77734375" customWidth="1"/>
    <col min="13314" max="13314" width="3.21875" customWidth="1"/>
    <col min="13315" max="13315" width="62.5546875" customWidth="1"/>
    <col min="13569" max="13569" width="66.77734375" customWidth="1"/>
    <col min="13570" max="13570" width="3.21875" customWidth="1"/>
    <col min="13571" max="13571" width="62.5546875" customWidth="1"/>
    <col min="13825" max="13825" width="66.77734375" customWidth="1"/>
    <col min="13826" max="13826" width="3.21875" customWidth="1"/>
    <col min="13827" max="13827" width="62.5546875" customWidth="1"/>
    <col min="14081" max="14081" width="66.77734375" customWidth="1"/>
    <col min="14082" max="14082" width="3.21875" customWidth="1"/>
    <col min="14083" max="14083" width="62.5546875" customWidth="1"/>
    <col min="14337" max="14337" width="66.77734375" customWidth="1"/>
    <col min="14338" max="14338" width="3.21875" customWidth="1"/>
    <col min="14339" max="14339" width="62.5546875" customWidth="1"/>
    <col min="14593" max="14593" width="66.77734375" customWidth="1"/>
    <col min="14594" max="14594" width="3.21875" customWidth="1"/>
    <col min="14595" max="14595" width="62.5546875" customWidth="1"/>
    <col min="14849" max="14849" width="66.77734375" customWidth="1"/>
    <col min="14850" max="14850" width="3.21875" customWidth="1"/>
    <col min="14851" max="14851" width="62.5546875" customWidth="1"/>
    <col min="15105" max="15105" width="66.77734375" customWidth="1"/>
    <col min="15106" max="15106" width="3.21875" customWidth="1"/>
    <col min="15107" max="15107" width="62.5546875" customWidth="1"/>
    <col min="15361" max="15361" width="66.77734375" customWidth="1"/>
    <col min="15362" max="15362" width="3.21875" customWidth="1"/>
    <col min="15363" max="15363" width="62.5546875" customWidth="1"/>
    <col min="15617" max="15617" width="66.77734375" customWidth="1"/>
    <col min="15618" max="15618" width="3.21875" customWidth="1"/>
    <col min="15619" max="15619" width="62.5546875" customWidth="1"/>
    <col min="15873" max="15873" width="66.77734375" customWidth="1"/>
    <col min="15874" max="15874" width="3.21875" customWidth="1"/>
    <col min="15875" max="15875" width="62.5546875" customWidth="1"/>
    <col min="16129" max="16129" width="66.77734375" customWidth="1"/>
    <col min="16130" max="16130" width="3.21875" customWidth="1"/>
    <col min="16131" max="16131" width="62.5546875" customWidth="1"/>
  </cols>
  <sheetData>
    <row r="1" spans="1:12" ht="21" x14ac:dyDescent="0.4">
      <c r="A1" s="3" t="s">
        <v>4</v>
      </c>
      <c r="B1" s="3"/>
      <c r="C1" s="3"/>
      <c r="D1" s="3"/>
      <c r="E1" s="3"/>
      <c r="F1" s="3"/>
      <c r="G1" s="3"/>
      <c r="H1" s="3"/>
      <c r="I1" s="3"/>
      <c r="J1" s="3"/>
      <c r="K1" s="3"/>
      <c r="L1" s="3"/>
    </row>
    <row r="2" spans="1:12" ht="15.6" x14ac:dyDescent="0.3">
      <c r="A2" s="4" t="str">
        <f>IF(title="&gt; Enter workbook title here","Enter workbook title in Cover sheet",title)</f>
        <v>NHSPS_EW - Consolidated Factor Spreadsheet</v>
      </c>
      <c r="B2" s="4"/>
      <c r="C2" s="4"/>
      <c r="D2" s="4"/>
      <c r="E2" s="4"/>
      <c r="F2" s="4"/>
      <c r="G2" s="4"/>
      <c r="H2" s="4"/>
      <c r="I2" s="4"/>
      <c r="J2" s="4"/>
      <c r="K2" s="4"/>
      <c r="L2" s="4"/>
    </row>
    <row r="3" spans="1:12" ht="15.6" x14ac:dyDescent="0.3">
      <c r="A3" s="5" t="s">
        <v>0</v>
      </c>
      <c r="B3" s="5"/>
      <c r="C3" s="5"/>
      <c r="D3" s="5"/>
      <c r="E3" s="5"/>
      <c r="F3" s="5"/>
      <c r="G3" s="5"/>
      <c r="H3" s="5"/>
      <c r="I3" s="5"/>
      <c r="J3" s="5"/>
      <c r="K3" s="5"/>
      <c r="L3" s="5"/>
    </row>
    <row r="4" spans="1:12" x14ac:dyDescent="0.25">
      <c r="A4" s="26"/>
      <c r="B4" s="26"/>
    </row>
    <row r="5" spans="1:12" x14ac:dyDescent="0.25">
      <c r="E5" s="7"/>
      <c r="F5" s="7"/>
      <c r="G5" s="7"/>
    </row>
    <row r="6" spans="1:12" ht="15.6" x14ac:dyDescent="0.25">
      <c r="A6" s="86" t="s">
        <v>47</v>
      </c>
      <c r="B6" s="75"/>
      <c r="C6" s="75"/>
    </row>
    <row r="7" spans="1:12" x14ac:dyDescent="0.25">
      <c r="A7" s="88"/>
      <c r="B7" s="88"/>
      <c r="C7" s="88"/>
    </row>
    <row r="8" spans="1:12" x14ac:dyDescent="0.25">
      <c r="A8" s="89" t="s">
        <v>371</v>
      </c>
      <c r="B8" s="88"/>
      <c r="C8" s="88"/>
    </row>
    <row r="9" spans="1:12" x14ac:dyDescent="0.25">
      <c r="A9" s="89" t="s">
        <v>48</v>
      </c>
      <c r="B9" s="88"/>
      <c r="C9" s="88"/>
    </row>
    <row r="11" spans="1:12" ht="17.55" customHeight="1" x14ac:dyDescent="0.25">
      <c r="A11" s="116" t="s">
        <v>697</v>
      </c>
      <c r="B11" s="118"/>
      <c r="C11" s="117"/>
    </row>
    <row r="12" spans="1:12" ht="17.55" customHeight="1" x14ac:dyDescent="0.25">
      <c r="A12" s="117" t="s">
        <v>49</v>
      </c>
      <c r="B12" s="118"/>
      <c r="C12" s="119" t="s">
        <v>375</v>
      </c>
    </row>
    <row r="13" spans="1:12" ht="65.25" customHeight="1" x14ac:dyDescent="0.25">
      <c r="A13" s="117" t="s">
        <v>50</v>
      </c>
      <c r="B13" s="118"/>
      <c r="C13" s="119" t="s">
        <v>696</v>
      </c>
    </row>
    <row r="14" spans="1:12" ht="17.55" customHeight="1" x14ac:dyDescent="0.25">
      <c r="A14" s="117" t="s">
        <v>372</v>
      </c>
      <c r="B14" s="118"/>
      <c r="C14" s="119" t="s">
        <v>375</v>
      </c>
    </row>
    <row r="15" spans="1:12" ht="17.25" customHeight="1" x14ac:dyDescent="0.25">
      <c r="A15" s="117" t="s">
        <v>51</v>
      </c>
      <c r="B15" s="118"/>
      <c r="C15" s="119" t="s">
        <v>692</v>
      </c>
    </row>
    <row r="16" spans="1:12" ht="17.55" customHeight="1" x14ac:dyDescent="0.25">
      <c r="A16" s="117" t="s">
        <v>52</v>
      </c>
      <c r="B16" s="118"/>
      <c r="C16" s="119" t="s">
        <v>692</v>
      </c>
    </row>
    <row r="17" spans="1:3" ht="17.55" customHeight="1" x14ac:dyDescent="0.25">
      <c r="A17" s="117" t="s">
        <v>275</v>
      </c>
      <c r="B17" s="118"/>
      <c r="C17" s="120">
        <v>43871</v>
      </c>
    </row>
    <row r="19" spans="1:3" x14ac:dyDescent="0.25">
      <c r="A19" s="123" t="s">
        <v>703</v>
      </c>
      <c r="B19" s="124"/>
      <c r="C19" s="124"/>
    </row>
    <row r="20" spans="1:3" x14ac:dyDescent="0.25">
      <c r="A20" s="124" t="s">
        <v>49</v>
      </c>
      <c r="B20" s="124"/>
      <c r="C20" s="125"/>
    </row>
    <row r="21" spans="1:3" x14ac:dyDescent="0.25">
      <c r="A21" s="124" t="s">
        <v>700</v>
      </c>
      <c r="B21" s="124"/>
      <c r="C21" s="125" t="s">
        <v>707</v>
      </c>
    </row>
    <row r="22" spans="1:3" x14ac:dyDescent="0.25">
      <c r="A22" s="124" t="s">
        <v>705</v>
      </c>
      <c r="B22" s="124"/>
      <c r="C22" s="125" t="s">
        <v>706</v>
      </c>
    </row>
    <row r="23" spans="1:3" x14ac:dyDescent="0.25">
      <c r="A23" s="124" t="s">
        <v>52</v>
      </c>
      <c r="B23" s="124"/>
      <c r="C23" s="124"/>
    </row>
    <row r="24" spans="1:3" x14ac:dyDescent="0.25">
      <c r="A24" s="124" t="s">
        <v>701</v>
      </c>
      <c r="B24" s="124"/>
      <c r="C24" s="126">
        <v>45072</v>
      </c>
    </row>
    <row r="26" spans="1:3" x14ac:dyDescent="0.25">
      <c r="A26" s="123" t="s">
        <v>709</v>
      </c>
      <c r="B26" s="124"/>
      <c r="C26" s="124"/>
    </row>
    <row r="27" spans="1:3" x14ac:dyDescent="0.25">
      <c r="A27" s="124" t="s">
        <v>49</v>
      </c>
      <c r="B27" s="124"/>
      <c r="C27" s="125"/>
    </row>
    <row r="28" spans="1:3" x14ac:dyDescent="0.25">
      <c r="A28" s="124" t="s">
        <v>700</v>
      </c>
      <c r="B28" s="124"/>
      <c r="C28" s="125" t="s">
        <v>710</v>
      </c>
    </row>
    <row r="29" spans="1:3" ht="26.4" x14ac:dyDescent="0.25">
      <c r="A29" s="124" t="s">
        <v>705</v>
      </c>
      <c r="B29" s="124"/>
      <c r="C29" s="125" t="s">
        <v>708</v>
      </c>
    </row>
    <row r="30" spans="1:3" x14ac:dyDescent="0.25">
      <c r="A30" s="124" t="s">
        <v>52</v>
      </c>
      <c r="B30" s="124"/>
      <c r="C30" s="124"/>
    </row>
    <row r="31" spans="1:3" x14ac:dyDescent="0.25">
      <c r="A31" s="124" t="s">
        <v>701</v>
      </c>
      <c r="B31" s="124"/>
      <c r="C31" s="126">
        <v>45107</v>
      </c>
    </row>
    <row r="33" spans="1:3" x14ac:dyDescent="0.25">
      <c r="A33" s="123" t="s">
        <v>711</v>
      </c>
      <c r="B33" s="124"/>
      <c r="C33" s="124"/>
    </row>
    <row r="34" spans="1:3" x14ac:dyDescent="0.25">
      <c r="A34" s="124" t="s">
        <v>49</v>
      </c>
      <c r="B34" s="124"/>
      <c r="C34" s="125"/>
    </row>
    <row r="35" spans="1:3" x14ac:dyDescent="0.25">
      <c r="A35" s="124" t="s">
        <v>700</v>
      </c>
      <c r="B35" s="124"/>
      <c r="C35" s="125" t="s">
        <v>728</v>
      </c>
    </row>
    <row r="36" spans="1:3" x14ac:dyDescent="0.25">
      <c r="A36" s="124" t="s">
        <v>705</v>
      </c>
      <c r="B36" s="124"/>
      <c r="C36" s="124"/>
    </row>
    <row r="37" spans="1:3" x14ac:dyDescent="0.25">
      <c r="A37" s="124" t="s">
        <v>52</v>
      </c>
      <c r="B37" s="124"/>
      <c r="C37" s="124"/>
    </row>
    <row r="38" spans="1:3" x14ac:dyDescent="0.25">
      <c r="A38" s="124" t="s">
        <v>701</v>
      </c>
      <c r="B38" s="124"/>
      <c r="C38" s="126">
        <v>45135</v>
      </c>
    </row>
    <row r="40" spans="1:3" x14ac:dyDescent="0.25">
      <c r="A40" s="121" t="s">
        <v>729</v>
      </c>
      <c r="B40" s="111"/>
      <c r="C40" s="111"/>
    </row>
    <row r="41" spans="1:3" x14ac:dyDescent="0.25">
      <c r="A41" s="111" t="s">
        <v>49</v>
      </c>
      <c r="B41" s="111"/>
      <c r="C41" s="122"/>
    </row>
    <row r="42" spans="1:3" x14ac:dyDescent="0.25">
      <c r="A42" s="111" t="s">
        <v>700</v>
      </c>
      <c r="B42" s="111"/>
      <c r="C42" s="140" t="s">
        <v>732</v>
      </c>
    </row>
    <row r="43" spans="1:3" ht="26.4" x14ac:dyDescent="0.25">
      <c r="A43" s="111" t="s">
        <v>705</v>
      </c>
      <c r="B43" s="111"/>
      <c r="C43" s="140" t="s">
        <v>733</v>
      </c>
    </row>
    <row r="44" spans="1:3" x14ac:dyDescent="0.25">
      <c r="A44" s="111" t="s">
        <v>52</v>
      </c>
      <c r="B44" s="111"/>
      <c r="C44" s="111"/>
    </row>
    <row r="45" spans="1:3" x14ac:dyDescent="0.25">
      <c r="A45" s="111" t="s">
        <v>701</v>
      </c>
      <c r="B45" s="111"/>
      <c r="C45" s="139">
        <v>45202</v>
      </c>
    </row>
  </sheetData>
  <sheetProtection algorithmName="SHA-512" hashValue="BfaO2P9Xnj0DseWaDUCYz+KhIXhittbzNR5kk3bFPIeO1RTz3z1ifPDTgluEDt8K4aAa3ZG1tCimU9vJFzaqwQ==" saltValue="fjGNg1p2OiRy/1HpxkdNtQ==" spinCount="100000" sheet="1" objects="1" scenarios="1"/>
  <conditionalFormatting sqref="A7:C9 A19:A24">
    <cfRule type="expression" dxfId="1649" priority="9" stopIfTrue="1">
      <formula>MOD(ROW(),2)=0</formula>
    </cfRule>
    <cfRule type="expression" dxfId="1648" priority="10" stopIfTrue="1">
      <formula>MOD(ROW(),2)&lt;&gt;0</formula>
    </cfRule>
  </conditionalFormatting>
  <conditionalFormatting sqref="A6:C6">
    <cfRule type="expression" dxfId="1647" priority="11" stopIfTrue="1">
      <formula>MOD(ROW(),2)=0</formula>
    </cfRule>
    <cfRule type="expression" dxfId="1646" priority="12" stopIfTrue="1">
      <formula>MOD(ROW(),2)&lt;&gt;0</formula>
    </cfRule>
  </conditionalFormatting>
  <conditionalFormatting sqref="B11:C11 B17:C17 B12:B16 B19:C24">
    <cfRule type="expression" dxfId="1645" priority="7" stopIfTrue="1">
      <formula>MOD(ROW(),2)=0</formula>
    </cfRule>
    <cfRule type="expression" dxfId="1644" priority="8" stopIfTrue="1">
      <formula>MOD(ROW(),2)&lt;&gt;0</formula>
    </cfRule>
  </conditionalFormatting>
  <conditionalFormatting sqref="A11:A17">
    <cfRule type="expression" dxfId="1643" priority="5" stopIfTrue="1">
      <formula>MOD(ROW(),2)=0</formula>
    </cfRule>
    <cfRule type="expression" dxfId="1642" priority="6" stopIfTrue="1">
      <formula>MOD(ROW(),2)&lt;&gt;0</formula>
    </cfRule>
    <cfRule type="expression" priority="13" stopIfTrue="1">
      <formula>MOD(ROW(),2)=0</formula>
    </cfRule>
    <cfRule type="expression" priority="14" stopIfTrue="1">
      <formula>MOD(ROW(),2)&lt;&gt;0</formula>
    </cfRule>
    <cfRule type="expression" priority="17" stopIfTrue="1">
      <formula>MOD(ROW(),2)=0</formula>
    </cfRule>
    <cfRule type="expression" priority="18" stopIfTrue="1">
      <formula>MOD(ROW(),2)&lt;&gt;0</formula>
    </cfRule>
    <cfRule type="expression" priority="29" stopIfTrue="1">
      <formula>MOD(ROW(),2)=0</formula>
    </cfRule>
    <cfRule type="expression" priority="30" stopIfTrue="1">
      <formula>MOD(ROW(),2)&lt;&gt;0</formula>
    </cfRule>
    <cfRule type="expression" priority="45" stopIfTrue="1">
      <formula>MOD(ROW(),2)=0</formula>
    </cfRule>
    <cfRule type="expression" priority="46" stopIfTrue="1">
      <formula>MOD(ROW(),2)&lt;&gt;0</formula>
    </cfRule>
    <cfRule type="expression" priority="65" stopIfTrue="1">
      <formula>MOD(ROW(),2)=0</formula>
    </cfRule>
    <cfRule type="expression" priority="66" stopIfTrue="1">
      <formula>MOD(ROW(),2)&lt;&gt;0</formula>
    </cfRule>
    <cfRule type="expression" priority="89" stopIfTrue="1">
      <formula>MOD(ROW(),2)=0</formula>
    </cfRule>
    <cfRule type="expression" priority="90" stopIfTrue="1">
      <formula>MOD(ROW(),2)&lt;&gt;0</formula>
    </cfRule>
    <cfRule type="expression" priority="109" stopIfTrue="1">
      <formula>MOD(ROW(),2)=0</formula>
    </cfRule>
    <cfRule type="expression" priority="110" stopIfTrue="1">
      <formula>MOD(ROW(),2)&lt;&gt;0</formula>
    </cfRule>
    <cfRule type="expression" priority="133" stopIfTrue="1">
      <formula>MOD(ROW(),2)=0</formula>
    </cfRule>
    <cfRule type="expression" priority="134" stopIfTrue="1">
      <formula>MOD(ROW(),2)&lt;&gt;0</formula>
    </cfRule>
  </conditionalFormatting>
  <conditionalFormatting sqref="C12:C16">
    <cfRule type="expression" dxfId="1641" priority="3" stopIfTrue="1">
      <formula>MOD(ROW(),2)=0</formula>
    </cfRule>
    <cfRule type="expression" dxfId="1640" priority="4" stopIfTrue="1">
      <formula>MOD(ROW(),2)&lt;&gt;0</formula>
    </cfRule>
  </conditionalFormatting>
  <conditionalFormatting sqref="B11:C17">
    <cfRule type="expression" priority="15" stopIfTrue="1">
      <formula>MOD(ROW(),2)=0</formula>
    </cfRule>
    <cfRule type="expression" priority="16" stopIfTrue="1">
      <formula>MOD(ROW(),2)&lt;&gt;0</formula>
    </cfRule>
    <cfRule type="expression" priority="19" stopIfTrue="1">
      <formula>MOD(ROW(),2)=0</formula>
    </cfRule>
    <cfRule type="expression" priority="20" stopIfTrue="1">
      <formula>MOD(ROW(),2)&lt;&gt;0</formula>
    </cfRule>
    <cfRule type="expression" priority="31" stopIfTrue="1">
      <formula>MOD(ROW(),2)=0</formula>
    </cfRule>
    <cfRule type="expression" priority="32" stopIfTrue="1">
      <formula>MOD(ROW(),2)&lt;&gt;0</formula>
    </cfRule>
    <cfRule type="expression" priority="47" stopIfTrue="1">
      <formula>MOD(ROW(),2)=0</formula>
    </cfRule>
    <cfRule type="expression" priority="48" stopIfTrue="1">
      <formula>MOD(ROW(),2)&lt;&gt;0</formula>
    </cfRule>
    <cfRule type="expression" priority="67" stopIfTrue="1">
      <formula>MOD(ROW(),2)=0</formula>
    </cfRule>
    <cfRule type="expression" priority="68" stopIfTrue="1">
      <formula>MOD(ROW(),2)&lt;&gt;0</formula>
    </cfRule>
    <cfRule type="expression" priority="91" stopIfTrue="1">
      <formula>MOD(ROW(),2)=0</formula>
    </cfRule>
    <cfRule type="expression" priority="92" stopIfTrue="1">
      <formula>MOD(ROW(),2)&lt;&gt;0</formula>
    </cfRule>
    <cfRule type="expression" priority="111" stopIfTrue="1">
      <formula>MOD(ROW(),2)=0</formula>
    </cfRule>
    <cfRule type="expression" priority="112" stopIfTrue="1">
      <formula>MOD(ROW(),2)&lt;&gt;0</formula>
    </cfRule>
    <cfRule type="expression" priority="135" stopIfTrue="1">
      <formula>MOD(ROW(),2)=0</formula>
    </cfRule>
    <cfRule type="expression" priority="136" stopIfTrue="1">
      <formula>MOD(ROW(),2)&lt;&gt;0</formula>
    </cfRule>
  </conditionalFormatting>
  <conditionalFormatting sqref="A19:A24">
    <cfRule type="expression" priority="21" stopIfTrue="1">
      <formula>MOD(ROW(),2)=0</formula>
    </cfRule>
    <cfRule type="expression" priority="22" stopIfTrue="1">
      <formula>MOD(ROW(),2)&lt;&gt;0</formula>
    </cfRule>
    <cfRule type="expression" priority="33" stopIfTrue="1">
      <formula>MOD(ROW(),2)=0</formula>
    </cfRule>
    <cfRule type="expression" priority="34" stopIfTrue="1">
      <formula>MOD(ROW(),2)&lt;&gt;0</formula>
    </cfRule>
    <cfRule type="expression" priority="49" stopIfTrue="1">
      <formula>MOD(ROW(),2)=0</formula>
    </cfRule>
    <cfRule type="expression" priority="50" stopIfTrue="1">
      <formula>MOD(ROW(),2)&lt;&gt;0</formula>
    </cfRule>
    <cfRule type="expression" priority="69" stopIfTrue="1">
      <formula>MOD(ROW(),2)=0</formula>
    </cfRule>
    <cfRule type="expression" priority="70" stopIfTrue="1">
      <formula>MOD(ROW(),2)&lt;&gt;0</formula>
    </cfRule>
    <cfRule type="expression" priority="93" stopIfTrue="1">
      <formula>MOD(ROW(),2)=0</formula>
    </cfRule>
    <cfRule type="expression" priority="94" stopIfTrue="1">
      <formula>MOD(ROW(),2)&lt;&gt;0</formula>
    </cfRule>
    <cfRule type="expression" priority="113" stopIfTrue="1">
      <formula>MOD(ROW(),2)=0</formula>
    </cfRule>
    <cfRule type="expression" priority="114" stopIfTrue="1">
      <formula>MOD(ROW(),2)&lt;&gt;0</formula>
    </cfRule>
    <cfRule type="expression" priority="137" stopIfTrue="1">
      <formula>MOD(ROW(),2)=0</formula>
    </cfRule>
    <cfRule type="expression" priority="138" stopIfTrue="1">
      <formula>MOD(ROW(),2)&lt;&gt;0</formula>
    </cfRule>
  </conditionalFormatting>
  <conditionalFormatting sqref="B19:C24">
    <cfRule type="expression" priority="23" stopIfTrue="1">
      <formula>MOD(ROW(),2)=0</formula>
    </cfRule>
    <cfRule type="expression" priority="24" stopIfTrue="1">
      <formula>MOD(ROW(),2)&lt;&gt;0</formula>
    </cfRule>
    <cfRule type="expression" priority="35" stopIfTrue="1">
      <formula>MOD(ROW(),2)=0</formula>
    </cfRule>
    <cfRule type="expression" priority="36" stopIfTrue="1">
      <formula>MOD(ROW(),2)&lt;&gt;0</formula>
    </cfRule>
    <cfRule type="expression" priority="51" stopIfTrue="1">
      <formula>MOD(ROW(),2)=0</formula>
    </cfRule>
    <cfRule type="expression" priority="52" stopIfTrue="1">
      <formula>MOD(ROW(),2)&lt;&gt;0</formula>
    </cfRule>
    <cfRule type="expression" priority="71" stopIfTrue="1">
      <formula>MOD(ROW(),2)=0</formula>
    </cfRule>
    <cfRule type="expression" priority="72" stopIfTrue="1">
      <formula>MOD(ROW(),2)&lt;&gt;0</formula>
    </cfRule>
    <cfRule type="expression" priority="95" stopIfTrue="1">
      <formula>MOD(ROW(),2)=0</formula>
    </cfRule>
    <cfRule type="expression" priority="96" stopIfTrue="1">
      <formula>MOD(ROW(),2)&lt;&gt;0</formula>
    </cfRule>
    <cfRule type="expression" priority="115" stopIfTrue="1">
      <formula>MOD(ROW(),2)=0</formula>
    </cfRule>
    <cfRule type="expression" priority="116" stopIfTrue="1">
      <formula>MOD(ROW(),2)&lt;&gt;0</formula>
    </cfRule>
    <cfRule type="expression" priority="139" stopIfTrue="1">
      <formula>MOD(ROW(),2)=0</formula>
    </cfRule>
    <cfRule type="expression" priority="140" stopIfTrue="1">
      <formula>MOD(ROW(),2)&lt;&gt;0</formula>
    </cfRule>
  </conditionalFormatting>
  <conditionalFormatting sqref="A26:A31">
    <cfRule type="expression" dxfId="1639" priority="25" stopIfTrue="1">
      <formula>MOD(ROW(),2)=0</formula>
    </cfRule>
    <cfRule type="expression" dxfId="1638" priority="26" stopIfTrue="1">
      <formula>MOD(ROW(),2)&lt;&gt;0</formula>
    </cfRule>
    <cfRule type="expression" priority="37" stopIfTrue="1">
      <formula>MOD(ROW(),2)=0</formula>
    </cfRule>
    <cfRule type="expression" priority="38" stopIfTrue="1">
      <formula>MOD(ROW(),2)&lt;&gt;0</formula>
    </cfRule>
    <cfRule type="expression" priority="53" stopIfTrue="1">
      <formula>MOD(ROW(),2)=0</formula>
    </cfRule>
    <cfRule type="expression" priority="54" stopIfTrue="1">
      <formula>MOD(ROW(),2)&lt;&gt;0</formula>
    </cfRule>
    <cfRule type="expression" priority="73" stopIfTrue="1">
      <formula>MOD(ROW(),2)=0</formula>
    </cfRule>
    <cfRule type="expression" priority="74" stopIfTrue="1">
      <formula>MOD(ROW(),2)&lt;&gt;0</formula>
    </cfRule>
    <cfRule type="expression" priority="97" stopIfTrue="1">
      <formula>MOD(ROW(),2)=0</formula>
    </cfRule>
    <cfRule type="expression" priority="98" stopIfTrue="1">
      <formula>MOD(ROW(),2)&lt;&gt;0</formula>
    </cfRule>
    <cfRule type="expression" priority="117" stopIfTrue="1">
      <formula>MOD(ROW(),2)=0</formula>
    </cfRule>
    <cfRule type="expression" priority="118" stopIfTrue="1">
      <formula>MOD(ROW(),2)&lt;&gt;0</formula>
    </cfRule>
  </conditionalFormatting>
  <conditionalFormatting sqref="B26:C31">
    <cfRule type="expression" dxfId="1637" priority="27" stopIfTrue="1">
      <formula>MOD(ROW(),2)=0</formula>
    </cfRule>
    <cfRule type="expression" dxfId="1636" priority="28" stopIfTrue="1">
      <formula>MOD(ROW(),2)&lt;&gt;0</formula>
    </cfRule>
    <cfRule type="expression" priority="39" stopIfTrue="1">
      <formula>MOD(ROW(),2)=0</formula>
    </cfRule>
    <cfRule type="expression" priority="40" stopIfTrue="1">
      <formula>MOD(ROW(),2)&lt;&gt;0</formula>
    </cfRule>
    <cfRule type="expression" priority="55" stopIfTrue="1">
      <formula>MOD(ROW(),2)=0</formula>
    </cfRule>
    <cfRule type="expression" priority="56" stopIfTrue="1">
      <formula>MOD(ROW(),2)&lt;&gt;0</formula>
    </cfRule>
    <cfRule type="expression" priority="75" stopIfTrue="1">
      <formula>MOD(ROW(),2)=0</formula>
    </cfRule>
    <cfRule type="expression" priority="76" stopIfTrue="1">
      <formula>MOD(ROW(),2)&lt;&gt;0</formula>
    </cfRule>
    <cfRule type="expression" priority="99" stopIfTrue="1">
      <formula>MOD(ROW(),2)=0</formula>
    </cfRule>
    <cfRule type="expression" priority="100" stopIfTrue="1">
      <formula>MOD(ROW(),2)&lt;&gt;0</formula>
    </cfRule>
    <cfRule type="expression" priority="119" stopIfTrue="1">
      <formula>MOD(ROW(),2)=0</formula>
    </cfRule>
    <cfRule type="expression" priority="120" stopIfTrue="1">
      <formula>MOD(ROW(),2)&lt;&gt;0</formula>
    </cfRule>
  </conditionalFormatting>
  <conditionalFormatting sqref="A33:A38">
    <cfRule type="expression" dxfId="1635" priority="85" stopIfTrue="1">
      <formula>MOD(ROW(),2)=0</formula>
    </cfRule>
    <cfRule type="expression" dxfId="1634" priority="86" stopIfTrue="1">
      <formula>MOD(ROW(),2)&lt;&gt;0</formula>
    </cfRule>
    <cfRule type="expression" priority="101" stopIfTrue="1">
      <formula>MOD(ROW(),2)=0</formula>
    </cfRule>
    <cfRule type="expression" priority="102" stopIfTrue="1">
      <formula>MOD(ROW(),2)&lt;&gt;0</formula>
    </cfRule>
    <cfRule type="expression" priority="121" stopIfTrue="1">
      <formula>MOD(ROW(),2)=0</formula>
    </cfRule>
    <cfRule type="expression" priority="122" stopIfTrue="1">
      <formula>MOD(ROW(),2)&lt;&gt;0</formula>
    </cfRule>
  </conditionalFormatting>
  <conditionalFormatting sqref="B33:C38">
    <cfRule type="expression" dxfId="1633" priority="87" stopIfTrue="1">
      <formula>MOD(ROW(),2)=0</formula>
    </cfRule>
    <cfRule type="expression" dxfId="1632" priority="88" stopIfTrue="1">
      <formula>MOD(ROW(),2)&lt;&gt;0</formula>
    </cfRule>
    <cfRule type="expression" priority="103" stopIfTrue="1">
      <formula>MOD(ROW(),2)=0</formula>
    </cfRule>
    <cfRule type="expression" priority="104" stopIfTrue="1">
      <formula>MOD(ROW(),2)&lt;&gt;0</formula>
    </cfRule>
    <cfRule type="expression" priority="123" stopIfTrue="1">
      <formula>MOD(ROW(),2)=0</formula>
    </cfRule>
    <cfRule type="expression" priority="124" stopIfTrue="1">
      <formula>MOD(ROW(),2)&lt;&gt;0</formula>
    </cfRule>
  </conditionalFormatting>
  <conditionalFormatting sqref="A26:A31">
    <cfRule type="expression" priority="141" stopIfTrue="1">
      <formula>MOD(ROW(),2)=0</formula>
    </cfRule>
  </conditionalFormatting>
  <conditionalFormatting sqref="A26:A31">
    <cfRule type="expression" priority="142" stopIfTrue="1">
      <formula>MOD(ROW(),2)&lt;&gt;0</formula>
    </cfRule>
  </conditionalFormatting>
  <conditionalFormatting sqref="B26:C31">
    <cfRule type="expression" priority="143" stopIfTrue="1">
      <formula>MOD(ROW(),2)=0</formula>
    </cfRule>
  </conditionalFormatting>
  <conditionalFormatting sqref="B26:C31">
    <cfRule type="expression" priority="144" stopIfTrue="1">
      <formula>MOD(ROW(),2)&lt;&gt;0</formula>
    </cfRule>
  </conditionalFormatting>
  <conditionalFormatting sqref="A33:A38">
    <cfRule type="expression" priority="145" stopIfTrue="1">
      <formula>MOD(ROW(),2)=0</formula>
    </cfRule>
  </conditionalFormatting>
  <conditionalFormatting sqref="A33:A38">
    <cfRule type="expression" priority="146" stopIfTrue="1">
      <formula>MOD(ROW(),2)&lt;&gt;0</formula>
    </cfRule>
  </conditionalFormatting>
  <conditionalFormatting sqref="B33:C38">
    <cfRule type="expression" priority="147" stopIfTrue="1">
      <formula>MOD(ROW(),2)=0</formula>
    </cfRule>
  </conditionalFormatting>
  <conditionalFormatting sqref="B33:C38">
    <cfRule type="expression" priority="148" stopIfTrue="1">
      <formula>MOD(ROW(),2)&lt;&gt;0</formula>
    </cfRule>
  </conditionalFormatting>
  <conditionalFormatting sqref="A33:A38">
    <cfRule type="expression" priority="149" stopIfTrue="1">
      <formula>MOD(ROW(),2)=0</formula>
    </cfRule>
  </conditionalFormatting>
  <conditionalFormatting sqref="A33:A38">
    <cfRule type="expression" priority="150" stopIfTrue="1">
      <formula>MOD(ROW(),2)&lt;&gt;0</formula>
    </cfRule>
  </conditionalFormatting>
  <conditionalFormatting sqref="B33:C38">
    <cfRule type="expression" priority="151" stopIfTrue="1">
      <formula>MOD(ROW(),2)=0</formula>
    </cfRule>
  </conditionalFormatting>
  <conditionalFormatting sqref="B33:C38">
    <cfRule type="expression" priority="152" stopIfTrue="1">
      <formula>MOD(ROW(),2)&lt;&gt;0</formula>
    </cfRule>
  </conditionalFormatting>
  <conditionalFormatting sqref="A40:A45">
    <cfRule type="expression" dxfId="1631" priority="157" stopIfTrue="1">
      <formula>MOD(ROW(),2)=0</formula>
    </cfRule>
  </conditionalFormatting>
  <conditionalFormatting sqref="A40:A45">
    <cfRule type="expression" dxfId="1630" priority="158" stopIfTrue="1">
      <formula>MOD(ROW(),2)&lt;&gt;0</formula>
    </cfRule>
  </conditionalFormatting>
  <conditionalFormatting sqref="B40:C45">
    <cfRule type="expression" dxfId="1629" priority="159" stopIfTrue="1">
      <formula>MOD(ROW(),2)=0</formula>
    </cfRule>
  </conditionalFormatting>
  <conditionalFormatting sqref="B40:C45">
    <cfRule type="expression" dxfId="1628" priority="160" stopIfTrue="1">
      <formula>MOD(ROW(),2)&lt;&gt;0</formula>
    </cfRule>
  </conditionalFormatting>
  <pageMargins left="0.7" right="0.7"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97">
    <pageSetUpPr fitToPage="1"/>
  </sheetPr>
  <dimension ref="A1:I66"/>
  <sheetViews>
    <sheetView showGridLines="0" zoomScale="85" zoomScaleNormal="85" workbookViewId="0"/>
  </sheetViews>
  <sheetFormatPr defaultColWidth="10" defaultRowHeight="13.2" x14ac:dyDescent="0.25"/>
  <cols>
    <col min="1" max="1" width="31.77734375" style="25" customWidth="1"/>
    <col min="2" max="4" width="22.77734375"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 Credit - x-306</v>
      </c>
      <c r="B3" s="40"/>
      <c r="C3" s="40"/>
      <c r="D3" s="40"/>
      <c r="E3" s="40"/>
      <c r="F3" s="40"/>
      <c r="G3" s="40"/>
      <c r="H3" s="40"/>
      <c r="I3" s="40"/>
    </row>
    <row r="4" spans="1:9" x14ac:dyDescent="0.25">
      <c r="A4" s="42"/>
    </row>
    <row r="6" spans="1:9" x14ac:dyDescent="0.25">
      <c r="A6" s="90" t="s">
        <v>26</v>
      </c>
      <c r="B6" s="91" t="s">
        <v>28</v>
      </c>
      <c r="C6" s="91"/>
      <c r="D6" s="91"/>
    </row>
    <row r="7" spans="1:9" x14ac:dyDescent="0.25">
      <c r="A7" s="92" t="s">
        <v>17</v>
      </c>
      <c r="B7" s="93" t="s">
        <v>54</v>
      </c>
      <c r="C7" s="93"/>
      <c r="D7" s="93"/>
    </row>
    <row r="8" spans="1:9" x14ac:dyDescent="0.25">
      <c r="A8" s="92" t="s">
        <v>55</v>
      </c>
      <c r="B8" s="93" t="s">
        <v>22</v>
      </c>
      <c r="C8" s="93"/>
      <c r="D8" s="93"/>
    </row>
    <row r="9" spans="1:9" x14ac:dyDescent="0.25">
      <c r="A9" s="92" t="s">
        <v>18</v>
      </c>
      <c r="B9" s="93" t="s">
        <v>582</v>
      </c>
      <c r="C9" s="93"/>
      <c r="D9" s="93"/>
    </row>
    <row r="10" spans="1:9" ht="31.5" customHeight="1" x14ac:dyDescent="0.25">
      <c r="A10" s="92" t="s">
        <v>2</v>
      </c>
      <c r="B10" s="93" t="s">
        <v>583</v>
      </c>
      <c r="C10" s="93"/>
      <c r="D10" s="93"/>
    </row>
    <row r="11" spans="1:9" x14ac:dyDescent="0.25">
      <c r="A11" s="92" t="s">
        <v>25</v>
      </c>
      <c r="B11" s="93" t="s">
        <v>323</v>
      </c>
      <c r="C11" s="93"/>
      <c r="D11" s="93"/>
    </row>
    <row r="12" spans="1:9" ht="12.6" customHeight="1" x14ac:dyDescent="0.25">
      <c r="A12" s="92" t="s">
        <v>273</v>
      </c>
      <c r="B12" s="93" t="s">
        <v>584</v>
      </c>
      <c r="C12" s="93"/>
      <c r="D12" s="93"/>
    </row>
    <row r="13" spans="1:9" x14ac:dyDescent="0.25">
      <c r="A13" s="92" t="s">
        <v>58</v>
      </c>
      <c r="B13" s="93">
        <v>1</v>
      </c>
      <c r="C13" s="93"/>
      <c r="D13" s="93"/>
    </row>
    <row r="14" spans="1:9" x14ac:dyDescent="0.25">
      <c r="A14" s="92" t="s">
        <v>19</v>
      </c>
      <c r="B14" s="93">
        <v>306</v>
      </c>
      <c r="C14" s="93"/>
      <c r="D14" s="93"/>
    </row>
    <row r="15" spans="1:9" x14ac:dyDescent="0.25">
      <c r="A15" s="92" t="s">
        <v>59</v>
      </c>
      <c r="B15" s="93" t="s">
        <v>585</v>
      </c>
      <c r="C15" s="93"/>
      <c r="D15" s="93"/>
    </row>
    <row r="16" spans="1:9" x14ac:dyDescent="0.25">
      <c r="A16" s="92" t="s">
        <v>60</v>
      </c>
      <c r="B16" s="93" t="s">
        <v>586</v>
      </c>
      <c r="C16" s="93"/>
      <c r="D16" s="93"/>
    </row>
    <row r="17" spans="1:4" ht="25.05" customHeight="1" x14ac:dyDescent="0.25">
      <c r="A17" s="75" t="s">
        <v>374</v>
      </c>
      <c r="B17" s="93" t="s">
        <v>687</v>
      </c>
      <c r="C17" s="93"/>
      <c r="D17" s="93"/>
    </row>
    <row r="18" spans="1:4" x14ac:dyDescent="0.25">
      <c r="A18" s="75" t="s">
        <v>20</v>
      </c>
      <c r="B18" s="96" t="str">
        <f>"26 May 2023"</f>
        <v>26 May 2023</v>
      </c>
      <c r="C18" s="96"/>
      <c r="D18" s="96"/>
    </row>
    <row r="19" spans="1:4" x14ac:dyDescent="0.25">
      <c r="A19" s="75" t="s">
        <v>21</v>
      </c>
      <c r="B19" s="96">
        <v>45015</v>
      </c>
      <c r="C19" s="96"/>
      <c r="D19" s="96"/>
    </row>
    <row r="20" spans="1:4" x14ac:dyDescent="0.25">
      <c r="A20" s="75" t="s">
        <v>271</v>
      </c>
      <c r="B20" s="93" t="s">
        <v>376</v>
      </c>
      <c r="C20" s="93"/>
      <c r="D20" s="93"/>
    </row>
    <row r="22" spans="1:4" x14ac:dyDescent="0.25">
      <c r="B22" s="104" t="str">
        <f>HYPERLINK("#'Factor List'!A1","Back to Factor List")</f>
        <v>Back to Factor List</v>
      </c>
    </row>
    <row r="25" spans="1:4" ht="39.6" x14ac:dyDescent="0.25">
      <c r="A25" s="101" t="s">
        <v>283</v>
      </c>
      <c r="B25" s="101" t="s">
        <v>587</v>
      </c>
      <c r="C25" s="101" t="s">
        <v>684</v>
      </c>
      <c r="D25" s="101" t="s">
        <v>588</v>
      </c>
    </row>
    <row r="26" spans="1:4" x14ac:dyDescent="0.25">
      <c r="A26" s="102">
        <v>60</v>
      </c>
      <c r="B26" s="103">
        <v>21.82</v>
      </c>
      <c r="C26" s="103">
        <v>1</v>
      </c>
      <c r="D26" s="103"/>
    </row>
    <row r="27" spans="1:4" x14ac:dyDescent="0.25">
      <c r="A27" s="102">
        <v>61</v>
      </c>
      <c r="B27" s="103">
        <v>21.2</v>
      </c>
      <c r="C27" s="103">
        <v>1</v>
      </c>
      <c r="D27" s="103"/>
    </row>
    <row r="28" spans="1:4" x14ac:dyDescent="0.25">
      <c r="A28" s="102">
        <v>62</v>
      </c>
      <c r="B28" s="103">
        <v>20.57</v>
      </c>
      <c r="C28" s="103">
        <v>1</v>
      </c>
      <c r="D28" s="103"/>
    </row>
    <row r="29" spans="1:4" x14ac:dyDescent="0.25">
      <c r="A29" s="102">
        <v>63</v>
      </c>
      <c r="B29" s="103">
        <v>19.940000000000001</v>
      </c>
      <c r="C29" s="103">
        <v>1</v>
      </c>
      <c r="D29" s="103"/>
    </row>
    <row r="30" spans="1:4" x14ac:dyDescent="0.25">
      <c r="A30" s="102">
        <v>64</v>
      </c>
      <c r="B30" s="103">
        <v>19.309999999999999</v>
      </c>
      <c r="C30" s="103">
        <v>1</v>
      </c>
      <c r="D30" s="103"/>
    </row>
    <row r="31" spans="1:4" x14ac:dyDescent="0.25">
      <c r="A31" s="102">
        <v>65</v>
      </c>
      <c r="B31" s="103">
        <v>18.670000000000002</v>
      </c>
      <c r="C31" s="103">
        <v>1</v>
      </c>
      <c r="D31" s="103">
        <v>18.73</v>
      </c>
    </row>
    <row r="32" spans="1:4" x14ac:dyDescent="0.25">
      <c r="A32" s="102">
        <v>66</v>
      </c>
      <c r="B32" s="103">
        <v>18.03</v>
      </c>
      <c r="C32" s="103">
        <v>1</v>
      </c>
      <c r="D32" s="103">
        <v>18.07</v>
      </c>
    </row>
    <row r="33" spans="1:4" x14ac:dyDescent="0.25">
      <c r="A33" s="102">
        <v>67</v>
      </c>
      <c r="B33" s="103">
        <v>17.38</v>
      </c>
      <c r="C33" s="103">
        <v>1</v>
      </c>
      <c r="D33" s="103">
        <v>17.399999999999999</v>
      </c>
    </row>
    <row r="34" spans="1:4" x14ac:dyDescent="0.25">
      <c r="A34" s="102">
        <v>68</v>
      </c>
      <c r="B34" s="103">
        <v>16.73</v>
      </c>
      <c r="C34" s="103">
        <v>1</v>
      </c>
      <c r="D34" s="103">
        <v>16.739999999999998</v>
      </c>
    </row>
    <row r="35" spans="1:4" x14ac:dyDescent="0.25">
      <c r="A35" s="102">
        <v>69</v>
      </c>
      <c r="B35" s="103">
        <v>16.079999999999998</v>
      </c>
      <c r="C35" s="103">
        <v>1</v>
      </c>
      <c r="D35" s="103">
        <v>16.079999999999998</v>
      </c>
    </row>
    <row r="36" spans="1:4" x14ac:dyDescent="0.25">
      <c r="A36" s="102">
        <v>70</v>
      </c>
      <c r="B36" s="103">
        <v>15.43</v>
      </c>
      <c r="C36" s="103">
        <v>1</v>
      </c>
      <c r="D36" s="103">
        <v>15.43</v>
      </c>
    </row>
    <row r="37" spans="1:4" x14ac:dyDescent="0.25">
      <c r="A37" s="102">
        <v>71</v>
      </c>
      <c r="B37" s="103">
        <v>14.78</v>
      </c>
      <c r="C37" s="103">
        <v>1</v>
      </c>
      <c r="D37" s="103">
        <v>14.78</v>
      </c>
    </row>
    <row r="38" spans="1:4" x14ac:dyDescent="0.25">
      <c r="A38" s="102">
        <v>72</v>
      </c>
      <c r="B38" s="103">
        <v>14.13</v>
      </c>
      <c r="C38" s="103">
        <v>1</v>
      </c>
      <c r="D38" s="103">
        <v>14.13</v>
      </c>
    </row>
    <row r="39" spans="1:4" x14ac:dyDescent="0.25">
      <c r="A39" s="102">
        <v>73</v>
      </c>
      <c r="B39" s="103">
        <v>13.48</v>
      </c>
      <c r="C39" s="103">
        <v>1</v>
      </c>
      <c r="D39" s="103">
        <v>13.48</v>
      </c>
    </row>
    <row r="40" spans="1:4" x14ac:dyDescent="0.25">
      <c r="A40" s="102">
        <v>74</v>
      </c>
      <c r="B40" s="103">
        <v>12.83</v>
      </c>
      <c r="C40" s="103">
        <v>1</v>
      </c>
      <c r="D40" s="103">
        <v>12.83</v>
      </c>
    </row>
    <row r="41" spans="1:4" x14ac:dyDescent="0.25">
      <c r="A41" s="102">
        <v>75</v>
      </c>
      <c r="B41" s="103">
        <v>12.19</v>
      </c>
      <c r="C41" s="103">
        <v>1</v>
      </c>
      <c r="D41" s="103">
        <v>12.19</v>
      </c>
    </row>
    <row r="42" spans="1:4" x14ac:dyDescent="0.25">
      <c r="A42" s="102">
        <v>76</v>
      </c>
      <c r="B42" s="103">
        <v>11.56</v>
      </c>
      <c r="C42" s="103">
        <v>1</v>
      </c>
      <c r="D42" s="103">
        <v>11.56</v>
      </c>
    </row>
    <row r="43" spans="1:4" x14ac:dyDescent="0.25">
      <c r="A43" s="102">
        <v>77</v>
      </c>
      <c r="B43" s="103">
        <v>10.93</v>
      </c>
      <c r="C43" s="103">
        <v>1</v>
      </c>
      <c r="D43" s="103">
        <v>10.93</v>
      </c>
    </row>
    <row r="44" spans="1:4" x14ac:dyDescent="0.25">
      <c r="A44" s="102">
        <v>78</v>
      </c>
      <c r="B44" s="103">
        <v>10.31</v>
      </c>
      <c r="C44" s="103">
        <v>1</v>
      </c>
      <c r="D44" s="103">
        <v>10.31</v>
      </c>
    </row>
    <row r="45" spans="1:4" x14ac:dyDescent="0.25">
      <c r="A45" s="102">
        <v>79</v>
      </c>
      <c r="B45" s="103">
        <v>9.7100000000000009</v>
      </c>
      <c r="C45" s="103">
        <v>1</v>
      </c>
      <c r="D45" s="103">
        <v>9.7100000000000009</v>
      </c>
    </row>
    <row r="46" spans="1:4" x14ac:dyDescent="0.25">
      <c r="A46" s="102">
        <v>80</v>
      </c>
      <c r="B46" s="103">
        <v>9.1199999999999992</v>
      </c>
      <c r="C46" s="103">
        <v>1</v>
      </c>
      <c r="D46" s="103">
        <v>9.1199999999999992</v>
      </c>
    </row>
    <row r="47" spans="1:4" x14ac:dyDescent="0.25">
      <c r="A47" s="102">
        <v>81</v>
      </c>
      <c r="B47" s="103">
        <v>8.5399999999999991</v>
      </c>
      <c r="C47" s="103">
        <v>1</v>
      </c>
      <c r="D47" s="103">
        <v>8.5399999999999991</v>
      </c>
    </row>
    <row r="48" spans="1:4" x14ac:dyDescent="0.25">
      <c r="A48" s="102">
        <v>82</v>
      </c>
      <c r="B48" s="103">
        <v>7.99</v>
      </c>
      <c r="C48" s="103">
        <v>1</v>
      </c>
      <c r="D48" s="103">
        <v>7.99</v>
      </c>
    </row>
    <row r="49" spans="1:4" x14ac:dyDescent="0.25">
      <c r="A49" s="102">
        <v>83</v>
      </c>
      <c r="B49" s="103">
        <v>7.46</v>
      </c>
      <c r="C49" s="103">
        <v>1</v>
      </c>
      <c r="D49" s="103">
        <v>7.46</v>
      </c>
    </row>
    <row r="50" spans="1:4" x14ac:dyDescent="0.25">
      <c r="A50" s="102">
        <v>84</v>
      </c>
      <c r="B50" s="103">
        <v>6.94</v>
      </c>
      <c r="C50" s="103">
        <v>1</v>
      </c>
      <c r="D50" s="103">
        <v>6.94</v>
      </c>
    </row>
    <row r="51" spans="1:4" x14ac:dyDescent="0.25">
      <c r="A51" s="102">
        <v>85</v>
      </c>
      <c r="B51" s="103">
        <v>6.45</v>
      </c>
      <c r="C51" s="103">
        <v>1</v>
      </c>
      <c r="D51" s="103">
        <v>6.45</v>
      </c>
    </row>
    <row r="52" spans="1:4" x14ac:dyDescent="0.25">
      <c r="A52" s="102">
        <v>86</v>
      </c>
      <c r="B52" s="103">
        <v>5.98</v>
      </c>
      <c r="C52" s="103">
        <v>1</v>
      </c>
      <c r="D52" s="103">
        <v>5.98</v>
      </c>
    </row>
    <row r="53" spans="1:4" x14ac:dyDescent="0.25">
      <c r="A53" s="102">
        <v>87</v>
      </c>
      <c r="B53" s="103">
        <v>5.54</v>
      </c>
      <c r="C53" s="103">
        <v>1</v>
      </c>
      <c r="D53" s="103">
        <v>5.54</v>
      </c>
    </row>
    <row r="54" spans="1:4" x14ac:dyDescent="0.25">
      <c r="A54" s="102">
        <v>88</v>
      </c>
      <c r="B54" s="103">
        <v>5.12</v>
      </c>
      <c r="C54" s="103">
        <v>1</v>
      </c>
      <c r="D54" s="103">
        <v>5.12</v>
      </c>
    </row>
    <row r="55" spans="1:4" x14ac:dyDescent="0.25">
      <c r="A55" s="102">
        <v>89</v>
      </c>
      <c r="B55" s="103">
        <v>4.7300000000000004</v>
      </c>
      <c r="C55" s="103">
        <v>1</v>
      </c>
      <c r="D55" s="103">
        <v>4.7300000000000004</v>
      </c>
    </row>
    <row r="56" spans="1:4" x14ac:dyDescent="0.25">
      <c r="A56" s="102">
        <v>90</v>
      </c>
      <c r="B56" s="103">
        <v>4.37</v>
      </c>
      <c r="C56" s="103">
        <v>1</v>
      </c>
      <c r="D56" s="103">
        <v>4.37</v>
      </c>
    </row>
    <row r="57" spans="1:4" x14ac:dyDescent="0.25">
      <c r="A57" s="102">
        <v>91</v>
      </c>
      <c r="B57" s="103">
        <v>4.04</v>
      </c>
      <c r="C57" s="103">
        <v>1</v>
      </c>
      <c r="D57" s="103">
        <v>4.04</v>
      </c>
    </row>
    <row r="58" spans="1:4" x14ac:dyDescent="0.25">
      <c r="A58" s="102">
        <v>92</v>
      </c>
      <c r="B58" s="103">
        <v>3.73</v>
      </c>
      <c r="C58" s="103">
        <v>1</v>
      </c>
      <c r="D58" s="103">
        <v>3.73</v>
      </c>
    </row>
    <row r="59" spans="1:4" x14ac:dyDescent="0.25">
      <c r="A59" s="102">
        <v>93</v>
      </c>
      <c r="B59" s="103">
        <v>3.45</v>
      </c>
      <c r="C59" s="103">
        <v>1</v>
      </c>
      <c r="D59" s="103">
        <v>3.45</v>
      </c>
    </row>
    <row r="60" spans="1:4" x14ac:dyDescent="0.25">
      <c r="A60" s="102">
        <v>94</v>
      </c>
      <c r="B60" s="103">
        <v>3.2</v>
      </c>
      <c r="C60" s="103">
        <v>1</v>
      </c>
      <c r="D60" s="103">
        <v>3.2</v>
      </c>
    </row>
    <row r="61" spans="1:4" x14ac:dyDescent="0.25">
      <c r="A61" s="102">
        <v>95</v>
      </c>
      <c r="B61" s="103">
        <v>2.97</v>
      </c>
      <c r="C61" s="103">
        <v>1</v>
      </c>
      <c r="D61" s="103">
        <v>2.97</v>
      </c>
    </row>
    <row r="62" spans="1:4" x14ac:dyDescent="0.25">
      <c r="A62" s="102">
        <v>96</v>
      </c>
      <c r="B62" s="103">
        <v>2.77</v>
      </c>
      <c r="C62" s="103">
        <v>1</v>
      </c>
      <c r="D62" s="103">
        <v>2.77</v>
      </c>
    </row>
    <row r="63" spans="1:4" x14ac:dyDescent="0.25">
      <c r="A63" s="102">
        <v>97</v>
      </c>
      <c r="B63" s="103">
        <v>2.59</v>
      </c>
      <c r="C63" s="103">
        <v>1</v>
      </c>
      <c r="D63" s="103">
        <v>2.59</v>
      </c>
    </row>
    <row r="64" spans="1:4" x14ac:dyDescent="0.25">
      <c r="A64" s="102">
        <v>98</v>
      </c>
      <c r="B64" s="103">
        <v>2.44</v>
      </c>
      <c r="C64" s="103">
        <v>1</v>
      </c>
      <c r="D64" s="103">
        <v>2.44</v>
      </c>
    </row>
    <row r="65" spans="1:4" x14ac:dyDescent="0.25">
      <c r="A65" s="102">
        <v>99</v>
      </c>
      <c r="B65" s="103">
        <v>2.31</v>
      </c>
      <c r="C65" s="103">
        <v>1</v>
      </c>
      <c r="D65" s="103">
        <v>2.31</v>
      </c>
    </row>
    <row r="66" spans="1:4" x14ac:dyDescent="0.25">
      <c r="A66" s="102">
        <v>100</v>
      </c>
      <c r="B66" s="103">
        <v>2.2200000000000002</v>
      </c>
      <c r="C66" s="103">
        <v>1</v>
      </c>
      <c r="D66" s="103">
        <v>2.2200000000000002</v>
      </c>
    </row>
  </sheetData>
  <sheetProtection algorithmName="SHA-512" hashValue="NWzu+IIMBdPelhlk50V8jOfkMFOmVJl/xcjhMlLTyywBATScRRI+sxkoWSTY9exHQRVnExhdym0Pa18Py7vNog==" saltValue="2YYL6JnaVaYrzFHgOE4PTA==" spinCount="100000" sheet="1" objects="1" scenarios="1"/>
  <conditionalFormatting sqref="A6:A16">
    <cfRule type="expression" dxfId="1031" priority="19" stopIfTrue="1">
      <formula>MOD(ROW(),2)=0</formula>
    </cfRule>
    <cfRule type="expression" dxfId="1030" priority="20" stopIfTrue="1">
      <formula>MOD(ROW(),2)&lt;&gt;0</formula>
    </cfRule>
  </conditionalFormatting>
  <conditionalFormatting sqref="B6:D16 C17:D17 C20:D20">
    <cfRule type="expression" dxfId="1029" priority="21" stopIfTrue="1">
      <formula>MOD(ROW(),2)=0</formula>
    </cfRule>
    <cfRule type="expression" dxfId="1028" priority="22" stopIfTrue="1">
      <formula>MOD(ROW(),2)&lt;&gt;0</formula>
    </cfRule>
  </conditionalFormatting>
  <conditionalFormatting sqref="A18:A20">
    <cfRule type="expression" dxfId="1027" priority="13" stopIfTrue="1">
      <formula>MOD(ROW(),2)=0</formula>
    </cfRule>
    <cfRule type="expression" dxfId="1026" priority="14" stopIfTrue="1">
      <formula>MOD(ROW(),2)&lt;&gt;0</formula>
    </cfRule>
  </conditionalFormatting>
  <conditionalFormatting sqref="A17">
    <cfRule type="expression" dxfId="1025" priority="11" stopIfTrue="1">
      <formula>MOD(ROW(),2)=0</formula>
    </cfRule>
    <cfRule type="expression" dxfId="1024" priority="12" stopIfTrue="1">
      <formula>MOD(ROW(),2)&lt;&gt;0</formula>
    </cfRule>
  </conditionalFormatting>
  <conditionalFormatting sqref="B17:B20">
    <cfRule type="expression" dxfId="1023" priority="7" stopIfTrue="1">
      <formula>MOD(ROW(),2)=0</formula>
    </cfRule>
    <cfRule type="expression" dxfId="1022" priority="8" stopIfTrue="1">
      <formula>MOD(ROW(),2)&lt;&gt;0</formula>
    </cfRule>
  </conditionalFormatting>
  <conditionalFormatting sqref="A25:A66">
    <cfRule type="expression" dxfId="1021" priority="3" stopIfTrue="1">
      <formula>MOD(ROW(),2)=0</formula>
    </cfRule>
    <cfRule type="expression" dxfId="1020" priority="4" stopIfTrue="1">
      <formula>MOD(ROW(),2)&lt;&gt;0</formula>
    </cfRule>
  </conditionalFormatting>
  <conditionalFormatting sqref="B25:D66">
    <cfRule type="expression" dxfId="1019" priority="5" stopIfTrue="1">
      <formula>MOD(ROW(),2)=0</formula>
    </cfRule>
    <cfRule type="expression" dxfId="1018" priority="6" stopIfTrue="1">
      <formula>MOD(ROW(),2)&lt;&gt;0</formula>
    </cfRule>
  </conditionalFormatting>
  <conditionalFormatting sqref="C18:D19">
    <cfRule type="expression" dxfId="1017" priority="1" stopIfTrue="1">
      <formula>MOD(ROW(),2)=0</formula>
    </cfRule>
    <cfRule type="expression" dxfId="1016" priority="2" stopIfTrue="1">
      <formula>MOD(ROW(),2)&lt;&gt;0</formula>
    </cfRule>
  </conditionalFormatting>
  <pageMargins left="0.59055118110236227" right="0.59055118110236227" top="0.59055118110236227" bottom="0.59055118110236227" header="0.51181102362204722" footer="0.51181102362204722"/>
  <pageSetup paperSize="9" scale="91" fitToHeight="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98">
    <pageSetUpPr fitToPage="1"/>
  </sheetPr>
  <dimension ref="A1:I56"/>
  <sheetViews>
    <sheetView showGridLines="0" zoomScale="85" zoomScaleNormal="85" workbookViewId="0"/>
  </sheetViews>
  <sheetFormatPr defaultColWidth="10" defaultRowHeight="13.2" x14ac:dyDescent="0.25"/>
  <cols>
    <col min="1" max="1" width="31.77734375" style="25" customWidth="1"/>
    <col min="2" max="2" width="36.7773437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Pension Credit - x-307</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13</v>
      </c>
    </row>
    <row r="9" spans="1:9" x14ac:dyDescent="0.25">
      <c r="A9" s="92" t="s">
        <v>18</v>
      </c>
      <c r="B9" s="93" t="s">
        <v>582</v>
      </c>
    </row>
    <row r="10" spans="1:9" ht="52.8" x14ac:dyDescent="0.25">
      <c r="A10" s="92" t="s">
        <v>2</v>
      </c>
      <c r="B10" s="93" t="s">
        <v>589</v>
      </c>
    </row>
    <row r="11" spans="1:9" x14ac:dyDescent="0.25">
      <c r="A11" s="92" t="s">
        <v>25</v>
      </c>
      <c r="B11" s="93" t="s">
        <v>323</v>
      </c>
    </row>
    <row r="12" spans="1:9" ht="26.4" x14ac:dyDescent="0.25">
      <c r="A12" s="92" t="s">
        <v>273</v>
      </c>
      <c r="B12" s="93" t="s">
        <v>584</v>
      </c>
    </row>
    <row r="13" spans="1:9" x14ac:dyDescent="0.25">
      <c r="A13" s="92" t="s">
        <v>58</v>
      </c>
      <c r="B13" s="93">
        <v>0</v>
      </c>
    </row>
    <row r="14" spans="1:9" x14ac:dyDescent="0.25">
      <c r="A14" s="92" t="s">
        <v>19</v>
      </c>
      <c r="B14" s="93">
        <v>307</v>
      </c>
    </row>
    <row r="15" spans="1:9" x14ac:dyDescent="0.25">
      <c r="A15" s="92" t="s">
        <v>59</v>
      </c>
      <c r="B15" s="93" t="s">
        <v>590</v>
      </c>
    </row>
    <row r="16" spans="1:9" x14ac:dyDescent="0.25">
      <c r="A16" s="92" t="s">
        <v>60</v>
      </c>
      <c r="B16" s="93" t="s">
        <v>586</v>
      </c>
    </row>
    <row r="17" spans="1:2" ht="26.4" x14ac:dyDescent="0.25">
      <c r="A17" s="75" t="s">
        <v>374</v>
      </c>
      <c r="B17" s="93" t="s">
        <v>687</v>
      </c>
    </row>
    <row r="18" spans="1:2" x14ac:dyDescent="0.25">
      <c r="A18" s="92" t="s">
        <v>20</v>
      </c>
      <c r="B18" s="96" t="str">
        <f>"26 May 2023"</f>
        <v>26 May 2023</v>
      </c>
    </row>
    <row r="19" spans="1:2" x14ac:dyDescent="0.25">
      <c r="A19" s="92" t="s">
        <v>21</v>
      </c>
      <c r="B19" s="96">
        <v>45015</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591</v>
      </c>
    </row>
    <row r="26" spans="1:2" x14ac:dyDescent="0.25">
      <c r="A26" s="102">
        <v>65</v>
      </c>
      <c r="B26" s="103">
        <v>18.739999999999998</v>
      </c>
    </row>
    <row r="27" spans="1:2" x14ac:dyDescent="0.25">
      <c r="A27" s="102">
        <v>66</v>
      </c>
      <c r="B27" s="103">
        <v>18.11</v>
      </c>
    </row>
    <row r="28" spans="1:2" x14ac:dyDescent="0.25">
      <c r="A28" s="102">
        <v>67</v>
      </c>
      <c r="B28" s="103">
        <v>17.47</v>
      </c>
    </row>
    <row r="29" spans="1:2" x14ac:dyDescent="0.25">
      <c r="A29" s="102">
        <v>68</v>
      </c>
      <c r="B29" s="103">
        <v>16.809999999999999</v>
      </c>
    </row>
    <row r="30" spans="1:2" x14ac:dyDescent="0.25">
      <c r="A30" s="102">
        <v>69</v>
      </c>
      <c r="B30" s="103">
        <v>16.13</v>
      </c>
    </row>
    <row r="31" spans="1:2" x14ac:dyDescent="0.25">
      <c r="A31" s="102">
        <v>70</v>
      </c>
      <c r="B31" s="103">
        <v>15.46</v>
      </c>
    </row>
    <row r="32" spans="1:2" x14ac:dyDescent="0.25">
      <c r="A32" s="102">
        <v>71</v>
      </c>
      <c r="B32" s="103">
        <v>14.79</v>
      </c>
    </row>
    <row r="33" spans="1:2" x14ac:dyDescent="0.25">
      <c r="A33" s="102">
        <v>72</v>
      </c>
      <c r="B33" s="103">
        <v>14.13</v>
      </c>
    </row>
    <row r="34" spans="1:2" x14ac:dyDescent="0.25">
      <c r="A34" s="102">
        <v>73</v>
      </c>
      <c r="B34" s="103">
        <v>13.48</v>
      </c>
    </row>
    <row r="35" spans="1:2" x14ac:dyDescent="0.25">
      <c r="A35" s="102">
        <v>74</v>
      </c>
      <c r="B35" s="103">
        <v>12.83</v>
      </c>
    </row>
    <row r="36" spans="1:2" x14ac:dyDescent="0.25">
      <c r="A36" s="102">
        <v>75</v>
      </c>
      <c r="B36" s="103">
        <v>12.19</v>
      </c>
    </row>
    <row r="37" spans="1:2" x14ac:dyDescent="0.25">
      <c r="A37" s="102">
        <v>76</v>
      </c>
      <c r="B37" s="103">
        <v>11.56</v>
      </c>
    </row>
    <row r="38" spans="1:2" x14ac:dyDescent="0.25">
      <c r="A38" s="102">
        <v>77</v>
      </c>
      <c r="B38" s="103">
        <v>10.93</v>
      </c>
    </row>
    <row r="39" spans="1:2" x14ac:dyDescent="0.25">
      <c r="A39" s="102">
        <v>78</v>
      </c>
      <c r="B39" s="103">
        <v>10.31</v>
      </c>
    </row>
    <row r="40" spans="1:2" x14ac:dyDescent="0.25">
      <c r="A40" s="102">
        <v>79</v>
      </c>
      <c r="B40" s="103">
        <v>9.7100000000000009</v>
      </c>
    </row>
    <row r="41" spans="1:2" x14ac:dyDescent="0.25">
      <c r="A41" s="102">
        <v>80</v>
      </c>
      <c r="B41" s="103">
        <v>9.1199999999999992</v>
      </c>
    </row>
    <row r="42" spans="1:2" x14ac:dyDescent="0.25">
      <c r="A42" s="102">
        <v>81</v>
      </c>
      <c r="B42" s="103">
        <v>8.5399999999999991</v>
      </c>
    </row>
    <row r="43" spans="1:2" x14ac:dyDescent="0.25">
      <c r="A43" s="102">
        <v>82</v>
      </c>
      <c r="B43" s="103">
        <v>7.99</v>
      </c>
    </row>
    <row r="44" spans="1:2" x14ac:dyDescent="0.25">
      <c r="A44" s="102">
        <v>83</v>
      </c>
      <c r="B44" s="103">
        <v>7.46</v>
      </c>
    </row>
    <row r="45" spans="1:2" x14ac:dyDescent="0.25">
      <c r="A45" s="102">
        <v>84</v>
      </c>
      <c r="B45" s="103">
        <v>6.94</v>
      </c>
    </row>
    <row r="46" spans="1:2" x14ac:dyDescent="0.25">
      <c r="A46" s="102">
        <v>85</v>
      </c>
      <c r="B46" s="103">
        <v>6.45</v>
      </c>
    </row>
    <row r="47" spans="1:2" x14ac:dyDescent="0.25">
      <c r="A47" s="102">
        <v>86</v>
      </c>
      <c r="B47" s="103">
        <v>5.98</v>
      </c>
    </row>
    <row r="48" spans="1:2" x14ac:dyDescent="0.25">
      <c r="A48" s="102">
        <v>87</v>
      </c>
      <c r="B48" s="103">
        <v>5.54</v>
      </c>
    </row>
    <row r="49" spans="1:2" x14ac:dyDescent="0.25">
      <c r="A49" s="102">
        <v>88</v>
      </c>
      <c r="B49" s="103">
        <v>5.12</v>
      </c>
    </row>
    <row r="50" spans="1:2" x14ac:dyDescent="0.25">
      <c r="A50" s="102">
        <v>89</v>
      </c>
      <c r="B50" s="103">
        <v>4.7300000000000004</v>
      </c>
    </row>
    <row r="51" spans="1:2" x14ac:dyDescent="0.25">
      <c r="A51" s="102">
        <v>90</v>
      </c>
      <c r="B51" s="103">
        <v>4.37</v>
      </c>
    </row>
    <row r="52" spans="1:2" x14ac:dyDescent="0.25">
      <c r="A52" s="102">
        <v>91</v>
      </c>
      <c r="B52" s="103">
        <v>4.04</v>
      </c>
    </row>
    <row r="53" spans="1:2" x14ac:dyDescent="0.25">
      <c r="A53" s="102">
        <v>92</v>
      </c>
      <c r="B53" s="103">
        <v>3.73</v>
      </c>
    </row>
    <row r="54" spans="1:2" x14ac:dyDescent="0.25">
      <c r="A54" s="102">
        <v>93</v>
      </c>
      <c r="B54" s="103">
        <v>3.45</v>
      </c>
    </row>
    <row r="55" spans="1:2" x14ac:dyDescent="0.25">
      <c r="A55" s="102">
        <v>94</v>
      </c>
      <c r="B55" s="103">
        <v>3.2</v>
      </c>
    </row>
    <row r="56" spans="1:2" x14ac:dyDescent="0.25">
      <c r="A56" s="102">
        <v>95</v>
      </c>
      <c r="B56" s="103">
        <v>2.97</v>
      </c>
    </row>
  </sheetData>
  <sheetProtection algorithmName="SHA-512" hashValue="j/EaYjrw2QYgAKnjTAqMQ74LvOpqpG6JmfAQRvyykrqSfAtT8VF5KchDE9ml1bvReA9U3EAz/wLU1cHJnQJ44w==" saltValue="egTn714ezMOV4O6hbnjFBQ==" spinCount="100000" sheet="1" objects="1" scenarios="1"/>
  <conditionalFormatting sqref="A6:A16 A18:A20">
    <cfRule type="expression" dxfId="1015" priority="17" stopIfTrue="1">
      <formula>MOD(ROW(),2)=0</formula>
    </cfRule>
    <cfRule type="expression" dxfId="1014" priority="18" stopIfTrue="1">
      <formula>MOD(ROW(),2)&lt;&gt;0</formula>
    </cfRule>
  </conditionalFormatting>
  <conditionalFormatting sqref="B6:B16">
    <cfRule type="expression" dxfId="1013" priority="19" stopIfTrue="1">
      <formula>MOD(ROW(),2)=0</formula>
    </cfRule>
    <cfRule type="expression" dxfId="1012" priority="20" stopIfTrue="1">
      <formula>MOD(ROW(),2)&lt;&gt;0</formula>
    </cfRule>
  </conditionalFormatting>
  <conditionalFormatting sqref="A17">
    <cfRule type="expression" dxfId="1011" priority="11" stopIfTrue="1">
      <formula>MOD(ROW(),2)=0</formula>
    </cfRule>
    <cfRule type="expression" dxfId="1010" priority="12" stopIfTrue="1">
      <formula>MOD(ROW(),2)&lt;&gt;0</formula>
    </cfRule>
  </conditionalFormatting>
  <conditionalFormatting sqref="B18:B20">
    <cfRule type="expression" dxfId="1009" priority="7" stopIfTrue="1">
      <formula>MOD(ROW(),2)=0</formula>
    </cfRule>
    <cfRule type="expression" dxfId="1008" priority="8" stopIfTrue="1">
      <formula>MOD(ROW(),2)&lt;&gt;0</formula>
    </cfRule>
  </conditionalFormatting>
  <conditionalFormatting sqref="A25:A56">
    <cfRule type="expression" dxfId="1007" priority="3" stopIfTrue="1">
      <formula>MOD(ROW(),2)=0</formula>
    </cfRule>
    <cfRule type="expression" dxfId="1006" priority="4" stopIfTrue="1">
      <formula>MOD(ROW(),2)&lt;&gt;0</formula>
    </cfRule>
  </conditionalFormatting>
  <conditionalFormatting sqref="B25:B56">
    <cfRule type="expression" dxfId="1005" priority="5" stopIfTrue="1">
      <formula>MOD(ROW(),2)=0</formula>
    </cfRule>
    <cfRule type="expression" dxfId="1004" priority="6" stopIfTrue="1">
      <formula>MOD(ROW(),2)&lt;&gt;0</formula>
    </cfRule>
  </conditionalFormatting>
  <conditionalFormatting sqref="B17">
    <cfRule type="expression" dxfId="1003" priority="1" stopIfTrue="1">
      <formula>MOD(ROW(),2)=0</formula>
    </cfRule>
    <cfRule type="expression" dxfId="1002" priority="2" stopIfTrue="1">
      <formula>MOD(ROW(),2)&lt;&gt;0</formula>
    </cfRule>
  </conditionalFormatting>
  <pageMargins left="0.59055118110236227" right="0.59055118110236227" top="0.59055118110236227" bottom="0.59055118110236227" header="0.51181102362204722" footer="0.51181102362204722"/>
  <pageSetup paperSize="9" scale="72"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5">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x-401</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382</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401</v>
      </c>
      <c r="C14" s="93"/>
      <c r="D14" s="93"/>
      <c r="E14" s="93"/>
      <c r="F14" s="93"/>
      <c r="G14" s="93"/>
      <c r="H14" s="93"/>
      <c r="I14" s="93"/>
      <c r="J14" s="93"/>
      <c r="K14" s="93"/>
      <c r="L14" s="93"/>
      <c r="M14" s="93"/>
    </row>
    <row r="15" spans="1:13" x14ac:dyDescent="0.25">
      <c r="A15" s="92" t="s">
        <v>59</v>
      </c>
      <c r="B15" s="93" t="s">
        <v>384</v>
      </c>
      <c r="C15" s="93"/>
      <c r="D15" s="93"/>
      <c r="E15" s="93"/>
      <c r="F15" s="93"/>
      <c r="G15" s="93"/>
      <c r="H15" s="93"/>
      <c r="I15" s="93"/>
      <c r="J15" s="93"/>
      <c r="K15" s="93"/>
      <c r="L15" s="93"/>
      <c r="M15" s="93"/>
    </row>
    <row r="16" spans="1:13" x14ac:dyDescent="0.25">
      <c r="A16" s="92" t="s">
        <v>60</v>
      </c>
      <c r="B16" s="93" t="s">
        <v>385</v>
      </c>
      <c r="C16" s="93"/>
      <c r="D16" s="93"/>
      <c r="E16" s="93"/>
      <c r="F16" s="93"/>
      <c r="G16" s="93"/>
      <c r="H16" s="93"/>
      <c r="I16" s="93"/>
      <c r="J16" s="93"/>
      <c r="K16" s="93"/>
      <c r="L16" s="93"/>
      <c r="M16" s="93"/>
    </row>
    <row r="17" spans="1:13" x14ac:dyDescent="0.25">
      <c r="A17" s="75" t="s">
        <v>374</v>
      </c>
      <c r="B17" s="93" t="str">
        <f>'Factor List'!L34</f>
        <v>Voluntary Early and Late retirements in normal health, dated 7 August 2019</v>
      </c>
      <c r="C17" s="93"/>
      <c r="D17" s="93"/>
      <c r="E17" s="93"/>
      <c r="F17" s="93"/>
      <c r="G17" s="93"/>
      <c r="H17" s="93"/>
      <c r="I17" s="93"/>
      <c r="J17" s="93"/>
      <c r="K17" s="93"/>
      <c r="L17" s="93"/>
      <c r="M17" s="93"/>
    </row>
    <row r="18" spans="1:13" x14ac:dyDescent="0.25">
      <c r="A18" s="92" t="s">
        <v>20</v>
      </c>
      <c r="B18" s="96">
        <v>45107</v>
      </c>
      <c r="C18" s="93"/>
      <c r="D18" s="93"/>
      <c r="E18" s="93"/>
      <c r="F18" s="93"/>
      <c r="G18" s="96"/>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tr">
        <f>'Factor List'!O34</f>
        <v>Issued</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0.68200000000000005</v>
      </c>
      <c r="C26" s="107">
        <v>0.68400000000000005</v>
      </c>
      <c r="D26" s="107">
        <v>0.68600000000000005</v>
      </c>
      <c r="E26" s="107">
        <v>0.68799999999999994</v>
      </c>
      <c r="F26" s="107">
        <v>0.68899999999999995</v>
      </c>
      <c r="G26" s="107">
        <v>0.69099999999999995</v>
      </c>
      <c r="H26" s="107">
        <v>0.69299999999999995</v>
      </c>
      <c r="I26" s="107">
        <v>0.69499999999999995</v>
      </c>
      <c r="J26" s="107">
        <v>0.69699999999999995</v>
      </c>
      <c r="K26" s="107">
        <v>0.69899999999999995</v>
      </c>
      <c r="L26" s="107">
        <v>0.7</v>
      </c>
      <c r="M26" s="107">
        <v>0.70199999999999996</v>
      </c>
    </row>
    <row r="27" spans="1:13" x14ac:dyDescent="0.25">
      <c r="A27" s="102">
        <v>51</v>
      </c>
      <c r="B27" s="107">
        <v>0.70399999999999996</v>
      </c>
      <c r="C27" s="107">
        <v>0.70599999999999996</v>
      </c>
      <c r="D27" s="107">
        <v>0.70799999999999996</v>
      </c>
      <c r="E27" s="107">
        <v>0.71</v>
      </c>
      <c r="F27" s="107">
        <v>0.71199999999999997</v>
      </c>
      <c r="G27" s="107">
        <v>0.71399999999999997</v>
      </c>
      <c r="H27" s="107">
        <v>0.71599999999999997</v>
      </c>
      <c r="I27" s="107">
        <v>0.71799999999999997</v>
      </c>
      <c r="J27" s="107">
        <v>0.72</v>
      </c>
      <c r="K27" s="107">
        <v>0.72199999999999998</v>
      </c>
      <c r="L27" s="107">
        <v>0.72399999999999998</v>
      </c>
      <c r="M27" s="107">
        <v>0.72599999999999998</v>
      </c>
    </row>
    <row r="28" spans="1:13" x14ac:dyDescent="0.25">
      <c r="A28" s="102">
        <v>52</v>
      </c>
      <c r="B28" s="107">
        <v>0.72799999999999998</v>
      </c>
      <c r="C28" s="107">
        <v>0.73</v>
      </c>
      <c r="D28" s="107">
        <v>0.73199999999999998</v>
      </c>
      <c r="E28" s="107">
        <v>0.73499999999999999</v>
      </c>
      <c r="F28" s="107">
        <v>0.73699999999999999</v>
      </c>
      <c r="G28" s="107">
        <v>0.73899999999999999</v>
      </c>
      <c r="H28" s="107">
        <v>0.74099999999999999</v>
      </c>
      <c r="I28" s="107">
        <v>0.74299999999999999</v>
      </c>
      <c r="J28" s="107">
        <v>0.745</v>
      </c>
      <c r="K28" s="107">
        <v>0.748</v>
      </c>
      <c r="L28" s="107">
        <v>0.75</v>
      </c>
      <c r="M28" s="107">
        <v>0.752</v>
      </c>
    </row>
    <row r="29" spans="1:13" x14ac:dyDescent="0.25">
      <c r="A29" s="102">
        <v>53</v>
      </c>
      <c r="B29" s="107">
        <v>0.754</v>
      </c>
      <c r="C29" s="107">
        <v>0.75600000000000001</v>
      </c>
      <c r="D29" s="107">
        <v>0.75900000000000001</v>
      </c>
      <c r="E29" s="107">
        <v>0.76100000000000001</v>
      </c>
      <c r="F29" s="107">
        <v>0.76300000000000001</v>
      </c>
      <c r="G29" s="107">
        <v>0.76600000000000001</v>
      </c>
      <c r="H29" s="107">
        <v>0.76800000000000002</v>
      </c>
      <c r="I29" s="107">
        <v>0.77</v>
      </c>
      <c r="J29" s="107">
        <v>0.77300000000000002</v>
      </c>
      <c r="K29" s="107">
        <v>0.77500000000000002</v>
      </c>
      <c r="L29" s="107">
        <v>0.77700000000000002</v>
      </c>
      <c r="M29" s="107">
        <v>0.78</v>
      </c>
    </row>
    <row r="30" spans="1:13" x14ac:dyDescent="0.25">
      <c r="A30" s="102">
        <v>54</v>
      </c>
      <c r="B30" s="107">
        <v>0.78200000000000003</v>
      </c>
      <c r="C30" s="107">
        <v>0.78500000000000003</v>
      </c>
      <c r="D30" s="107">
        <v>0.78700000000000003</v>
      </c>
      <c r="E30" s="107">
        <v>0.79</v>
      </c>
      <c r="F30" s="107">
        <v>0.79200000000000004</v>
      </c>
      <c r="G30" s="107">
        <v>0.79500000000000004</v>
      </c>
      <c r="H30" s="107">
        <v>0.79700000000000004</v>
      </c>
      <c r="I30" s="107">
        <v>0.8</v>
      </c>
      <c r="J30" s="107">
        <v>0.80200000000000005</v>
      </c>
      <c r="K30" s="107">
        <v>0.80500000000000005</v>
      </c>
      <c r="L30" s="107">
        <v>0.80700000000000005</v>
      </c>
      <c r="M30" s="107">
        <v>0.81</v>
      </c>
    </row>
    <row r="31" spans="1:13" x14ac:dyDescent="0.25">
      <c r="A31" s="102">
        <v>55</v>
      </c>
      <c r="B31" s="107">
        <v>0.81200000000000006</v>
      </c>
      <c r="C31" s="107">
        <v>0.81499999999999995</v>
      </c>
      <c r="D31" s="107">
        <v>0.81799999999999995</v>
      </c>
      <c r="E31" s="107">
        <v>0.82</v>
      </c>
      <c r="F31" s="107">
        <v>0.82299999999999995</v>
      </c>
      <c r="G31" s="107">
        <v>0.82599999999999996</v>
      </c>
      <c r="H31" s="107">
        <v>0.82899999999999996</v>
      </c>
      <c r="I31" s="107">
        <v>0.83099999999999996</v>
      </c>
      <c r="J31" s="107">
        <v>0.83399999999999996</v>
      </c>
      <c r="K31" s="107">
        <v>0.83699999999999997</v>
      </c>
      <c r="L31" s="107">
        <v>0.84</v>
      </c>
      <c r="M31" s="107">
        <v>0.84199999999999997</v>
      </c>
    </row>
    <row r="32" spans="1:13" x14ac:dyDescent="0.25">
      <c r="A32" s="102">
        <v>56</v>
      </c>
      <c r="B32" s="107">
        <v>0.84499999999999997</v>
      </c>
      <c r="C32" s="107">
        <v>0.84799999999999998</v>
      </c>
      <c r="D32" s="107">
        <v>0.85099999999999998</v>
      </c>
      <c r="E32" s="107">
        <v>0.85399999999999998</v>
      </c>
      <c r="F32" s="107">
        <v>0.85699999999999998</v>
      </c>
      <c r="G32" s="107">
        <v>0.86</v>
      </c>
      <c r="H32" s="107">
        <v>0.86299999999999999</v>
      </c>
      <c r="I32" s="107">
        <v>0.86499999999999999</v>
      </c>
      <c r="J32" s="107">
        <v>0.86799999999999999</v>
      </c>
      <c r="K32" s="107">
        <v>0.871</v>
      </c>
      <c r="L32" s="107">
        <v>0.874</v>
      </c>
      <c r="M32" s="107">
        <v>0.877</v>
      </c>
    </row>
    <row r="33" spans="1:13" x14ac:dyDescent="0.25">
      <c r="A33" s="102">
        <v>57</v>
      </c>
      <c r="B33" s="107">
        <v>0.88</v>
      </c>
      <c r="C33" s="107">
        <v>0.88300000000000001</v>
      </c>
      <c r="D33" s="107">
        <v>0.88600000000000001</v>
      </c>
      <c r="E33" s="107">
        <v>0.88900000000000001</v>
      </c>
      <c r="F33" s="107">
        <v>0.89200000000000002</v>
      </c>
      <c r="G33" s="107">
        <v>0.89500000000000002</v>
      </c>
      <c r="H33" s="107">
        <v>0.89900000000000002</v>
      </c>
      <c r="I33" s="107">
        <v>0.90200000000000002</v>
      </c>
      <c r="J33" s="107">
        <v>0.90500000000000003</v>
      </c>
      <c r="K33" s="107">
        <v>0.90800000000000003</v>
      </c>
      <c r="L33" s="107">
        <v>0.91100000000000003</v>
      </c>
      <c r="M33" s="107">
        <v>0.91400000000000003</v>
      </c>
    </row>
    <row r="34" spans="1:13" x14ac:dyDescent="0.25">
      <c r="A34" s="102">
        <v>58</v>
      </c>
      <c r="B34" s="107">
        <v>0.91700000000000004</v>
      </c>
      <c r="C34" s="107">
        <v>0.92</v>
      </c>
      <c r="D34" s="107">
        <v>0.92400000000000004</v>
      </c>
      <c r="E34" s="107">
        <v>0.92700000000000005</v>
      </c>
      <c r="F34" s="107">
        <v>0.93</v>
      </c>
      <c r="G34" s="107">
        <v>0.93400000000000005</v>
      </c>
      <c r="H34" s="107">
        <v>0.93700000000000006</v>
      </c>
      <c r="I34" s="107">
        <v>0.94</v>
      </c>
      <c r="J34" s="107">
        <v>0.94399999999999995</v>
      </c>
      <c r="K34" s="107">
        <v>0.94699999999999995</v>
      </c>
      <c r="L34" s="107">
        <v>0.95</v>
      </c>
      <c r="M34" s="107">
        <v>0.95399999999999996</v>
      </c>
    </row>
    <row r="35" spans="1:13" x14ac:dyDescent="0.25">
      <c r="A35" s="102">
        <v>59</v>
      </c>
      <c r="B35" s="107">
        <v>0.95699999999999996</v>
      </c>
      <c r="C35" s="107">
        <v>0.96099999999999997</v>
      </c>
      <c r="D35" s="107">
        <v>0.96399999999999997</v>
      </c>
      <c r="E35" s="107">
        <v>0.96799999999999997</v>
      </c>
      <c r="F35" s="107">
        <v>0.97099999999999997</v>
      </c>
      <c r="G35" s="107">
        <v>0.97499999999999998</v>
      </c>
      <c r="H35" s="107">
        <v>0.97899999999999998</v>
      </c>
      <c r="I35" s="107">
        <v>0.98199999999999998</v>
      </c>
      <c r="J35" s="107">
        <v>0.98599999999999999</v>
      </c>
      <c r="K35" s="107">
        <v>0.98899999999999999</v>
      </c>
      <c r="L35" s="107">
        <v>0.99299999999999999</v>
      </c>
      <c r="M35" s="107">
        <v>0.996</v>
      </c>
    </row>
    <row r="36" spans="1:13" x14ac:dyDescent="0.25">
      <c r="A36" s="102">
        <v>60</v>
      </c>
      <c r="B36" s="107">
        <v>1</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bxXS0f/jZqPC4Ca0MllpbeQn7en1uLOS//msUMjZfIiZjJG3nVXfcz8Ls79mZDYsO6yVDuzOqMrdyfOgKnneLw==" saltValue="qaXWy4pkjnXPx0WZxH7m3A==" spinCount="100000" sheet="1" objects="1" scenarios="1"/>
  <conditionalFormatting sqref="A6:A16 A18:A20">
    <cfRule type="expression" dxfId="1001" priority="11" stopIfTrue="1">
      <formula>MOD(ROW(),2)=0</formula>
    </cfRule>
    <cfRule type="expression" dxfId="1000" priority="12" stopIfTrue="1">
      <formula>MOD(ROW(),2)&lt;&gt;0</formula>
    </cfRule>
  </conditionalFormatting>
  <conditionalFormatting sqref="B6:M20">
    <cfRule type="expression" dxfId="999" priority="13" stopIfTrue="1">
      <formula>MOD(ROW(),2)=0</formula>
    </cfRule>
    <cfRule type="expression" dxfId="998" priority="14" stopIfTrue="1">
      <formula>MOD(ROW(),2)&lt;&gt;0</formula>
    </cfRule>
  </conditionalFormatting>
  <conditionalFormatting sqref="A17">
    <cfRule type="expression" dxfId="997" priority="5" stopIfTrue="1">
      <formula>MOD(ROW(),2)=0</formula>
    </cfRule>
    <cfRule type="expression" dxfId="996" priority="6" stopIfTrue="1">
      <formula>MOD(ROW(),2)&lt;&gt;0</formula>
    </cfRule>
  </conditionalFormatting>
  <conditionalFormatting sqref="A25:A36">
    <cfRule type="expression" dxfId="995" priority="1" stopIfTrue="1">
      <formula>MOD(ROW(),2)=0</formula>
    </cfRule>
    <cfRule type="expression" dxfId="994" priority="2" stopIfTrue="1">
      <formula>MOD(ROW(),2)&lt;&gt;0</formula>
    </cfRule>
  </conditionalFormatting>
  <conditionalFormatting sqref="B25:M36">
    <cfRule type="expression" dxfId="993" priority="3" stopIfTrue="1">
      <formula>MOD(ROW(),2)=0</formula>
    </cfRule>
    <cfRule type="expression" dxfId="992"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6">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x-402</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386</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402</v>
      </c>
      <c r="C14" s="93"/>
      <c r="D14" s="93"/>
      <c r="E14" s="93"/>
      <c r="F14" s="93"/>
      <c r="G14" s="93"/>
      <c r="H14" s="93"/>
      <c r="I14" s="93"/>
      <c r="J14" s="93"/>
      <c r="K14" s="93"/>
      <c r="L14" s="93"/>
      <c r="M14" s="93"/>
    </row>
    <row r="15" spans="1:13" x14ac:dyDescent="0.25">
      <c r="A15" s="92" t="s">
        <v>59</v>
      </c>
      <c r="B15" s="93" t="s">
        <v>387</v>
      </c>
      <c r="C15" s="93"/>
      <c r="D15" s="93"/>
      <c r="E15" s="93"/>
      <c r="F15" s="93"/>
      <c r="G15" s="93"/>
      <c r="H15" s="93"/>
      <c r="I15" s="93"/>
      <c r="J15" s="93"/>
      <c r="K15" s="93"/>
      <c r="L15" s="93"/>
      <c r="M15" s="93"/>
    </row>
    <row r="16" spans="1:13" x14ac:dyDescent="0.25">
      <c r="A16" s="92" t="s">
        <v>60</v>
      </c>
      <c r="B16" s="93" t="s">
        <v>388</v>
      </c>
      <c r="C16" s="93"/>
      <c r="D16" s="93"/>
      <c r="E16" s="93"/>
      <c r="F16" s="93"/>
      <c r="G16" s="93"/>
      <c r="H16" s="93"/>
      <c r="I16" s="93"/>
      <c r="J16" s="93"/>
      <c r="K16" s="93"/>
      <c r="L16" s="93"/>
      <c r="M16" s="93"/>
    </row>
    <row r="17" spans="1:13" x14ac:dyDescent="0.25">
      <c r="A17" s="75" t="s">
        <v>374</v>
      </c>
      <c r="B17" s="93" t="str">
        <f>'Factor List'!L35</f>
        <v>Voluntary Early and Late retirements in normal health, dated 7 August 2019</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tr">
        <f>'Factor List'!O35</f>
        <v>Issued</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0.54100000000000004</v>
      </c>
      <c r="C26" s="107">
        <v>0.54300000000000004</v>
      </c>
      <c r="D26" s="107">
        <v>0.54400000000000004</v>
      </c>
      <c r="E26" s="107">
        <v>0.54600000000000004</v>
      </c>
      <c r="F26" s="107">
        <v>0.54700000000000004</v>
      </c>
      <c r="G26" s="107">
        <v>0.54900000000000004</v>
      </c>
      <c r="H26" s="107">
        <v>0.55000000000000004</v>
      </c>
      <c r="I26" s="107">
        <v>0.55200000000000005</v>
      </c>
      <c r="J26" s="107">
        <v>0.55300000000000005</v>
      </c>
      <c r="K26" s="107">
        <v>0.55500000000000005</v>
      </c>
      <c r="L26" s="107">
        <v>0.55600000000000005</v>
      </c>
      <c r="M26" s="107">
        <v>0.55800000000000005</v>
      </c>
    </row>
    <row r="27" spans="1:13" x14ac:dyDescent="0.25">
      <c r="A27" s="102">
        <v>51</v>
      </c>
      <c r="B27" s="107">
        <v>0.55900000000000005</v>
      </c>
      <c r="C27" s="107">
        <v>0.56100000000000005</v>
      </c>
      <c r="D27" s="107">
        <v>0.56200000000000006</v>
      </c>
      <c r="E27" s="107">
        <v>0.56399999999999995</v>
      </c>
      <c r="F27" s="107">
        <v>0.56499999999999995</v>
      </c>
      <c r="G27" s="107">
        <v>0.56699999999999995</v>
      </c>
      <c r="H27" s="107">
        <v>0.56799999999999995</v>
      </c>
      <c r="I27" s="107">
        <v>0.56999999999999995</v>
      </c>
      <c r="J27" s="107">
        <v>0.57099999999999995</v>
      </c>
      <c r="K27" s="107">
        <v>0.57299999999999995</v>
      </c>
      <c r="L27" s="107">
        <v>0.57399999999999995</v>
      </c>
      <c r="M27" s="107">
        <v>0.57599999999999996</v>
      </c>
    </row>
    <row r="28" spans="1:13" x14ac:dyDescent="0.25">
      <c r="A28" s="102">
        <v>52</v>
      </c>
      <c r="B28" s="107">
        <v>0.57699999999999996</v>
      </c>
      <c r="C28" s="107">
        <v>0.57899999999999996</v>
      </c>
      <c r="D28" s="107">
        <v>0.58099999999999996</v>
      </c>
      <c r="E28" s="107">
        <v>0.58199999999999996</v>
      </c>
      <c r="F28" s="107">
        <v>0.58399999999999996</v>
      </c>
      <c r="G28" s="107">
        <v>0.58599999999999997</v>
      </c>
      <c r="H28" s="107">
        <v>0.58799999999999997</v>
      </c>
      <c r="I28" s="107">
        <v>0.58899999999999997</v>
      </c>
      <c r="J28" s="107">
        <v>0.59099999999999997</v>
      </c>
      <c r="K28" s="107">
        <v>0.59299999999999997</v>
      </c>
      <c r="L28" s="107">
        <v>0.59499999999999997</v>
      </c>
      <c r="M28" s="107">
        <v>0.59599999999999997</v>
      </c>
    </row>
    <row r="29" spans="1:13" x14ac:dyDescent="0.25">
      <c r="A29" s="102">
        <v>53</v>
      </c>
      <c r="B29" s="107">
        <v>0.59799999999999998</v>
      </c>
      <c r="C29" s="107">
        <v>0.6</v>
      </c>
      <c r="D29" s="107">
        <v>0.60199999999999998</v>
      </c>
      <c r="E29" s="107">
        <v>0.60399999999999998</v>
      </c>
      <c r="F29" s="107">
        <v>0.60499999999999998</v>
      </c>
      <c r="G29" s="107">
        <v>0.60699999999999998</v>
      </c>
      <c r="H29" s="107">
        <v>0.60899999999999999</v>
      </c>
      <c r="I29" s="107">
        <v>0.61099999999999999</v>
      </c>
      <c r="J29" s="107">
        <v>0.61299999999999999</v>
      </c>
      <c r="K29" s="107">
        <v>0.61499999999999999</v>
      </c>
      <c r="L29" s="107">
        <v>0.61599999999999999</v>
      </c>
      <c r="M29" s="107">
        <v>0.61799999999999999</v>
      </c>
    </row>
    <row r="30" spans="1:13" x14ac:dyDescent="0.25">
      <c r="A30" s="102">
        <v>54</v>
      </c>
      <c r="B30" s="107">
        <v>0.62</v>
      </c>
      <c r="C30" s="107">
        <v>0.622</v>
      </c>
      <c r="D30" s="107">
        <v>0.624</v>
      </c>
      <c r="E30" s="107">
        <v>0.626</v>
      </c>
      <c r="F30" s="107">
        <v>0.628</v>
      </c>
      <c r="G30" s="107">
        <v>0.63</v>
      </c>
      <c r="H30" s="107">
        <v>0.63200000000000001</v>
      </c>
      <c r="I30" s="107">
        <v>0.63300000000000001</v>
      </c>
      <c r="J30" s="107">
        <v>0.63500000000000001</v>
      </c>
      <c r="K30" s="107">
        <v>0.63700000000000001</v>
      </c>
      <c r="L30" s="107">
        <v>0.63900000000000001</v>
      </c>
      <c r="M30" s="107">
        <v>0.64100000000000001</v>
      </c>
    </row>
    <row r="31" spans="1:13" x14ac:dyDescent="0.25">
      <c r="A31" s="102">
        <v>55</v>
      </c>
      <c r="B31" s="107">
        <v>0.64300000000000002</v>
      </c>
      <c r="C31" s="107">
        <v>0.64500000000000002</v>
      </c>
      <c r="D31" s="107">
        <v>0.64700000000000002</v>
      </c>
      <c r="E31" s="107">
        <v>0.65</v>
      </c>
      <c r="F31" s="107">
        <v>0.65200000000000002</v>
      </c>
      <c r="G31" s="107">
        <v>0.65400000000000003</v>
      </c>
      <c r="H31" s="107">
        <v>0.65600000000000003</v>
      </c>
      <c r="I31" s="107">
        <v>0.65800000000000003</v>
      </c>
      <c r="J31" s="107">
        <v>0.66</v>
      </c>
      <c r="K31" s="107">
        <v>0.66300000000000003</v>
      </c>
      <c r="L31" s="107">
        <v>0.66500000000000004</v>
      </c>
      <c r="M31" s="107">
        <v>0.66700000000000004</v>
      </c>
    </row>
    <row r="32" spans="1:13" x14ac:dyDescent="0.25">
      <c r="A32" s="102">
        <v>56</v>
      </c>
      <c r="B32" s="107">
        <v>0.66900000000000004</v>
      </c>
      <c r="C32" s="107">
        <v>0.67100000000000004</v>
      </c>
      <c r="D32" s="107">
        <v>0.67400000000000004</v>
      </c>
      <c r="E32" s="107">
        <v>0.67600000000000005</v>
      </c>
      <c r="F32" s="107">
        <v>0.67800000000000005</v>
      </c>
      <c r="G32" s="107">
        <v>0.68</v>
      </c>
      <c r="H32" s="107">
        <v>0.68300000000000005</v>
      </c>
      <c r="I32" s="107">
        <v>0.68500000000000005</v>
      </c>
      <c r="J32" s="107">
        <v>0.68700000000000006</v>
      </c>
      <c r="K32" s="107">
        <v>0.68899999999999995</v>
      </c>
      <c r="L32" s="107">
        <v>0.69199999999999995</v>
      </c>
      <c r="M32" s="107">
        <v>0.69399999999999995</v>
      </c>
    </row>
    <row r="33" spans="1:13" x14ac:dyDescent="0.25">
      <c r="A33" s="102">
        <v>57</v>
      </c>
      <c r="B33" s="107">
        <v>0.69599999999999995</v>
      </c>
      <c r="C33" s="107">
        <v>0.69899999999999995</v>
      </c>
      <c r="D33" s="107">
        <v>0.70099999999999996</v>
      </c>
      <c r="E33" s="107">
        <v>0.70399999999999996</v>
      </c>
      <c r="F33" s="107">
        <v>0.70599999999999996</v>
      </c>
      <c r="G33" s="107">
        <v>0.70899999999999996</v>
      </c>
      <c r="H33" s="107">
        <v>0.71099999999999997</v>
      </c>
      <c r="I33" s="107">
        <v>0.71399999999999997</v>
      </c>
      <c r="J33" s="107">
        <v>0.71599999999999997</v>
      </c>
      <c r="K33" s="107">
        <v>0.71899999999999997</v>
      </c>
      <c r="L33" s="107">
        <v>0.72099999999999997</v>
      </c>
      <c r="M33" s="107">
        <v>0.72399999999999998</v>
      </c>
    </row>
    <row r="34" spans="1:13" x14ac:dyDescent="0.25">
      <c r="A34" s="102">
        <v>58</v>
      </c>
      <c r="B34" s="107">
        <v>0.72599999999999998</v>
      </c>
      <c r="C34" s="107">
        <v>0.72899999999999998</v>
      </c>
      <c r="D34" s="107">
        <v>0.73099999999999998</v>
      </c>
      <c r="E34" s="107">
        <v>0.73399999999999999</v>
      </c>
      <c r="F34" s="107">
        <v>0.73599999999999999</v>
      </c>
      <c r="G34" s="107">
        <v>0.73899999999999999</v>
      </c>
      <c r="H34" s="107">
        <v>0.74199999999999999</v>
      </c>
      <c r="I34" s="107">
        <v>0.74399999999999999</v>
      </c>
      <c r="J34" s="107">
        <v>0.747</v>
      </c>
      <c r="K34" s="107">
        <v>0.749</v>
      </c>
      <c r="L34" s="107">
        <v>0.752</v>
      </c>
      <c r="M34" s="107">
        <v>0.754</v>
      </c>
    </row>
    <row r="35" spans="1:13" x14ac:dyDescent="0.25">
      <c r="A35" s="102">
        <v>59</v>
      </c>
      <c r="B35" s="107">
        <v>0.75700000000000001</v>
      </c>
      <c r="C35" s="107">
        <v>0.76</v>
      </c>
      <c r="D35" s="107">
        <v>0.76300000000000001</v>
      </c>
      <c r="E35" s="107">
        <v>0.76500000000000001</v>
      </c>
      <c r="F35" s="107">
        <v>0.76800000000000002</v>
      </c>
      <c r="G35" s="107">
        <v>0.77100000000000002</v>
      </c>
      <c r="H35" s="107">
        <v>0.77400000000000002</v>
      </c>
      <c r="I35" s="107">
        <v>0.77600000000000002</v>
      </c>
      <c r="J35" s="107">
        <v>0.77900000000000003</v>
      </c>
      <c r="K35" s="107">
        <v>0.78200000000000003</v>
      </c>
      <c r="L35" s="107">
        <v>0.78500000000000003</v>
      </c>
      <c r="M35" s="107">
        <v>0.78700000000000003</v>
      </c>
    </row>
    <row r="36" spans="1:13" x14ac:dyDescent="0.25">
      <c r="A36" s="102">
        <v>60</v>
      </c>
      <c r="B36" s="107">
        <v>0.79</v>
      </c>
      <c r="C36" s="107">
        <v>0.79300000000000004</v>
      </c>
      <c r="D36" s="107">
        <v>0.79600000000000004</v>
      </c>
      <c r="E36" s="107">
        <v>0.79900000000000004</v>
      </c>
      <c r="F36" s="107">
        <v>0.80200000000000005</v>
      </c>
      <c r="G36" s="107">
        <v>0.80500000000000005</v>
      </c>
      <c r="H36" s="107">
        <v>0.80900000000000005</v>
      </c>
      <c r="I36" s="107">
        <v>0.81200000000000006</v>
      </c>
      <c r="J36" s="107">
        <v>0.81499999999999995</v>
      </c>
      <c r="K36" s="107">
        <v>0.81799999999999995</v>
      </c>
      <c r="L36" s="107">
        <v>0.82099999999999995</v>
      </c>
      <c r="M36" s="107">
        <v>0.82399999999999995</v>
      </c>
    </row>
    <row r="37" spans="1:13" x14ac:dyDescent="0.25">
      <c r="A37" s="102">
        <v>61</v>
      </c>
      <c r="B37" s="107">
        <v>0.82699999999999996</v>
      </c>
      <c r="C37" s="107">
        <v>0.83</v>
      </c>
      <c r="D37" s="107">
        <v>0.83299999999999996</v>
      </c>
      <c r="E37" s="107">
        <v>0.83699999999999997</v>
      </c>
      <c r="F37" s="107">
        <v>0.84</v>
      </c>
      <c r="G37" s="107">
        <v>0.84299999999999997</v>
      </c>
      <c r="H37" s="107">
        <v>0.84599999999999997</v>
      </c>
      <c r="I37" s="107">
        <v>0.84899999999999998</v>
      </c>
      <c r="J37" s="107">
        <v>0.85199999999999998</v>
      </c>
      <c r="K37" s="107">
        <v>0.85599999999999998</v>
      </c>
      <c r="L37" s="107">
        <v>0.85899999999999999</v>
      </c>
      <c r="M37" s="107">
        <v>0.86199999999999999</v>
      </c>
    </row>
    <row r="38" spans="1:13" x14ac:dyDescent="0.25">
      <c r="A38" s="102">
        <v>62</v>
      </c>
      <c r="B38" s="107">
        <v>0.86499999999999999</v>
      </c>
      <c r="C38" s="107">
        <v>0.86899999999999999</v>
      </c>
      <c r="D38" s="107">
        <v>0.872</v>
      </c>
      <c r="E38" s="107">
        <v>0.876</v>
      </c>
      <c r="F38" s="107">
        <v>0.879</v>
      </c>
      <c r="G38" s="107">
        <v>0.88300000000000001</v>
      </c>
      <c r="H38" s="107">
        <v>0.88700000000000001</v>
      </c>
      <c r="I38" s="107">
        <v>0.89</v>
      </c>
      <c r="J38" s="107">
        <v>0.89400000000000002</v>
      </c>
      <c r="K38" s="107">
        <v>0.89700000000000002</v>
      </c>
      <c r="L38" s="107">
        <v>0.90100000000000002</v>
      </c>
      <c r="M38" s="107">
        <v>0.90400000000000003</v>
      </c>
    </row>
    <row r="39" spans="1:13" x14ac:dyDescent="0.25">
      <c r="A39" s="102">
        <v>63</v>
      </c>
      <c r="B39" s="107">
        <v>0.90800000000000003</v>
      </c>
      <c r="C39" s="107">
        <v>0.91200000000000003</v>
      </c>
      <c r="D39" s="107">
        <v>0.91600000000000004</v>
      </c>
      <c r="E39" s="107">
        <v>0.91900000000000004</v>
      </c>
      <c r="F39" s="107">
        <v>0.92300000000000004</v>
      </c>
      <c r="G39" s="107">
        <v>0.92700000000000005</v>
      </c>
      <c r="H39" s="107">
        <v>0.93100000000000005</v>
      </c>
      <c r="I39" s="107">
        <v>0.93400000000000005</v>
      </c>
      <c r="J39" s="107">
        <v>0.93799999999999994</v>
      </c>
      <c r="K39" s="107">
        <v>0.94199999999999995</v>
      </c>
      <c r="L39" s="107">
        <v>0.94599999999999995</v>
      </c>
      <c r="M39" s="107">
        <v>0.94899999999999995</v>
      </c>
    </row>
    <row r="40" spans="1:13" x14ac:dyDescent="0.25">
      <c r="A40" s="102">
        <v>64</v>
      </c>
      <c r="B40" s="107">
        <v>0.95299999999999996</v>
      </c>
      <c r="C40" s="107">
        <v>0.95699999999999996</v>
      </c>
      <c r="D40" s="107">
        <v>0.96099999999999997</v>
      </c>
      <c r="E40" s="107">
        <v>0.96499999999999997</v>
      </c>
      <c r="F40" s="107">
        <v>0.96899999999999997</v>
      </c>
      <c r="G40" s="107">
        <v>0.97299999999999998</v>
      </c>
      <c r="H40" s="107">
        <v>0.97699999999999998</v>
      </c>
      <c r="I40" s="107">
        <v>0.98</v>
      </c>
      <c r="J40" s="107">
        <v>0.98399999999999999</v>
      </c>
      <c r="K40" s="107">
        <v>0.98799999999999999</v>
      </c>
      <c r="L40" s="107">
        <v>0.99199999999999999</v>
      </c>
      <c r="M40" s="107">
        <v>0.996</v>
      </c>
    </row>
    <row r="41" spans="1:13" x14ac:dyDescent="0.25">
      <c r="A41" s="102">
        <v>65</v>
      </c>
      <c r="B41" s="107">
        <v>1</v>
      </c>
      <c r="C41" s="107"/>
      <c r="D41" s="107"/>
      <c r="E41" s="107"/>
      <c r="F41" s="107"/>
      <c r="G41" s="107"/>
      <c r="H41" s="107"/>
      <c r="I41" s="107"/>
      <c r="J41" s="107"/>
      <c r="K41" s="107"/>
      <c r="L41" s="107"/>
      <c r="M41" s="107"/>
    </row>
    <row r="43" spans="1:13" ht="39.6" customHeight="1" x14ac:dyDescent="0.25"/>
    <row r="45" spans="1:13" ht="27.6" customHeight="1" x14ac:dyDescent="0.25"/>
  </sheetData>
  <sheetProtection algorithmName="SHA-512" hashValue="cp/cJv0a1Qr28PcaYb+bwwLtpS62t/1UhwOhQKssx6LVDw/GZiz88Ble4+03KBjMp/PQ1t2E9qLCvkZroipBqQ==" saltValue="o3gESQgJW7jMZ609F3LRRw==" spinCount="100000" sheet="1" objects="1" scenarios="1"/>
  <conditionalFormatting sqref="A6:A16 A18:A20">
    <cfRule type="expression" dxfId="991" priority="11" stopIfTrue="1">
      <formula>MOD(ROW(),2)=0</formula>
    </cfRule>
    <cfRule type="expression" dxfId="990" priority="12" stopIfTrue="1">
      <formula>MOD(ROW(),2)&lt;&gt;0</formula>
    </cfRule>
  </conditionalFormatting>
  <conditionalFormatting sqref="B6:M20">
    <cfRule type="expression" dxfId="989" priority="13" stopIfTrue="1">
      <formula>MOD(ROW(),2)=0</formula>
    </cfRule>
    <cfRule type="expression" dxfId="988" priority="14" stopIfTrue="1">
      <formula>MOD(ROW(),2)&lt;&gt;0</formula>
    </cfRule>
  </conditionalFormatting>
  <conditionalFormatting sqref="A17">
    <cfRule type="expression" dxfId="987" priority="5" stopIfTrue="1">
      <formula>MOD(ROW(),2)=0</formula>
    </cfRule>
    <cfRule type="expression" dxfId="986" priority="6" stopIfTrue="1">
      <formula>MOD(ROW(),2)&lt;&gt;0</formula>
    </cfRule>
  </conditionalFormatting>
  <conditionalFormatting sqref="A25:A41">
    <cfRule type="expression" dxfId="985" priority="1" stopIfTrue="1">
      <formula>MOD(ROW(),2)=0</formula>
    </cfRule>
    <cfRule type="expression" dxfId="984" priority="2" stopIfTrue="1">
      <formula>MOD(ROW(),2)&lt;&gt;0</formula>
    </cfRule>
  </conditionalFormatting>
  <conditionalFormatting sqref="B25:M41">
    <cfRule type="expression" dxfId="983" priority="3" stopIfTrue="1">
      <formula>MOD(ROW(),2)=0</formula>
    </cfRule>
    <cfRule type="expression" dxfId="982"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7"/>
  <dimension ref="A1:Q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17" width="48.109375" style="25" customWidth="1"/>
    <col min="18" max="16384" width="10" style="25"/>
  </cols>
  <sheetData>
    <row r="1" spans="1:17" ht="21" x14ac:dyDescent="0.4">
      <c r="A1" s="37" t="s">
        <v>4</v>
      </c>
      <c r="B1" s="38"/>
      <c r="C1" s="38"/>
      <c r="D1" s="38"/>
      <c r="E1" s="38"/>
      <c r="F1" s="38"/>
      <c r="G1" s="38"/>
      <c r="H1" s="38"/>
      <c r="I1" s="38"/>
    </row>
    <row r="2" spans="1:17" ht="15.6" x14ac:dyDescent="0.3">
      <c r="A2" s="39" t="str">
        <f>IF(title="&gt; Enter workbook title here","Enter workbook title in Cover sheet",title)</f>
        <v>NHSPS_EW - Consolidated Factor Spreadsheet</v>
      </c>
      <c r="B2" s="40"/>
      <c r="C2" s="40"/>
      <c r="D2" s="40"/>
      <c r="E2" s="40"/>
      <c r="F2" s="40"/>
      <c r="G2" s="40"/>
      <c r="H2" s="40"/>
      <c r="I2" s="40"/>
    </row>
    <row r="3" spans="1:17" ht="15.6" x14ac:dyDescent="0.3">
      <c r="A3" s="41" t="str">
        <f>TABLE_FACTOR_TYPE&amp;" - x-"&amp;TABLE_SERIES_NUMBER</f>
        <v>ERF - x-403</v>
      </c>
      <c r="B3" s="40"/>
      <c r="C3" s="40"/>
      <c r="D3" s="40"/>
      <c r="E3" s="40"/>
      <c r="F3" s="40"/>
      <c r="G3" s="40"/>
      <c r="H3" s="40"/>
      <c r="I3" s="40"/>
    </row>
    <row r="4" spans="1:17" x14ac:dyDescent="0.25">
      <c r="A4" s="42"/>
    </row>
    <row r="6" spans="1:17" x14ac:dyDescent="0.25">
      <c r="A6" s="90" t="s">
        <v>26</v>
      </c>
      <c r="B6" s="91" t="s">
        <v>28</v>
      </c>
      <c r="C6" s="91"/>
      <c r="D6" s="91"/>
      <c r="E6" s="91"/>
      <c r="F6" s="91"/>
      <c r="G6" s="91"/>
      <c r="H6" s="91"/>
      <c r="I6" s="91"/>
      <c r="J6" s="91"/>
      <c r="K6" s="91"/>
      <c r="L6" s="91"/>
      <c r="M6" s="91"/>
      <c r="P6" s="90" t="s">
        <v>26</v>
      </c>
      <c r="Q6" s="91" t="s">
        <v>28</v>
      </c>
    </row>
    <row r="7" spans="1:17" x14ac:dyDescent="0.25">
      <c r="A7" s="92" t="s">
        <v>17</v>
      </c>
      <c r="B7" s="93" t="s">
        <v>54</v>
      </c>
      <c r="C7" s="93"/>
      <c r="D7" s="93"/>
      <c r="E7" s="93"/>
      <c r="F7" s="93"/>
      <c r="G7" s="93"/>
      <c r="H7" s="93"/>
      <c r="I7" s="93"/>
      <c r="J7" s="93"/>
      <c r="K7" s="93"/>
      <c r="L7" s="93"/>
      <c r="M7" s="93"/>
      <c r="P7" s="92" t="s">
        <v>17</v>
      </c>
      <c r="Q7" s="93" t="s">
        <v>54</v>
      </c>
    </row>
    <row r="8" spans="1:17" x14ac:dyDescent="0.25">
      <c r="A8" s="92" t="s">
        <v>55</v>
      </c>
      <c r="B8" s="93" t="s">
        <v>22</v>
      </c>
      <c r="C8" s="93"/>
      <c r="D8" s="93"/>
      <c r="E8" s="93"/>
      <c r="F8" s="93"/>
      <c r="G8" s="93"/>
      <c r="H8" s="93"/>
      <c r="I8" s="93"/>
      <c r="J8" s="93"/>
      <c r="K8" s="93"/>
      <c r="L8" s="93"/>
      <c r="M8" s="93"/>
      <c r="P8" s="92" t="s">
        <v>55</v>
      </c>
      <c r="Q8" s="93" t="s">
        <v>22</v>
      </c>
    </row>
    <row r="9" spans="1:17" x14ac:dyDescent="0.25">
      <c r="A9" s="92" t="s">
        <v>18</v>
      </c>
      <c r="B9" s="93" t="s">
        <v>381</v>
      </c>
      <c r="C9" s="93"/>
      <c r="D9" s="93"/>
      <c r="E9" s="93"/>
      <c r="F9" s="93"/>
      <c r="G9" s="93"/>
      <c r="H9" s="93"/>
      <c r="I9" s="93"/>
      <c r="J9" s="93"/>
      <c r="K9" s="93"/>
      <c r="L9" s="93"/>
      <c r="M9" s="93"/>
      <c r="P9" s="92" t="s">
        <v>18</v>
      </c>
      <c r="Q9" s="93" t="s">
        <v>381</v>
      </c>
    </row>
    <row r="10" spans="1:17" ht="39" customHeight="1" x14ac:dyDescent="0.25">
      <c r="A10" s="92" t="s">
        <v>2</v>
      </c>
      <c r="B10" s="93" t="s">
        <v>389</v>
      </c>
      <c r="C10" s="93"/>
      <c r="D10" s="93"/>
      <c r="E10" s="93"/>
      <c r="F10" s="93"/>
      <c r="G10" s="93"/>
      <c r="H10" s="93"/>
      <c r="I10" s="93"/>
      <c r="J10" s="93"/>
      <c r="K10" s="93"/>
      <c r="L10" s="93"/>
      <c r="M10" s="93"/>
      <c r="P10" s="92" t="s">
        <v>2</v>
      </c>
      <c r="Q10" s="93" t="s">
        <v>392</v>
      </c>
    </row>
    <row r="11" spans="1:17" x14ac:dyDescent="0.25">
      <c r="A11" s="92" t="s">
        <v>25</v>
      </c>
      <c r="B11" s="93" t="s">
        <v>323</v>
      </c>
      <c r="C11" s="93"/>
      <c r="D11" s="93"/>
      <c r="E11" s="93"/>
      <c r="F11" s="93"/>
      <c r="G11" s="93"/>
      <c r="H11" s="93"/>
      <c r="I11" s="93"/>
      <c r="J11" s="93"/>
      <c r="K11" s="93"/>
      <c r="L11" s="93"/>
      <c r="M11" s="93"/>
      <c r="P11" s="92" t="s">
        <v>25</v>
      </c>
      <c r="Q11" s="93" t="s">
        <v>323</v>
      </c>
    </row>
    <row r="12" spans="1:17" x14ac:dyDescent="0.25">
      <c r="A12" s="92" t="s">
        <v>273</v>
      </c>
      <c r="B12" s="93" t="s">
        <v>383</v>
      </c>
      <c r="C12" s="93"/>
      <c r="D12" s="93"/>
      <c r="E12" s="93"/>
      <c r="F12" s="93"/>
      <c r="G12" s="93"/>
      <c r="H12" s="93"/>
      <c r="I12" s="93"/>
      <c r="J12" s="93"/>
      <c r="K12" s="93"/>
      <c r="L12" s="93"/>
      <c r="M12" s="93"/>
      <c r="P12" s="92" t="s">
        <v>273</v>
      </c>
      <c r="Q12" s="93" t="s">
        <v>283</v>
      </c>
    </row>
    <row r="13" spans="1:17" x14ac:dyDescent="0.25">
      <c r="A13" s="92" t="s">
        <v>58</v>
      </c>
      <c r="B13" s="93">
        <v>1</v>
      </c>
      <c r="C13" s="93"/>
      <c r="D13" s="93"/>
      <c r="E13" s="93"/>
      <c r="F13" s="93"/>
      <c r="G13" s="93"/>
      <c r="H13" s="93"/>
      <c r="I13" s="93"/>
      <c r="J13" s="93"/>
      <c r="K13" s="93"/>
      <c r="L13" s="93"/>
      <c r="M13" s="93"/>
      <c r="P13" s="92" t="s">
        <v>58</v>
      </c>
      <c r="Q13" s="93">
        <v>1</v>
      </c>
    </row>
    <row r="14" spans="1:17" x14ac:dyDescent="0.25">
      <c r="A14" s="92" t="s">
        <v>19</v>
      </c>
      <c r="B14" s="93">
        <v>403</v>
      </c>
      <c r="C14" s="93"/>
      <c r="D14" s="93"/>
      <c r="E14" s="93"/>
      <c r="F14" s="93"/>
      <c r="G14" s="93"/>
      <c r="H14" s="93"/>
      <c r="I14" s="93"/>
      <c r="J14" s="93"/>
      <c r="K14" s="93"/>
      <c r="L14" s="93"/>
      <c r="M14" s="93"/>
      <c r="P14" s="92" t="s">
        <v>19</v>
      </c>
      <c r="Q14" s="93">
        <v>403</v>
      </c>
    </row>
    <row r="15" spans="1:17" x14ac:dyDescent="0.25">
      <c r="A15" s="92" t="s">
        <v>59</v>
      </c>
      <c r="B15" s="93" t="s">
        <v>390</v>
      </c>
      <c r="C15" s="93"/>
      <c r="D15" s="93"/>
      <c r="E15" s="93"/>
      <c r="F15" s="93"/>
      <c r="G15" s="93"/>
      <c r="H15" s="93"/>
      <c r="I15" s="93"/>
      <c r="J15" s="93"/>
      <c r="K15" s="93"/>
      <c r="L15" s="93"/>
      <c r="M15" s="93"/>
      <c r="P15" s="92" t="s">
        <v>59</v>
      </c>
      <c r="Q15" s="93" t="s">
        <v>393</v>
      </c>
    </row>
    <row r="16" spans="1:17" x14ac:dyDescent="0.25">
      <c r="A16" s="92" t="s">
        <v>60</v>
      </c>
      <c r="B16" s="93" t="s">
        <v>391</v>
      </c>
      <c r="C16" s="93"/>
      <c r="D16" s="93"/>
      <c r="E16" s="93"/>
      <c r="F16" s="93"/>
      <c r="G16" s="93"/>
      <c r="H16" s="93"/>
      <c r="I16" s="93"/>
      <c r="J16" s="93"/>
      <c r="K16" s="93"/>
      <c r="L16" s="93"/>
      <c r="M16" s="93"/>
      <c r="P16" s="92" t="s">
        <v>60</v>
      </c>
      <c r="Q16" s="93" t="s">
        <v>391</v>
      </c>
    </row>
    <row r="17" spans="1:17" ht="29.55" customHeight="1" x14ac:dyDescent="0.25">
      <c r="A17" s="75" t="s">
        <v>374</v>
      </c>
      <c r="B17" s="93" t="s">
        <v>688</v>
      </c>
      <c r="C17" s="93"/>
      <c r="D17" s="93"/>
      <c r="E17" s="93"/>
      <c r="F17" s="93"/>
      <c r="G17" s="93"/>
      <c r="H17" s="93"/>
      <c r="I17" s="93"/>
      <c r="J17" s="93"/>
      <c r="K17" s="93"/>
      <c r="L17" s="93"/>
      <c r="M17" s="93"/>
      <c r="P17" s="75" t="s">
        <v>374</v>
      </c>
      <c r="Q17" s="93" t="s">
        <v>688</v>
      </c>
    </row>
    <row r="18" spans="1:17" x14ac:dyDescent="0.25">
      <c r="A18" s="92" t="s">
        <v>20</v>
      </c>
      <c r="B18" s="96">
        <v>45107</v>
      </c>
      <c r="C18" s="93"/>
      <c r="D18" s="93"/>
      <c r="E18" s="93"/>
      <c r="F18" s="93"/>
      <c r="G18" s="93"/>
      <c r="H18" s="93"/>
      <c r="I18" s="93"/>
      <c r="J18" s="93"/>
      <c r="K18" s="93"/>
      <c r="L18" s="93"/>
      <c r="M18" s="93"/>
      <c r="P18" s="92" t="s">
        <v>20</v>
      </c>
      <c r="Q18" s="96">
        <v>45107</v>
      </c>
    </row>
    <row r="19" spans="1:17" x14ac:dyDescent="0.25">
      <c r="A19" s="92" t="s">
        <v>21</v>
      </c>
      <c r="B19" s="96">
        <v>45107</v>
      </c>
      <c r="C19" s="93"/>
      <c r="D19" s="93"/>
      <c r="E19" s="93"/>
      <c r="F19" s="93"/>
      <c r="G19" s="93"/>
      <c r="H19" s="93"/>
      <c r="I19" s="93"/>
      <c r="J19" s="93"/>
      <c r="K19" s="93"/>
      <c r="L19" s="93"/>
      <c r="M19" s="93"/>
      <c r="P19" s="92" t="s">
        <v>21</v>
      </c>
      <c r="Q19" s="96">
        <v>45107</v>
      </c>
    </row>
    <row r="20" spans="1:17" x14ac:dyDescent="0.25">
      <c r="A20" s="92" t="s">
        <v>271</v>
      </c>
      <c r="B20" s="93" t="s">
        <v>376</v>
      </c>
      <c r="C20" s="93"/>
      <c r="D20" s="93"/>
      <c r="E20" s="93"/>
      <c r="F20" s="93"/>
      <c r="G20" s="93"/>
      <c r="H20" s="93"/>
      <c r="I20" s="93"/>
      <c r="J20" s="93"/>
      <c r="K20" s="93"/>
      <c r="L20" s="93"/>
      <c r="M20" s="93"/>
      <c r="P20" s="92" t="s">
        <v>271</v>
      </c>
      <c r="Q20" s="93" t="s">
        <v>376</v>
      </c>
    </row>
    <row r="22" spans="1:17" x14ac:dyDescent="0.25">
      <c r="B22" s="104" t="str">
        <f>HYPERLINK("#'Factor List'!A1","Back to Factor List")</f>
        <v>Back to Factor List</v>
      </c>
    </row>
    <row r="25" spans="1:17" x14ac:dyDescent="0.25">
      <c r="A25" s="101" t="s">
        <v>459</v>
      </c>
      <c r="B25" s="101">
        <v>0</v>
      </c>
      <c r="C25" s="101">
        <v>1</v>
      </c>
      <c r="D25" s="101">
        <v>2</v>
      </c>
      <c r="E25" s="101">
        <v>3</v>
      </c>
      <c r="F25" s="101">
        <v>4</v>
      </c>
      <c r="G25" s="101">
        <v>5</v>
      </c>
      <c r="H25" s="101">
        <v>6</v>
      </c>
      <c r="I25" s="101">
        <v>7</v>
      </c>
      <c r="J25" s="101">
        <v>8</v>
      </c>
      <c r="K25" s="101">
        <v>9</v>
      </c>
      <c r="L25" s="101">
        <v>10</v>
      </c>
      <c r="M25" s="101">
        <v>11</v>
      </c>
      <c r="P25" s="101" t="s">
        <v>283</v>
      </c>
      <c r="Q25" s="101" t="s">
        <v>460</v>
      </c>
    </row>
    <row r="26" spans="1:17" x14ac:dyDescent="0.25">
      <c r="A26" s="102">
        <v>50</v>
      </c>
      <c r="B26" s="107">
        <v>0.23599999999999999</v>
      </c>
      <c r="C26" s="107">
        <v>0.23200000000000001</v>
      </c>
      <c r="D26" s="107">
        <v>0.22800000000000001</v>
      </c>
      <c r="E26" s="107">
        <v>0.224</v>
      </c>
      <c r="F26" s="107">
        <v>0.22</v>
      </c>
      <c r="G26" s="107">
        <v>0.216</v>
      </c>
      <c r="H26" s="107">
        <v>0.21299999999999999</v>
      </c>
      <c r="I26" s="107">
        <v>0.20899999999999999</v>
      </c>
      <c r="J26" s="107">
        <v>0.20499999999999999</v>
      </c>
      <c r="K26" s="107">
        <v>0.20100000000000001</v>
      </c>
      <c r="L26" s="107">
        <v>0.19700000000000001</v>
      </c>
      <c r="M26" s="107">
        <v>0.193</v>
      </c>
      <c r="P26" s="102">
        <v>50</v>
      </c>
      <c r="Q26" s="107">
        <v>1.2310000000000001</v>
      </c>
    </row>
    <row r="27" spans="1:17" x14ac:dyDescent="0.25">
      <c r="A27" s="102">
        <v>51</v>
      </c>
      <c r="B27" s="107">
        <v>0.189</v>
      </c>
      <c r="C27" s="107">
        <v>0.185</v>
      </c>
      <c r="D27" s="107">
        <v>0.18099999999999999</v>
      </c>
      <c r="E27" s="107">
        <v>0.17699999999999999</v>
      </c>
      <c r="F27" s="107">
        <v>0.17299999999999999</v>
      </c>
      <c r="G27" s="107">
        <v>0.16900000000000001</v>
      </c>
      <c r="H27" s="107">
        <v>0.16600000000000001</v>
      </c>
      <c r="I27" s="107">
        <v>0.16200000000000001</v>
      </c>
      <c r="J27" s="107">
        <v>0.158</v>
      </c>
      <c r="K27" s="107">
        <v>0.154</v>
      </c>
      <c r="L27" s="107">
        <v>0.15</v>
      </c>
      <c r="M27" s="107">
        <v>0.14599999999999999</v>
      </c>
      <c r="P27" s="102">
        <v>51</v>
      </c>
      <c r="Q27" s="107">
        <v>1.2310000000000001</v>
      </c>
    </row>
    <row r="28" spans="1:17" x14ac:dyDescent="0.25">
      <c r="A28" s="102">
        <v>52</v>
      </c>
      <c r="B28" s="107">
        <v>0.14199999999999999</v>
      </c>
      <c r="C28" s="107">
        <v>0.13800000000000001</v>
      </c>
      <c r="D28" s="107">
        <v>0.13400000000000001</v>
      </c>
      <c r="E28" s="107">
        <v>0.13</v>
      </c>
      <c r="F28" s="107">
        <v>0.126</v>
      </c>
      <c r="G28" s="107">
        <v>0.122</v>
      </c>
      <c r="H28" s="107">
        <v>0.11899999999999999</v>
      </c>
      <c r="I28" s="107">
        <v>0.115</v>
      </c>
      <c r="J28" s="107">
        <v>0.111</v>
      </c>
      <c r="K28" s="107">
        <v>0.107</v>
      </c>
      <c r="L28" s="107">
        <v>0.10299999999999999</v>
      </c>
      <c r="M28" s="107">
        <v>9.9000000000000005E-2</v>
      </c>
      <c r="P28" s="102">
        <v>52</v>
      </c>
      <c r="Q28" s="107">
        <v>1.2310000000000001</v>
      </c>
    </row>
    <row r="29" spans="1:17" x14ac:dyDescent="0.25">
      <c r="A29" s="102">
        <v>53</v>
      </c>
      <c r="B29" s="107">
        <v>9.5000000000000001E-2</v>
      </c>
      <c r="C29" s="107">
        <v>9.0999999999999998E-2</v>
      </c>
      <c r="D29" s="107">
        <v>8.6999999999999994E-2</v>
      </c>
      <c r="E29" s="107">
        <v>8.3000000000000004E-2</v>
      </c>
      <c r="F29" s="107">
        <v>7.9000000000000001E-2</v>
      </c>
      <c r="G29" s="107">
        <v>7.4999999999999997E-2</v>
      </c>
      <c r="H29" s="107">
        <v>7.1999999999999995E-2</v>
      </c>
      <c r="I29" s="107">
        <v>6.8000000000000005E-2</v>
      </c>
      <c r="J29" s="107">
        <v>6.4000000000000001E-2</v>
      </c>
      <c r="K29" s="107">
        <v>0.06</v>
      </c>
      <c r="L29" s="107">
        <v>5.6000000000000001E-2</v>
      </c>
      <c r="M29" s="107">
        <v>5.1999999999999998E-2</v>
      </c>
      <c r="P29" s="102">
        <v>53</v>
      </c>
      <c r="Q29" s="107">
        <v>1.2310000000000001</v>
      </c>
    </row>
    <row r="30" spans="1:17" x14ac:dyDescent="0.25">
      <c r="A30" s="102">
        <v>54</v>
      </c>
      <c r="B30" s="107">
        <v>4.8000000000000001E-2</v>
      </c>
      <c r="C30" s="107">
        <v>4.3999999999999997E-2</v>
      </c>
      <c r="D30" s="107">
        <v>0.04</v>
      </c>
      <c r="E30" s="107">
        <v>3.5999999999999997E-2</v>
      </c>
      <c r="F30" s="107">
        <v>3.2000000000000001E-2</v>
      </c>
      <c r="G30" s="107">
        <v>2.8000000000000001E-2</v>
      </c>
      <c r="H30" s="107">
        <v>2.4E-2</v>
      </c>
      <c r="I30" s="107">
        <v>0.02</v>
      </c>
      <c r="J30" s="107">
        <v>1.6E-2</v>
      </c>
      <c r="K30" s="107">
        <v>1.2E-2</v>
      </c>
      <c r="L30" s="107">
        <v>8.0000000000000002E-3</v>
      </c>
      <c r="M30" s="107">
        <v>4.0000000000000001E-3</v>
      </c>
      <c r="P30" s="102">
        <v>54</v>
      </c>
      <c r="Q30" s="107">
        <v>1.2310000000000001</v>
      </c>
    </row>
    <row r="31" spans="1:17" x14ac:dyDescent="0.25">
      <c r="A31" s="102">
        <v>55</v>
      </c>
      <c r="B31" s="107">
        <v>0</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Rr0gq39s1nQX5DIKsVrCbgRyLugZglzrSLqNjrgBSnZki4416kTBwHeirgdOmuZAY7qkOledbCyX9nfxNYtC+g==" saltValue="7iFxLj/JLcpmVxhBQonRTA==" spinCount="100000" sheet="1" objects="1" scenarios="1"/>
  <conditionalFormatting sqref="A25:A31">
    <cfRule type="expression" dxfId="981" priority="7" stopIfTrue="1">
      <formula>MOD(ROW(),2)=0</formula>
    </cfRule>
    <cfRule type="expression" dxfId="980" priority="8" stopIfTrue="1">
      <formula>MOD(ROW(),2)&lt;&gt;0</formula>
    </cfRule>
  </conditionalFormatting>
  <conditionalFormatting sqref="B25:M31">
    <cfRule type="expression" dxfId="979" priority="9" stopIfTrue="1">
      <formula>MOD(ROW(),2)=0</formula>
    </cfRule>
    <cfRule type="expression" dxfId="978" priority="10" stopIfTrue="1">
      <formula>MOD(ROW(),2)&lt;&gt;0</formula>
    </cfRule>
  </conditionalFormatting>
  <conditionalFormatting sqref="A6:A16 A18:A20">
    <cfRule type="expression" dxfId="977" priority="19" stopIfTrue="1">
      <formula>MOD(ROW(),2)=0</formula>
    </cfRule>
    <cfRule type="expression" dxfId="976" priority="20" stopIfTrue="1">
      <formula>MOD(ROW(),2)&lt;&gt;0</formula>
    </cfRule>
  </conditionalFormatting>
  <conditionalFormatting sqref="B6:M20">
    <cfRule type="expression" dxfId="975" priority="21" stopIfTrue="1">
      <formula>MOD(ROW(),2)=0</formula>
    </cfRule>
    <cfRule type="expression" dxfId="974" priority="22" stopIfTrue="1">
      <formula>MOD(ROW(),2)&lt;&gt;0</formula>
    </cfRule>
  </conditionalFormatting>
  <conditionalFormatting sqref="P6:P16 P18:P20">
    <cfRule type="expression" dxfId="973" priority="27" stopIfTrue="1">
      <formula>MOD(ROW(),2)=0</formula>
    </cfRule>
    <cfRule type="expression" dxfId="972" priority="28" stopIfTrue="1">
      <formula>MOD(ROW(),2)&lt;&gt;0</formula>
    </cfRule>
  </conditionalFormatting>
  <conditionalFormatting sqref="Q6:Q18 Q20">
    <cfRule type="expression" dxfId="971" priority="29" stopIfTrue="1">
      <formula>MOD(ROW(),2)=0</formula>
    </cfRule>
    <cfRule type="expression" dxfId="970" priority="30" stopIfTrue="1">
      <formula>MOD(ROW(),2)&lt;&gt;0</formula>
    </cfRule>
  </conditionalFormatting>
  <conditionalFormatting sqref="A17">
    <cfRule type="expression" dxfId="969" priority="13" stopIfTrue="1">
      <formula>MOD(ROW(),2)=0</formula>
    </cfRule>
    <cfRule type="expression" dxfId="968" priority="14" stopIfTrue="1">
      <formula>MOD(ROW(),2)&lt;&gt;0</formula>
    </cfRule>
  </conditionalFormatting>
  <conditionalFormatting sqref="P17">
    <cfRule type="expression" dxfId="967" priority="11" stopIfTrue="1">
      <formula>MOD(ROW(),2)=0</formula>
    </cfRule>
    <cfRule type="expression" dxfId="966" priority="12" stopIfTrue="1">
      <formula>MOD(ROW(),2)&lt;&gt;0</formula>
    </cfRule>
  </conditionalFormatting>
  <conditionalFormatting sqref="P25:P30">
    <cfRule type="expression" dxfId="965" priority="3" stopIfTrue="1">
      <formula>MOD(ROW(),2)=0</formula>
    </cfRule>
    <cfRule type="expression" dxfId="964" priority="4" stopIfTrue="1">
      <formula>MOD(ROW(),2)&lt;&gt;0</formula>
    </cfRule>
  </conditionalFormatting>
  <conditionalFormatting sqref="Q25:Q30">
    <cfRule type="expression" dxfId="963" priority="5" stopIfTrue="1">
      <formula>MOD(ROW(),2)=0</formula>
    </cfRule>
    <cfRule type="expression" dxfId="962" priority="6" stopIfTrue="1">
      <formula>MOD(ROW(),2)&lt;&gt;0</formula>
    </cfRule>
  </conditionalFormatting>
  <conditionalFormatting sqref="Q19">
    <cfRule type="expression" dxfId="961" priority="1" stopIfTrue="1">
      <formula>MOD(ROW(),2)=0</formula>
    </cfRule>
    <cfRule type="expression" dxfId="960" priority="2" stopIfTrue="1">
      <formula>MOD(ROW(),2)&lt;&gt;0</formula>
    </cfRule>
  </conditionalFormatting>
  <pageMargins left="0.59055118110236227" right="0.59055118110236227" top="0.59055118110236227" bottom="0.59055118110236227" header="0.51181102362204722" footer="0.51181102362204722"/>
  <pageSetup paperSize="9" scale="42" fitToWidth="2" orientation="landscape" r:id="rId1"/>
  <headerFooter alignWithMargins="0"/>
  <colBreaks count="1" manualBreakCount="1">
    <brk id="15" max="30"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dimension ref="A1:Q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17" width="39.5546875" style="25" customWidth="1"/>
    <col min="18" max="16384" width="10" style="25"/>
  </cols>
  <sheetData>
    <row r="1" spans="1:17" ht="21" x14ac:dyDescent="0.4">
      <c r="A1" s="37" t="s">
        <v>4</v>
      </c>
      <c r="B1" s="38"/>
      <c r="C1" s="38"/>
      <c r="D1" s="38"/>
      <c r="E1" s="38"/>
      <c r="F1" s="38"/>
      <c r="G1" s="38"/>
      <c r="H1" s="38"/>
      <c r="I1" s="38"/>
    </row>
    <row r="2" spans="1:17" ht="15.6" x14ac:dyDescent="0.3">
      <c r="A2" s="39" t="str">
        <f>IF(title="&gt; Enter workbook title here","Enter workbook title in Cover sheet",title)</f>
        <v>NHSPS_EW - Consolidated Factor Spreadsheet</v>
      </c>
      <c r="B2" s="40"/>
      <c r="C2" s="40"/>
      <c r="D2" s="40"/>
      <c r="E2" s="40"/>
      <c r="F2" s="40"/>
      <c r="G2" s="40"/>
      <c r="H2" s="40"/>
      <c r="I2" s="40"/>
    </row>
    <row r="3" spans="1:17" ht="15.6" x14ac:dyDescent="0.3">
      <c r="A3" s="41" t="str">
        <f>TABLE_FACTOR_TYPE&amp;" - x-"&amp;TABLE_SERIES_NUMBER</f>
        <v>ERF - x-404</v>
      </c>
      <c r="B3" s="40"/>
      <c r="C3" s="40"/>
      <c r="D3" s="40"/>
      <c r="E3" s="40"/>
      <c r="F3" s="40"/>
      <c r="G3" s="40"/>
      <c r="H3" s="40"/>
      <c r="I3" s="40"/>
    </row>
    <row r="4" spans="1:17" x14ac:dyDescent="0.25">
      <c r="A4" s="42"/>
    </row>
    <row r="6" spans="1:17" x14ac:dyDescent="0.25">
      <c r="A6" s="90" t="s">
        <v>26</v>
      </c>
      <c r="B6" s="91" t="s">
        <v>28</v>
      </c>
      <c r="C6" s="91"/>
      <c r="D6" s="91"/>
      <c r="E6" s="91"/>
      <c r="F6" s="91"/>
      <c r="G6" s="91"/>
      <c r="H6" s="91"/>
      <c r="I6" s="91"/>
      <c r="J6" s="91"/>
      <c r="K6" s="91"/>
      <c r="L6" s="91"/>
      <c r="M6" s="91"/>
      <c r="P6" s="90" t="s">
        <v>26</v>
      </c>
      <c r="Q6" s="91" t="s">
        <v>28</v>
      </c>
    </row>
    <row r="7" spans="1:17" x14ac:dyDescent="0.25">
      <c r="A7" s="92" t="s">
        <v>17</v>
      </c>
      <c r="B7" s="93" t="s">
        <v>54</v>
      </c>
      <c r="C7" s="93"/>
      <c r="D7" s="93"/>
      <c r="E7" s="93"/>
      <c r="F7" s="93"/>
      <c r="G7" s="93"/>
      <c r="H7" s="93"/>
      <c r="I7" s="93"/>
      <c r="J7" s="93"/>
      <c r="K7" s="93"/>
      <c r="L7" s="93"/>
      <c r="M7" s="93"/>
      <c r="P7" s="92" t="s">
        <v>17</v>
      </c>
      <c r="Q7" s="93" t="s">
        <v>54</v>
      </c>
    </row>
    <row r="8" spans="1:17" x14ac:dyDescent="0.25">
      <c r="A8" s="92" t="s">
        <v>55</v>
      </c>
      <c r="B8" s="93" t="s">
        <v>22</v>
      </c>
      <c r="C8" s="93"/>
      <c r="D8" s="93"/>
      <c r="E8" s="93"/>
      <c r="F8" s="93"/>
      <c r="G8" s="93"/>
      <c r="H8" s="93"/>
      <c r="I8" s="93"/>
      <c r="J8" s="93"/>
      <c r="K8" s="93"/>
      <c r="L8" s="93"/>
      <c r="M8" s="93"/>
      <c r="P8" s="92" t="s">
        <v>55</v>
      </c>
      <c r="Q8" s="93" t="s">
        <v>22</v>
      </c>
    </row>
    <row r="9" spans="1:17" x14ac:dyDescent="0.25">
      <c r="A9" s="92" t="s">
        <v>18</v>
      </c>
      <c r="B9" s="93" t="s">
        <v>381</v>
      </c>
      <c r="C9" s="93"/>
      <c r="D9" s="93"/>
      <c r="E9" s="93"/>
      <c r="F9" s="93"/>
      <c r="G9" s="93"/>
      <c r="H9" s="93"/>
      <c r="I9" s="93"/>
      <c r="J9" s="93"/>
      <c r="K9" s="93"/>
      <c r="L9" s="93"/>
      <c r="M9" s="93"/>
      <c r="P9" s="92" t="s">
        <v>18</v>
      </c>
      <c r="Q9" s="93" t="s">
        <v>381</v>
      </c>
    </row>
    <row r="10" spans="1:17" ht="52.8" x14ac:dyDescent="0.25">
      <c r="A10" s="92" t="s">
        <v>2</v>
      </c>
      <c r="B10" s="93" t="s">
        <v>394</v>
      </c>
      <c r="C10" s="93"/>
      <c r="D10" s="93"/>
      <c r="E10" s="93"/>
      <c r="F10" s="93"/>
      <c r="G10" s="93"/>
      <c r="H10" s="93"/>
      <c r="I10" s="93"/>
      <c r="J10" s="93"/>
      <c r="K10" s="93"/>
      <c r="L10" s="93"/>
      <c r="M10" s="93"/>
      <c r="P10" s="92" t="s">
        <v>2</v>
      </c>
      <c r="Q10" s="93" t="s">
        <v>397</v>
      </c>
    </row>
    <row r="11" spans="1:17" x14ac:dyDescent="0.25">
      <c r="A11" s="92" t="s">
        <v>25</v>
      </c>
      <c r="B11" s="93" t="s">
        <v>323</v>
      </c>
      <c r="C11" s="93"/>
      <c r="D11" s="93"/>
      <c r="E11" s="93"/>
      <c r="F11" s="93"/>
      <c r="G11" s="93"/>
      <c r="H11" s="93"/>
      <c r="I11" s="93"/>
      <c r="J11" s="93"/>
      <c r="K11" s="93"/>
      <c r="L11" s="93"/>
      <c r="M11" s="93"/>
      <c r="P11" s="92" t="s">
        <v>25</v>
      </c>
      <c r="Q11" s="93" t="s">
        <v>323</v>
      </c>
    </row>
    <row r="12" spans="1:17" x14ac:dyDescent="0.25">
      <c r="A12" s="92" t="s">
        <v>273</v>
      </c>
      <c r="B12" s="93" t="s">
        <v>383</v>
      </c>
      <c r="C12" s="93"/>
      <c r="D12" s="93"/>
      <c r="E12" s="93"/>
      <c r="F12" s="93"/>
      <c r="G12" s="93"/>
      <c r="H12" s="93"/>
      <c r="I12" s="93"/>
      <c r="J12" s="93"/>
      <c r="K12" s="93"/>
      <c r="L12" s="93"/>
      <c r="M12" s="93"/>
      <c r="P12" s="92" t="s">
        <v>273</v>
      </c>
      <c r="Q12" s="93" t="s">
        <v>283</v>
      </c>
    </row>
    <row r="13" spans="1:17" x14ac:dyDescent="0.25">
      <c r="A13" s="92" t="s">
        <v>58</v>
      </c>
      <c r="B13" s="93">
        <v>1</v>
      </c>
      <c r="C13" s="93"/>
      <c r="D13" s="93"/>
      <c r="E13" s="93"/>
      <c r="F13" s="93"/>
      <c r="G13" s="93"/>
      <c r="H13" s="93"/>
      <c r="I13" s="93"/>
      <c r="J13" s="93"/>
      <c r="K13" s="93"/>
      <c r="L13" s="93"/>
      <c r="M13" s="93"/>
      <c r="P13" s="92" t="s">
        <v>58</v>
      </c>
      <c r="Q13" s="93">
        <v>1</v>
      </c>
    </row>
    <row r="14" spans="1:17" x14ac:dyDescent="0.25">
      <c r="A14" s="92" t="s">
        <v>19</v>
      </c>
      <c r="B14" s="93">
        <v>404</v>
      </c>
      <c r="C14" s="93"/>
      <c r="D14" s="93"/>
      <c r="E14" s="93"/>
      <c r="F14" s="93"/>
      <c r="G14" s="93"/>
      <c r="H14" s="93"/>
      <c r="I14" s="93"/>
      <c r="J14" s="93"/>
      <c r="K14" s="93"/>
      <c r="L14" s="93"/>
      <c r="M14" s="93"/>
      <c r="P14" s="92" t="s">
        <v>19</v>
      </c>
      <c r="Q14" s="93">
        <v>404</v>
      </c>
    </row>
    <row r="15" spans="1:17" x14ac:dyDescent="0.25">
      <c r="A15" s="92" t="s">
        <v>59</v>
      </c>
      <c r="B15" s="93" t="s">
        <v>395</v>
      </c>
      <c r="C15" s="93"/>
      <c r="D15" s="93"/>
      <c r="E15" s="93"/>
      <c r="F15" s="93"/>
      <c r="G15" s="93"/>
      <c r="H15" s="93"/>
      <c r="I15" s="93"/>
      <c r="J15" s="93"/>
      <c r="K15" s="93"/>
      <c r="L15" s="93"/>
      <c r="M15" s="93"/>
      <c r="P15" s="92" t="s">
        <v>59</v>
      </c>
      <c r="Q15" s="93" t="s">
        <v>398</v>
      </c>
    </row>
    <row r="16" spans="1:17" x14ac:dyDescent="0.25">
      <c r="A16" s="92" t="s">
        <v>60</v>
      </c>
      <c r="B16" s="93" t="s">
        <v>396</v>
      </c>
      <c r="C16" s="93"/>
      <c r="D16" s="93"/>
      <c r="E16" s="93"/>
      <c r="F16" s="93"/>
      <c r="G16" s="93"/>
      <c r="H16" s="93"/>
      <c r="I16" s="93"/>
      <c r="J16" s="93"/>
      <c r="K16" s="93"/>
      <c r="L16" s="93"/>
      <c r="M16" s="93"/>
      <c r="P16" s="92" t="s">
        <v>60</v>
      </c>
      <c r="Q16" s="93" t="s">
        <v>396</v>
      </c>
    </row>
    <row r="17" spans="1:17" ht="39.6" x14ac:dyDescent="0.25">
      <c r="A17" s="75" t="s">
        <v>374</v>
      </c>
      <c r="B17" s="93" t="s">
        <v>688</v>
      </c>
      <c r="C17" s="93"/>
      <c r="D17" s="93"/>
      <c r="E17" s="93"/>
      <c r="F17" s="93"/>
      <c r="G17" s="93"/>
      <c r="H17" s="93"/>
      <c r="I17" s="93"/>
      <c r="J17" s="93"/>
      <c r="K17" s="93"/>
      <c r="L17" s="93"/>
      <c r="M17" s="93"/>
      <c r="P17" s="75" t="s">
        <v>374</v>
      </c>
      <c r="Q17" s="93" t="s">
        <v>688</v>
      </c>
    </row>
    <row r="18" spans="1:17" x14ac:dyDescent="0.25">
      <c r="A18" s="92" t="s">
        <v>20</v>
      </c>
      <c r="B18" s="96">
        <v>45107</v>
      </c>
      <c r="C18" s="93"/>
      <c r="D18" s="93"/>
      <c r="E18" s="93"/>
      <c r="F18" s="93"/>
      <c r="G18" s="93"/>
      <c r="H18" s="93"/>
      <c r="I18" s="93"/>
      <c r="J18" s="93"/>
      <c r="K18" s="93"/>
      <c r="L18" s="93"/>
      <c r="M18" s="93"/>
      <c r="P18" s="92" t="s">
        <v>20</v>
      </c>
      <c r="Q18" s="96">
        <v>45107</v>
      </c>
    </row>
    <row r="19" spans="1:17" x14ac:dyDescent="0.25">
      <c r="A19" s="92" t="s">
        <v>21</v>
      </c>
      <c r="B19" s="96">
        <v>45107</v>
      </c>
      <c r="C19" s="93"/>
      <c r="D19" s="93"/>
      <c r="E19" s="93"/>
      <c r="F19" s="93"/>
      <c r="G19" s="93"/>
      <c r="H19" s="93"/>
      <c r="I19" s="93"/>
      <c r="J19" s="93"/>
      <c r="K19" s="93"/>
      <c r="L19" s="93"/>
      <c r="M19" s="93"/>
      <c r="P19" s="92" t="s">
        <v>21</v>
      </c>
      <c r="Q19" s="96">
        <v>45107</v>
      </c>
    </row>
    <row r="20" spans="1:17" x14ac:dyDescent="0.25">
      <c r="A20" s="92" t="s">
        <v>271</v>
      </c>
      <c r="B20" s="93" t="s">
        <v>376</v>
      </c>
      <c r="C20" s="93"/>
      <c r="D20" s="93"/>
      <c r="E20" s="93"/>
      <c r="F20" s="93"/>
      <c r="G20" s="93"/>
      <c r="H20" s="93"/>
      <c r="I20" s="93"/>
      <c r="J20" s="93"/>
      <c r="K20" s="93"/>
      <c r="L20" s="93"/>
      <c r="M20" s="93"/>
      <c r="P20" s="92" t="s">
        <v>271</v>
      </c>
      <c r="Q20" s="93" t="s">
        <v>376</v>
      </c>
    </row>
    <row r="22" spans="1:17" x14ac:dyDescent="0.25">
      <c r="B22" s="104" t="str">
        <f>HYPERLINK("#'Factor List'!A1","Back to Factor List")</f>
        <v>Back to Factor List</v>
      </c>
    </row>
    <row r="25" spans="1:17" x14ac:dyDescent="0.25">
      <c r="A25" s="101" t="s">
        <v>459</v>
      </c>
      <c r="B25" s="101">
        <v>0</v>
      </c>
      <c r="C25" s="101">
        <v>1</v>
      </c>
      <c r="D25" s="101">
        <v>2</v>
      </c>
      <c r="E25" s="101">
        <v>3</v>
      </c>
      <c r="F25" s="101">
        <v>4</v>
      </c>
      <c r="G25" s="101">
        <v>5</v>
      </c>
      <c r="H25" s="101">
        <v>6</v>
      </c>
      <c r="I25" s="101">
        <v>7</v>
      </c>
      <c r="J25" s="101">
        <v>8</v>
      </c>
      <c r="K25" s="101">
        <v>9</v>
      </c>
      <c r="L25" s="101">
        <v>10</v>
      </c>
      <c r="M25" s="101">
        <v>11</v>
      </c>
      <c r="P25" s="101" t="s">
        <v>283</v>
      </c>
      <c r="Q25" s="101" t="s">
        <v>460</v>
      </c>
    </row>
    <row r="26" spans="1:17" x14ac:dyDescent="0.25">
      <c r="A26" s="102">
        <v>50</v>
      </c>
      <c r="B26" s="107">
        <v>0.29299999999999998</v>
      </c>
      <c r="C26" s="107">
        <v>0.28799999999999998</v>
      </c>
      <c r="D26" s="107">
        <v>0.28299999999999997</v>
      </c>
      <c r="E26" s="107">
        <v>0.27900000000000003</v>
      </c>
      <c r="F26" s="107">
        <v>0.27400000000000002</v>
      </c>
      <c r="G26" s="107">
        <v>0.26900000000000002</v>
      </c>
      <c r="H26" s="107">
        <v>0.26400000000000001</v>
      </c>
      <c r="I26" s="107">
        <v>0.25900000000000001</v>
      </c>
      <c r="J26" s="107">
        <v>0.254</v>
      </c>
      <c r="K26" s="107">
        <v>0.25</v>
      </c>
      <c r="L26" s="107">
        <v>0.245</v>
      </c>
      <c r="M26" s="107">
        <v>0.24</v>
      </c>
      <c r="P26" s="102">
        <v>50</v>
      </c>
      <c r="Q26" s="107">
        <v>1.5549999999999999</v>
      </c>
    </row>
    <row r="27" spans="1:17" x14ac:dyDescent="0.25">
      <c r="A27" s="102">
        <v>51</v>
      </c>
      <c r="B27" s="107">
        <v>0.23499999999999999</v>
      </c>
      <c r="C27" s="107">
        <v>0.23</v>
      </c>
      <c r="D27" s="107">
        <v>0.22500000000000001</v>
      </c>
      <c r="E27" s="107">
        <v>0.221</v>
      </c>
      <c r="F27" s="107">
        <v>0.216</v>
      </c>
      <c r="G27" s="107">
        <v>0.21099999999999999</v>
      </c>
      <c r="H27" s="107">
        <v>0.20599999999999999</v>
      </c>
      <c r="I27" s="107">
        <v>0.20100000000000001</v>
      </c>
      <c r="J27" s="107">
        <v>0.19600000000000001</v>
      </c>
      <c r="K27" s="107">
        <v>0.192</v>
      </c>
      <c r="L27" s="107">
        <v>0.187</v>
      </c>
      <c r="M27" s="107">
        <v>0.182</v>
      </c>
      <c r="P27" s="102">
        <v>51</v>
      </c>
      <c r="Q27" s="107">
        <v>1.5549999999999999</v>
      </c>
    </row>
    <row r="28" spans="1:17" x14ac:dyDescent="0.25">
      <c r="A28" s="102">
        <v>52</v>
      </c>
      <c r="B28" s="107">
        <v>0.17699999999999999</v>
      </c>
      <c r="C28" s="107">
        <v>0.17199999999999999</v>
      </c>
      <c r="D28" s="107">
        <v>0.16700000000000001</v>
      </c>
      <c r="E28" s="107">
        <v>0.16200000000000001</v>
      </c>
      <c r="F28" s="107">
        <v>0.157</v>
      </c>
      <c r="G28" s="107">
        <v>0.152</v>
      </c>
      <c r="H28" s="107">
        <v>0.14799999999999999</v>
      </c>
      <c r="I28" s="107">
        <v>0.14299999999999999</v>
      </c>
      <c r="J28" s="107">
        <v>0.13800000000000001</v>
      </c>
      <c r="K28" s="107">
        <v>0.13300000000000001</v>
      </c>
      <c r="L28" s="107">
        <v>0.128</v>
      </c>
      <c r="M28" s="107">
        <v>0.123</v>
      </c>
      <c r="P28" s="102">
        <v>52</v>
      </c>
      <c r="Q28" s="107">
        <v>1.5549999999999999</v>
      </c>
    </row>
    <row r="29" spans="1:17" x14ac:dyDescent="0.25">
      <c r="A29" s="102">
        <v>53</v>
      </c>
      <c r="B29" s="107">
        <v>0.11799999999999999</v>
      </c>
      <c r="C29" s="107">
        <v>0.113</v>
      </c>
      <c r="D29" s="107">
        <v>0.108</v>
      </c>
      <c r="E29" s="107">
        <v>0.10299999999999999</v>
      </c>
      <c r="F29" s="107">
        <v>9.8000000000000004E-2</v>
      </c>
      <c r="G29" s="107">
        <v>9.2999999999999999E-2</v>
      </c>
      <c r="H29" s="107">
        <v>8.8999999999999996E-2</v>
      </c>
      <c r="I29" s="107">
        <v>8.4000000000000005E-2</v>
      </c>
      <c r="J29" s="107">
        <v>7.9000000000000001E-2</v>
      </c>
      <c r="K29" s="107">
        <v>7.3999999999999996E-2</v>
      </c>
      <c r="L29" s="107">
        <v>6.9000000000000006E-2</v>
      </c>
      <c r="M29" s="107">
        <v>6.4000000000000001E-2</v>
      </c>
      <c r="P29" s="102">
        <v>53</v>
      </c>
      <c r="Q29" s="107">
        <v>1.5549999999999999</v>
      </c>
    </row>
    <row r="30" spans="1:17" x14ac:dyDescent="0.25">
      <c r="A30" s="102">
        <v>54</v>
      </c>
      <c r="B30" s="107">
        <v>5.8999999999999997E-2</v>
      </c>
      <c r="C30" s="107">
        <v>5.3999999999999999E-2</v>
      </c>
      <c r="D30" s="107">
        <v>4.9000000000000002E-2</v>
      </c>
      <c r="E30" s="107">
        <v>4.3999999999999997E-2</v>
      </c>
      <c r="F30" s="107">
        <v>3.9E-2</v>
      </c>
      <c r="G30" s="107">
        <v>3.4000000000000002E-2</v>
      </c>
      <c r="H30" s="107">
        <v>0.03</v>
      </c>
      <c r="I30" s="107">
        <v>2.5000000000000001E-2</v>
      </c>
      <c r="J30" s="107">
        <v>0.02</v>
      </c>
      <c r="K30" s="107">
        <v>1.4999999999999999E-2</v>
      </c>
      <c r="L30" s="107">
        <v>0.01</v>
      </c>
      <c r="M30" s="107">
        <v>5.0000000000000001E-3</v>
      </c>
      <c r="P30" s="102">
        <v>54</v>
      </c>
      <c r="Q30" s="107">
        <v>1.5549999999999999</v>
      </c>
    </row>
    <row r="31" spans="1:17" x14ac:dyDescent="0.25">
      <c r="A31" s="102">
        <v>55</v>
      </c>
      <c r="B31" s="107">
        <v>0</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9v1100bKYzfppOASYpsKZAlfixZj4TambPiUDJ6vbuP26NTwBnUU0Chtl0hAswXnzb9gsNjaIluODbWWSJEnSA==" saltValue="qJCuYn6YyQLlsjkRkm4YKQ==" spinCount="100000" sheet="1" objects="1" scenarios="1"/>
  <conditionalFormatting sqref="P17">
    <cfRule type="expression" dxfId="959" priority="11" stopIfTrue="1">
      <formula>MOD(ROW(),2)=0</formula>
    </cfRule>
    <cfRule type="expression" dxfId="958" priority="12" stopIfTrue="1">
      <formula>MOD(ROW(),2)&lt;&gt;0</formula>
    </cfRule>
  </conditionalFormatting>
  <conditionalFormatting sqref="Q17:Q18 Q20">
    <cfRule type="expression" dxfId="957" priority="13" stopIfTrue="1">
      <formula>MOD(ROW(),2)=0</formula>
    </cfRule>
    <cfRule type="expression" dxfId="956" priority="14" stopIfTrue="1">
      <formula>MOD(ROW(),2)&lt;&gt;0</formula>
    </cfRule>
  </conditionalFormatting>
  <conditionalFormatting sqref="A6:A16 A18:A20">
    <cfRule type="expression" dxfId="955" priority="23" stopIfTrue="1">
      <formula>MOD(ROW(),2)=0</formula>
    </cfRule>
    <cfRule type="expression" dxfId="954" priority="24" stopIfTrue="1">
      <formula>MOD(ROW(),2)&lt;&gt;0</formula>
    </cfRule>
  </conditionalFormatting>
  <conditionalFormatting sqref="B6:M16 C17:M20">
    <cfRule type="expression" dxfId="953" priority="25" stopIfTrue="1">
      <formula>MOD(ROW(),2)=0</formula>
    </cfRule>
    <cfRule type="expression" dxfId="952" priority="26" stopIfTrue="1">
      <formula>MOD(ROW(),2)&lt;&gt;0</formula>
    </cfRule>
  </conditionalFormatting>
  <conditionalFormatting sqref="P6:P16 P18:P20">
    <cfRule type="expression" dxfId="951" priority="31" stopIfTrue="1">
      <formula>MOD(ROW(),2)=0</formula>
    </cfRule>
    <cfRule type="expression" dxfId="950" priority="32" stopIfTrue="1">
      <formula>MOD(ROW(),2)&lt;&gt;0</formula>
    </cfRule>
  </conditionalFormatting>
  <conditionalFormatting sqref="Q6:Q16">
    <cfRule type="expression" dxfId="949" priority="33" stopIfTrue="1">
      <formula>MOD(ROW(),2)=0</formula>
    </cfRule>
    <cfRule type="expression" dxfId="948" priority="34" stopIfTrue="1">
      <formula>MOD(ROW(),2)&lt;&gt;0</formula>
    </cfRule>
  </conditionalFormatting>
  <conditionalFormatting sqref="A17">
    <cfRule type="expression" dxfId="947" priority="17" stopIfTrue="1">
      <formula>MOD(ROW(),2)=0</formula>
    </cfRule>
    <cfRule type="expression" dxfId="946" priority="18" stopIfTrue="1">
      <formula>MOD(ROW(),2)&lt;&gt;0</formula>
    </cfRule>
  </conditionalFormatting>
  <conditionalFormatting sqref="B17:B20">
    <cfRule type="expression" dxfId="945" priority="15" stopIfTrue="1">
      <formula>MOD(ROW(),2)=0</formula>
    </cfRule>
    <cfRule type="expression" dxfId="944" priority="16" stopIfTrue="1">
      <formula>MOD(ROW(),2)&lt;&gt;0</formula>
    </cfRule>
  </conditionalFormatting>
  <conditionalFormatting sqref="A25:A31">
    <cfRule type="expression" dxfId="943" priority="7" stopIfTrue="1">
      <formula>MOD(ROW(),2)=0</formula>
    </cfRule>
    <cfRule type="expression" dxfId="942" priority="8" stopIfTrue="1">
      <formula>MOD(ROW(),2)&lt;&gt;0</formula>
    </cfRule>
  </conditionalFormatting>
  <conditionalFormatting sqref="B25:M31">
    <cfRule type="expression" dxfId="941" priority="9" stopIfTrue="1">
      <formula>MOD(ROW(),2)=0</formula>
    </cfRule>
    <cfRule type="expression" dxfId="940" priority="10" stopIfTrue="1">
      <formula>MOD(ROW(),2)&lt;&gt;0</formula>
    </cfRule>
  </conditionalFormatting>
  <conditionalFormatting sqref="P25:P30">
    <cfRule type="expression" dxfId="939" priority="3" stopIfTrue="1">
      <formula>MOD(ROW(),2)=0</formula>
    </cfRule>
    <cfRule type="expression" dxfId="938" priority="4" stopIfTrue="1">
      <formula>MOD(ROW(),2)&lt;&gt;0</formula>
    </cfRule>
  </conditionalFormatting>
  <conditionalFormatting sqref="Q25:Q30">
    <cfRule type="expression" dxfId="937" priority="5" stopIfTrue="1">
      <formula>MOD(ROW(),2)=0</formula>
    </cfRule>
    <cfRule type="expression" dxfId="936" priority="6" stopIfTrue="1">
      <formula>MOD(ROW(),2)&lt;&gt;0</formula>
    </cfRule>
  </conditionalFormatting>
  <conditionalFormatting sqref="Q19">
    <cfRule type="expression" dxfId="935" priority="1" stopIfTrue="1">
      <formula>MOD(ROW(),2)=0</formula>
    </cfRule>
    <cfRule type="expression" dxfId="934" priority="2" stopIfTrue="1">
      <formula>MOD(ROW(),2)&lt;&gt;0</formula>
    </cfRule>
  </conditionalFormatting>
  <pageMargins left="0.59055118110236227" right="0.59055118110236227" top="0.59055118110236227" bottom="0.59055118110236227" header="0.51181102362204722" footer="0.51181102362204722"/>
  <pageSetup paperSize="9" scale="42" fitToWidth="2" orientation="landscape" r:id="rId1"/>
  <headerFooter alignWithMargins="0"/>
  <colBreaks count="1" manualBreakCount="1">
    <brk id="14" max="30"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9">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x-405</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399</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405</v>
      </c>
      <c r="C14" s="93"/>
      <c r="D14" s="93"/>
      <c r="E14" s="93"/>
      <c r="F14" s="93"/>
      <c r="G14" s="93"/>
      <c r="H14" s="93"/>
      <c r="I14" s="93"/>
      <c r="J14" s="93"/>
      <c r="K14" s="93"/>
      <c r="L14" s="93"/>
      <c r="M14" s="93"/>
    </row>
    <row r="15" spans="1:13" x14ac:dyDescent="0.25">
      <c r="A15" s="92" t="s">
        <v>59</v>
      </c>
      <c r="B15" s="93" t="s">
        <v>400</v>
      </c>
      <c r="C15" s="93"/>
      <c r="D15" s="93"/>
      <c r="E15" s="93"/>
      <c r="F15" s="93"/>
      <c r="G15" s="93"/>
      <c r="H15" s="93"/>
      <c r="I15" s="93"/>
      <c r="J15" s="93"/>
      <c r="K15" s="93"/>
      <c r="L15" s="93"/>
      <c r="M15" s="93"/>
    </row>
    <row r="16" spans="1:13" x14ac:dyDescent="0.25">
      <c r="A16" s="92" t="s">
        <v>60</v>
      </c>
      <c r="B16" s="93" t="s">
        <v>401</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0.73199999999999998</v>
      </c>
      <c r="C26" s="107">
        <v>0.73399999999999999</v>
      </c>
      <c r="D26" s="107">
        <v>0.73599999999999999</v>
      </c>
      <c r="E26" s="107">
        <v>0.73799999999999999</v>
      </c>
      <c r="F26" s="107">
        <v>0.74</v>
      </c>
      <c r="G26" s="107">
        <v>0.74199999999999999</v>
      </c>
      <c r="H26" s="107">
        <v>0.74399999999999999</v>
      </c>
      <c r="I26" s="107">
        <v>0.745</v>
      </c>
      <c r="J26" s="107">
        <v>0.747</v>
      </c>
      <c r="K26" s="107">
        <v>0.749</v>
      </c>
      <c r="L26" s="107">
        <v>0.751</v>
      </c>
      <c r="M26" s="107">
        <v>0.753</v>
      </c>
    </row>
    <row r="27" spans="1:13" x14ac:dyDescent="0.25">
      <c r="A27" s="102">
        <v>51</v>
      </c>
      <c r="B27" s="107">
        <v>0.755</v>
      </c>
      <c r="C27" s="107">
        <v>0.75700000000000001</v>
      </c>
      <c r="D27" s="107">
        <v>0.75900000000000001</v>
      </c>
      <c r="E27" s="107">
        <v>0.76100000000000001</v>
      </c>
      <c r="F27" s="107">
        <v>0.76300000000000001</v>
      </c>
      <c r="G27" s="107">
        <v>0.76500000000000001</v>
      </c>
      <c r="H27" s="107">
        <v>0.76800000000000002</v>
      </c>
      <c r="I27" s="107">
        <v>0.77</v>
      </c>
      <c r="J27" s="107">
        <v>0.77200000000000002</v>
      </c>
      <c r="K27" s="107">
        <v>0.77400000000000002</v>
      </c>
      <c r="L27" s="107">
        <v>0.77600000000000002</v>
      </c>
      <c r="M27" s="107">
        <v>0.77800000000000002</v>
      </c>
    </row>
    <row r="28" spans="1:13" x14ac:dyDescent="0.25">
      <c r="A28" s="102">
        <v>52</v>
      </c>
      <c r="B28" s="107">
        <v>0.78</v>
      </c>
      <c r="C28" s="107">
        <v>0.78200000000000003</v>
      </c>
      <c r="D28" s="107">
        <v>0.78500000000000003</v>
      </c>
      <c r="E28" s="107">
        <v>0.78700000000000003</v>
      </c>
      <c r="F28" s="107">
        <v>0.78900000000000003</v>
      </c>
      <c r="G28" s="107">
        <v>0.79100000000000004</v>
      </c>
      <c r="H28" s="107">
        <v>0.79400000000000004</v>
      </c>
      <c r="I28" s="107">
        <v>0.79600000000000004</v>
      </c>
      <c r="J28" s="107">
        <v>0.79800000000000004</v>
      </c>
      <c r="K28" s="107">
        <v>0.8</v>
      </c>
      <c r="L28" s="107">
        <v>0.80300000000000005</v>
      </c>
      <c r="M28" s="107">
        <v>0.80500000000000005</v>
      </c>
    </row>
    <row r="29" spans="1:13" x14ac:dyDescent="0.25">
      <c r="A29" s="102">
        <v>53</v>
      </c>
      <c r="B29" s="107">
        <v>0.80700000000000005</v>
      </c>
      <c r="C29" s="107">
        <v>0.80900000000000005</v>
      </c>
      <c r="D29" s="107">
        <v>0.81200000000000006</v>
      </c>
      <c r="E29" s="107">
        <v>0.81399999999999995</v>
      </c>
      <c r="F29" s="107">
        <v>0.81699999999999995</v>
      </c>
      <c r="G29" s="107">
        <v>0.81899999999999995</v>
      </c>
      <c r="H29" s="107">
        <v>0.82199999999999995</v>
      </c>
      <c r="I29" s="107">
        <v>0.82399999999999995</v>
      </c>
      <c r="J29" s="107">
        <v>0.82599999999999996</v>
      </c>
      <c r="K29" s="107">
        <v>0.82899999999999996</v>
      </c>
      <c r="L29" s="107">
        <v>0.83099999999999996</v>
      </c>
      <c r="M29" s="107">
        <v>0.83399999999999996</v>
      </c>
    </row>
    <row r="30" spans="1:13" x14ac:dyDescent="0.25">
      <c r="A30" s="102">
        <v>54</v>
      </c>
      <c r="B30" s="107">
        <v>0.83599999999999997</v>
      </c>
      <c r="C30" s="107">
        <v>0.83799999999999997</v>
      </c>
      <c r="D30" s="107">
        <v>0.84</v>
      </c>
      <c r="E30" s="107">
        <v>0.84199999999999997</v>
      </c>
      <c r="F30" s="107">
        <v>0.84399999999999997</v>
      </c>
      <c r="G30" s="107">
        <v>0.84599999999999997</v>
      </c>
      <c r="H30" s="107">
        <v>0.84799999999999998</v>
      </c>
      <c r="I30" s="107">
        <v>0.84899999999999998</v>
      </c>
      <c r="J30" s="107">
        <v>0.85099999999999998</v>
      </c>
      <c r="K30" s="107">
        <v>0.85299999999999998</v>
      </c>
      <c r="L30" s="107">
        <v>0.85499999999999998</v>
      </c>
      <c r="M30" s="107">
        <v>0.85699999999999998</v>
      </c>
    </row>
    <row r="31" spans="1:13" x14ac:dyDescent="0.25">
      <c r="A31" s="102">
        <v>55</v>
      </c>
      <c r="B31" s="107">
        <v>0.85899999999999999</v>
      </c>
      <c r="C31" s="107">
        <v>0.86099999999999999</v>
      </c>
      <c r="D31" s="107">
        <v>0.86299999999999999</v>
      </c>
      <c r="E31" s="107">
        <v>0.86499999999999999</v>
      </c>
      <c r="F31" s="107">
        <v>0.86699999999999999</v>
      </c>
      <c r="G31" s="107">
        <v>0.86899999999999999</v>
      </c>
      <c r="H31" s="107">
        <v>0.872</v>
      </c>
      <c r="I31" s="107">
        <v>0.874</v>
      </c>
      <c r="J31" s="107">
        <v>0.876</v>
      </c>
      <c r="K31" s="107">
        <v>0.878</v>
      </c>
      <c r="L31" s="107">
        <v>0.88</v>
      </c>
      <c r="M31" s="107">
        <v>0.88200000000000001</v>
      </c>
    </row>
    <row r="32" spans="1:13" x14ac:dyDescent="0.25">
      <c r="A32" s="102">
        <v>56</v>
      </c>
      <c r="B32" s="107">
        <v>0.88400000000000001</v>
      </c>
      <c r="C32" s="107">
        <v>0.88600000000000001</v>
      </c>
      <c r="D32" s="107">
        <v>0.88800000000000001</v>
      </c>
      <c r="E32" s="107">
        <v>0.89100000000000001</v>
      </c>
      <c r="F32" s="107">
        <v>0.89300000000000002</v>
      </c>
      <c r="G32" s="107">
        <v>0.89500000000000002</v>
      </c>
      <c r="H32" s="107">
        <v>0.89700000000000002</v>
      </c>
      <c r="I32" s="107">
        <v>0.89900000000000002</v>
      </c>
      <c r="J32" s="107">
        <v>0.90100000000000002</v>
      </c>
      <c r="K32" s="107">
        <v>0.90400000000000003</v>
      </c>
      <c r="L32" s="107">
        <v>0.90600000000000003</v>
      </c>
      <c r="M32" s="107">
        <v>0.90800000000000003</v>
      </c>
    </row>
    <row r="33" spans="1:13" x14ac:dyDescent="0.25">
      <c r="A33" s="102">
        <v>57</v>
      </c>
      <c r="B33" s="107">
        <v>0.91</v>
      </c>
      <c r="C33" s="107">
        <v>0.91200000000000003</v>
      </c>
      <c r="D33" s="107">
        <v>0.91500000000000004</v>
      </c>
      <c r="E33" s="107">
        <v>0.91700000000000004</v>
      </c>
      <c r="F33" s="107">
        <v>0.91900000000000004</v>
      </c>
      <c r="G33" s="107">
        <v>0.92200000000000004</v>
      </c>
      <c r="H33" s="107">
        <v>0.92400000000000004</v>
      </c>
      <c r="I33" s="107">
        <v>0.92600000000000005</v>
      </c>
      <c r="J33" s="107">
        <v>0.92900000000000005</v>
      </c>
      <c r="K33" s="107">
        <v>0.93100000000000005</v>
      </c>
      <c r="L33" s="107">
        <v>0.93300000000000005</v>
      </c>
      <c r="M33" s="107">
        <v>0.93600000000000005</v>
      </c>
    </row>
    <row r="34" spans="1:13" x14ac:dyDescent="0.25">
      <c r="A34" s="102">
        <v>58</v>
      </c>
      <c r="B34" s="107">
        <v>0.93799999999999994</v>
      </c>
      <c r="C34" s="107">
        <v>0.94099999999999995</v>
      </c>
      <c r="D34" s="107">
        <v>0.94299999999999995</v>
      </c>
      <c r="E34" s="107">
        <v>0.94599999999999995</v>
      </c>
      <c r="F34" s="107">
        <v>0.94799999999999995</v>
      </c>
      <c r="G34" s="107">
        <v>0.95099999999999996</v>
      </c>
      <c r="H34" s="107">
        <v>0.95299999999999996</v>
      </c>
      <c r="I34" s="107">
        <v>0.95599999999999996</v>
      </c>
      <c r="J34" s="107">
        <v>0.95799999999999996</v>
      </c>
      <c r="K34" s="107">
        <v>0.96099999999999997</v>
      </c>
      <c r="L34" s="107">
        <v>0.96299999999999997</v>
      </c>
      <c r="M34" s="107">
        <v>0.96599999999999997</v>
      </c>
    </row>
    <row r="35" spans="1:13" x14ac:dyDescent="0.25">
      <c r="A35" s="102">
        <v>59</v>
      </c>
      <c r="B35" s="107">
        <v>0.96799999999999997</v>
      </c>
      <c r="C35" s="107">
        <v>0.97099999999999997</v>
      </c>
      <c r="D35" s="107">
        <v>0.97299999999999998</v>
      </c>
      <c r="E35" s="107">
        <v>0.97599999999999998</v>
      </c>
      <c r="F35" s="107">
        <v>0.97899999999999998</v>
      </c>
      <c r="G35" s="107">
        <v>0.98099999999999998</v>
      </c>
      <c r="H35" s="107">
        <v>0.98399999999999999</v>
      </c>
      <c r="I35" s="107">
        <v>0.98699999999999999</v>
      </c>
      <c r="J35" s="107">
        <v>0.98899999999999999</v>
      </c>
      <c r="K35" s="107">
        <v>0.99199999999999999</v>
      </c>
      <c r="L35" s="107">
        <v>0.995</v>
      </c>
      <c r="M35" s="107">
        <v>0.997</v>
      </c>
    </row>
    <row r="36" spans="1:13" x14ac:dyDescent="0.25">
      <c r="A36" s="102">
        <v>60</v>
      </c>
      <c r="B36" s="107">
        <v>1</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cZ8LTZIwELRHDxE0wzjPs+C3sd7KQHX0Qg5Cxoy7g2Pw+COJbMdC0irSi+8CTWDnS5Wv0H93OMEZ5TewU5Af5Q==" saltValue="+/wKBYloVQBYchwsgmf6tg==" spinCount="100000" sheet="1" objects="1" scenarios="1"/>
  <conditionalFormatting sqref="A6:A16 A18:A20">
    <cfRule type="expression" dxfId="933" priority="13" stopIfTrue="1">
      <formula>MOD(ROW(),2)=0</formula>
    </cfRule>
    <cfRule type="expression" dxfId="932" priority="14" stopIfTrue="1">
      <formula>MOD(ROW(),2)&lt;&gt;0</formula>
    </cfRule>
  </conditionalFormatting>
  <conditionalFormatting sqref="B6:M16 C17:M20">
    <cfRule type="expression" dxfId="931" priority="15" stopIfTrue="1">
      <formula>MOD(ROW(),2)=0</formula>
    </cfRule>
    <cfRule type="expression" dxfId="930" priority="16" stopIfTrue="1">
      <formula>MOD(ROW(),2)&lt;&gt;0</formula>
    </cfRule>
  </conditionalFormatting>
  <conditionalFormatting sqref="A17">
    <cfRule type="expression" dxfId="929" priority="7" stopIfTrue="1">
      <formula>MOD(ROW(),2)=0</formula>
    </cfRule>
    <cfRule type="expression" dxfId="928" priority="8" stopIfTrue="1">
      <formula>MOD(ROW(),2)&lt;&gt;0</formula>
    </cfRule>
  </conditionalFormatting>
  <conditionalFormatting sqref="B17:B20">
    <cfRule type="expression" dxfId="927" priority="5" stopIfTrue="1">
      <formula>MOD(ROW(),2)=0</formula>
    </cfRule>
    <cfRule type="expression" dxfId="926" priority="6" stopIfTrue="1">
      <formula>MOD(ROW(),2)&lt;&gt;0</formula>
    </cfRule>
  </conditionalFormatting>
  <conditionalFormatting sqref="A25:A36">
    <cfRule type="expression" dxfId="925" priority="1" stopIfTrue="1">
      <formula>MOD(ROW(),2)=0</formula>
    </cfRule>
    <cfRule type="expression" dxfId="924" priority="2" stopIfTrue="1">
      <formula>MOD(ROW(),2)&lt;&gt;0</formula>
    </cfRule>
  </conditionalFormatting>
  <conditionalFormatting sqref="B25:M36">
    <cfRule type="expression" dxfId="923" priority="3" stopIfTrue="1">
      <formula>MOD(ROW(),2)=0</formula>
    </cfRule>
    <cfRule type="expression" dxfId="922"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0">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x-406</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402</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406</v>
      </c>
      <c r="C14" s="93"/>
      <c r="D14" s="93"/>
      <c r="E14" s="93"/>
      <c r="F14" s="93"/>
      <c r="G14" s="93"/>
      <c r="H14" s="93"/>
      <c r="I14" s="93"/>
      <c r="J14" s="93"/>
      <c r="K14" s="93"/>
      <c r="L14" s="93"/>
      <c r="M14" s="93"/>
    </row>
    <row r="15" spans="1:13" x14ac:dyDescent="0.25">
      <c r="A15" s="92" t="s">
        <v>59</v>
      </c>
      <c r="B15" s="93" t="s">
        <v>403</v>
      </c>
      <c r="C15" s="93"/>
      <c r="D15" s="93"/>
      <c r="E15" s="93"/>
      <c r="F15" s="93"/>
      <c r="G15" s="93"/>
      <c r="H15" s="93"/>
      <c r="I15" s="93"/>
      <c r="J15" s="93"/>
      <c r="K15" s="93"/>
      <c r="L15" s="93"/>
      <c r="M15" s="93"/>
    </row>
    <row r="16" spans="1:13" x14ac:dyDescent="0.25">
      <c r="A16" s="92" t="s">
        <v>60</v>
      </c>
      <c r="B16" s="93" t="s">
        <v>404</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0.58399999999999996</v>
      </c>
      <c r="C26" s="107">
        <v>0.58599999999999997</v>
      </c>
      <c r="D26" s="107">
        <v>0.58699999999999997</v>
      </c>
      <c r="E26" s="107">
        <v>0.58899999999999997</v>
      </c>
      <c r="F26" s="107">
        <v>0.59</v>
      </c>
      <c r="G26" s="107">
        <v>0.59199999999999997</v>
      </c>
      <c r="H26" s="107">
        <v>0.59299999999999997</v>
      </c>
      <c r="I26" s="107">
        <v>0.59499999999999997</v>
      </c>
      <c r="J26" s="107">
        <v>0.59599999999999997</v>
      </c>
      <c r="K26" s="107">
        <v>0.59799999999999998</v>
      </c>
      <c r="L26" s="107">
        <v>0.59899999999999998</v>
      </c>
      <c r="M26" s="107">
        <v>0.60099999999999998</v>
      </c>
    </row>
    <row r="27" spans="1:13" x14ac:dyDescent="0.25">
      <c r="A27" s="102">
        <v>51</v>
      </c>
      <c r="B27" s="107">
        <v>0.60199999999999998</v>
      </c>
      <c r="C27" s="107">
        <v>0.60399999999999998</v>
      </c>
      <c r="D27" s="107">
        <v>0.60499999999999998</v>
      </c>
      <c r="E27" s="107">
        <v>0.60699999999999998</v>
      </c>
      <c r="F27" s="107">
        <v>0.60899999999999999</v>
      </c>
      <c r="G27" s="107">
        <v>0.61</v>
      </c>
      <c r="H27" s="107">
        <v>0.61199999999999999</v>
      </c>
      <c r="I27" s="107">
        <v>0.61399999999999999</v>
      </c>
      <c r="J27" s="107">
        <v>0.61499999999999999</v>
      </c>
      <c r="K27" s="107">
        <v>0.61699999999999999</v>
      </c>
      <c r="L27" s="107">
        <v>0.61899999999999999</v>
      </c>
      <c r="M27" s="107">
        <v>0.62</v>
      </c>
    </row>
    <row r="28" spans="1:13" x14ac:dyDescent="0.25">
      <c r="A28" s="102">
        <v>52</v>
      </c>
      <c r="B28" s="107">
        <v>0.622</v>
      </c>
      <c r="C28" s="107">
        <v>0.624</v>
      </c>
      <c r="D28" s="107">
        <v>0.626</v>
      </c>
      <c r="E28" s="107">
        <v>0.627</v>
      </c>
      <c r="F28" s="107">
        <v>0.629</v>
      </c>
      <c r="G28" s="107">
        <v>0.63100000000000001</v>
      </c>
      <c r="H28" s="107">
        <v>0.63300000000000001</v>
      </c>
      <c r="I28" s="107">
        <v>0.63400000000000001</v>
      </c>
      <c r="J28" s="107">
        <v>0.63600000000000001</v>
      </c>
      <c r="K28" s="107">
        <v>0.63800000000000001</v>
      </c>
      <c r="L28" s="107">
        <v>0.64</v>
      </c>
      <c r="M28" s="107">
        <v>0.64100000000000001</v>
      </c>
    </row>
    <row r="29" spans="1:13" x14ac:dyDescent="0.25">
      <c r="A29" s="102">
        <v>53</v>
      </c>
      <c r="B29" s="107">
        <v>0.64300000000000002</v>
      </c>
      <c r="C29" s="107">
        <v>0.64500000000000002</v>
      </c>
      <c r="D29" s="107">
        <v>0.64700000000000002</v>
      </c>
      <c r="E29" s="107">
        <v>0.64900000000000002</v>
      </c>
      <c r="F29" s="107">
        <v>0.65100000000000002</v>
      </c>
      <c r="G29" s="107">
        <v>0.65300000000000002</v>
      </c>
      <c r="H29" s="107">
        <v>0.65500000000000003</v>
      </c>
      <c r="I29" s="107">
        <v>0.65600000000000003</v>
      </c>
      <c r="J29" s="107">
        <v>0.65800000000000003</v>
      </c>
      <c r="K29" s="107">
        <v>0.66</v>
      </c>
      <c r="L29" s="107">
        <v>0.66200000000000003</v>
      </c>
      <c r="M29" s="107">
        <v>0.66400000000000003</v>
      </c>
    </row>
    <row r="30" spans="1:13" x14ac:dyDescent="0.25">
      <c r="A30" s="102">
        <v>54</v>
      </c>
      <c r="B30" s="107">
        <v>0.66600000000000004</v>
      </c>
      <c r="C30" s="107">
        <v>0.66800000000000004</v>
      </c>
      <c r="D30" s="107">
        <v>0.67</v>
      </c>
      <c r="E30" s="107">
        <v>0.67200000000000004</v>
      </c>
      <c r="F30" s="107">
        <v>0.67400000000000004</v>
      </c>
      <c r="G30" s="107">
        <v>0.67600000000000005</v>
      </c>
      <c r="H30" s="107">
        <v>0.67900000000000005</v>
      </c>
      <c r="I30" s="107">
        <v>0.68100000000000005</v>
      </c>
      <c r="J30" s="107">
        <v>0.68300000000000005</v>
      </c>
      <c r="K30" s="107">
        <v>0.68500000000000005</v>
      </c>
      <c r="L30" s="107">
        <v>0.68700000000000006</v>
      </c>
      <c r="M30" s="107">
        <v>0.68899999999999995</v>
      </c>
    </row>
    <row r="31" spans="1:13" x14ac:dyDescent="0.25">
      <c r="A31" s="102">
        <v>55</v>
      </c>
      <c r="B31" s="107">
        <v>0.69099999999999995</v>
      </c>
      <c r="C31" s="107">
        <v>0.69299999999999995</v>
      </c>
      <c r="D31" s="107">
        <v>0.69599999999999995</v>
      </c>
      <c r="E31" s="107">
        <v>0.69799999999999995</v>
      </c>
      <c r="F31" s="107">
        <v>0.7</v>
      </c>
      <c r="G31" s="107">
        <v>0.70199999999999996</v>
      </c>
      <c r="H31" s="107">
        <v>0.70499999999999996</v>
      </c>
      <c r="I31" s="107">
        <v>0.70699999999999996</v>
      </c>
      <c r="J31" s="107">
        <v>0.70899999999999996</v>
      </c>
      <c r="K31" s="107">
        <v>0.71099999999999997</v>
      </c>
      <c r="L31" s="107">
        <v>0.71399999999999997</v>
      </c>
      <c r="M31" s="107">
        <v>0.71599999999999997</v>
      </c>
    </row>
    <row r="32" spans="1:13" x14ac:dyDescent="0.25">
      <c r="A32" s="102">
        <v>56</v>
      </c>
      <c r="B32" s="107">
        <v>0.71799999999999997</v>
      </c>
      <c r="C32" s="107">
        <v>0.72</v>
      </c>
      <c r="D32" s="107">
        <v>0.72299999999999998</v>
      </c>
      <c r="E32" s="107">
        <v>0.72499999999999998</v>
      </c>
      <c r="F32" s="107">
        <v>0.72699999999999998</v>
      </c>
      <c r="G32" s="107">
        <v>0.73</v>
      </c>
      <c r="H32" s="107">
        <v>0.73199999999999998</v>
      </c>
      <c r="I32" s="107">
        <v>0.73399999999999999</v>
      </c>
      <c r="J32" s="107">
        <v>0.73699999999999999</v>
      </c>
      <c r="K32" s="107">
        <v>0.73899999999999999</v>
      </c>
      <c r="L32" s="107">
        <v>0.74099999999999999</v>
      </c>
      <c r="M32" s="107">
        <v>0.74399999999999999</v>
      </c>
    </row>
    <row r="33" spans="1:13" x14ac:dyDescent="0.25">
      <c r="A33" s="102">
        <v>57</v>
      </c>
      <c r="B33" s="107">
        <v>0.746</v>
      </c>
      <c r="C33" s="107">
        <v>0.749</v>
      </c>
      <c r="D33" s="107">
        <v>0.751</v>
      </c>
      <c r="E33" s="107">
        <v>0.754</v>
      </c>
      <c r="F33" s="107">
        <v>0.75600000000000001</v>
      </c>
      <c r="G33" s="107">
        <v>0.75900000000000001</v>
      </c>
      <c r="H33" s="107">
        <v>0.76200000000000001</v>
      </c>
      <c r="I33" s="107">
        <v>0.76400000000000001</v>
      </c>
      <c r="J33" s="107">
        <v>0.76700000000000002</v>
      </c>
      <c r="K33" s="107">
        <v>0.76900000000000002</v>
      </c>
      <c r="L33" s="107">
        <v>0.77200000000000002</v>
      </c>
      <c r="M33" s="107">
        <v>0.77400000000000002</v>
      </c>
    </row>
    <row r="34" spans="1:13" x14ac:dyDescent="0.25">
      <c r="A34" s="102">
        <v>58</v>
      </c>
      <c r="B34" s="107">
        <v>0.77700000000000002</v>
      </c>
      <c r="C34" s="107">
        <v>0.78</v>
      </c>
      <c r="D34" s="107">
        <v>0.78200000000000003</v>
      </c>
      <c r="E34" s="107">
        <v>0.78500000000000003</v>
      </c>
      <c r="F34" s="107">
        <v>0.78800000000000003</v>
      </c>
      <c r="G34" s="107">
        <v>0.79</v>
      </c>
      <c r="H34" s="107">
        <v>0.79300000000000004</v>
      </c>
      <c r="I34" s="107">
        <v>0.79600000000000004</v>
      </c>
      <c r="J34" s="107">
        <v>0.79800000000000004</v>
      </c>
      <c r="K34" s="107">
        <v>0.80100000000000005</v>
      </c>
      <c r="L34" s="107">
        <v>0.80400000000000005</v>
      </c>
      <c r="M34" s="107">
        <v>0.80600000000000005</v>
      </c>
    </row>
    <row r="35" spans="1:13" x14ac:dyDescent="0.25">
      <c r="A35" s="102">
        <v>59</v>
      </c>
      <c r="B35" s="107">
        <v>0.80900000000000005</v>
      </c>
      <c r="C35" s="107">
        <v>0.81100000000000005</v>
      </c>
      <c r="D35" s="107">
        <v>0.81299999999999994</v>
      </c>
      <c r="E35" s="107">
        <v>0.81599999999999995</v>
      </c>
      <c r="F35" s="107">
        <v>0.81799999999999995</v>
      </c>
      <c r="G35" s="107">
        <v>0.82</v>
      </c>
      <c r="H35" s="107">
        <v>0.82199999999999995</v>
      </c>
      <c r="I35" s="107">
        <v>0.82399999999999995</v>
      </c>
      <c r="J35" s="107">
        <v>0.82599999999999996</v>
      </c>
      <c r="K35" s="107">
        <v>0.82899999999999996</v>
      </c>
      <c r="L35" s="107">
        <v>0.83099999999999996</v>
      </c>
      <c r="M35" s="107">
        <v>0.83299999999999996</v>
      </c>
    </row>
    <row r="36" spans="1:13" x14ac:dyDescent="0.25">
      <c r="A36" s="102">
        <v>60</v>
      </c>
      <c r="B36" s="107">
        <v>0.83499999999999996</v>
      </c>
      <c r="C36" s="107">
        <v>0.83699999999999997</v>
      </c>
      <c r="D36" s="107">
        <v>0.84</v>
      </c>
      <c r="E36" s="107">
        <v>0.84199999999999997</v>
      </c>
      <c r="F36" s="107">
        <v>0.84399999999999997</v>
      </c>
      <c r="G36" s="107">
        <v>0.84699999999999998</v>
      </c>
      <c r="H36" s="107">
        <v>0.84899999999999998</v>
      </c>
      <c r="I36" s="107">
        <v>0.85099999999999998</v>
      </c>
      <c r="J36" s="107">
        <v>0.85399999999999998</v>
      </c>
      <c r="K36" s="107">
        <v>0.85599999999999998</v>
      </c>
      <c r="L36" s="107">
        <v>0.85799999999999998</v>
      </c>
      <c r="M36" s="107">
        <v>0.86099999999999999</v>
      </c>
    </row>
    <row r="37" spans="1:13" x14ac:dyDescent="0.25">
      <c r="A37" s="102">
        <v>61</v>
      </c>
      <c r="B37" s="107">
        <v>0.86299999999999999</v>
      </c>
      <c r="C37" s="107">
        <v>0.86599999999999999</v>
      </c>
      <c r="D37" s="107">
        <v>0.86799999999999999</v>
      </c>
      <c r="E37" s="107">
        <v>0.871</v>
      </c>
      <c r="F37" s="107">
        <v>0.873</v>
      </c>
      <c r="G37" s="107">
        <v>0.876</v>
      </c>
      <c r="H37" s="107">
        <v>0.879</v>
      </c>
      <c r="I37" s="107">
        <v>0.88100000000000001</v>
      </c>
      <c r="J37" s="107">
        <v>0.88400000000000001</v>
      </c>
      <c r="K37" s="107">
        <v>0.88600000000000001</v>
      </c>
      <c r="L37" s="107">
        <v>0.88900000000000001</v>
      </c>
      <c r="M37" s="107">
        <v>0.89100000000000001</v>
      </c>
    </row>
    <row r="38" spans="1:13" x14ac:dyDescent="0.25">
      <c r="A38" s="102">
        <v>62</v>
      </c>
      <c r="B38" s="107">
        <v>0.89400000000000002</v>
      </c>
      <c r="C38" s="107">
        <v>0.89700000000000002</v>
      </c>
      <c r="D38" s="107">
        <v>0.9</v>
      </c>
      <c r="E38" s="107">
        <v>0.90200000000000002</v>
      </c>
      <c r="F38" s="107">
        <v>0.90500000000000003</v>
      </c>
      <c r="G38" s="107">
        <v>0.90800000000000003</v>
      </c>
      <c r="H38" s="107">
        <v>0.91100000000000003</v>
      </c>
      <c r="I38" s="107">
        <v>0.91300000000000003</v>
      </c>
      <c r="J38" s="107">
        <v>0.91600000000000004</v>
      </c>
      <c r="K38" s="107">
        <v>0.91900000000000004</v>
      </c>
      <c r="L38" s="107">
        <v>0.92200000000000004</v>
      </c>
      <c r="M38" s="107">
        <v>0.92400000000000004</v>
      </c>
    </row>
    <row r="39" spans="1:13" x14ac:dyDescent="0.25">
      <c r="A39" s="102">
        <v>63</v>
      </c>
      <c r="B39" s="107">
        <v>0.92700000000000005</v>
      </c>
      <c r="C39" s="107">
        <v>0.93</v>
      </c>
      <c r="D39" s="107">
        <v>0.93300000000000005</v>
      </c>
      <c r="E39" s="107">
        <v>0.93600000000000005</v>
      </c>
      <c r="F39" s="107">
        <v>0.93899999999999995</v>
      </c>
      <c r="G39" s="107">
        <v>0.94199999999999995</v>
      </c>
      <c r="H39" s="107">
        <v>0.94599999999999995</v>
      </c>
      <c r="I39" s="107">
        <v>0.94899999999999995</v>
      </c>
      <c r="J39" s="107">
        <v>0.95199999999999996</v>
      </c>
      <c r="K39" s="107">
        <v>0.95499999999999996</v>
      </c>
      <c r="L39" s="107">
        <v>0.95799999999999996</v>
      </c>
      <c r="M39" s="107">
        <v>0.96099999999999997</v>
      </c>
    </row>
    <row r="40" spans="1:13" x14ac:dyDescent="0.25">
      <c r="A40" s="102">
        <v>64</v>
      </c>
      <c r="B40" s="107">
        <v>0.96399999999999997</v>
      </c>
      <c r="C40" s="107">
        <v>0.96699999999999997</v>
      </c>
      <c r="D40" s="107">
        <v>0.97</v>
      </c>
      <c r="E40" s="107">
        <v>0.97299999999999998</v>
      </c>
      <c r="F40" s="107">
        <v>0.97599999999999998</v>
      </c>
      <c r="G40" s="107">
        <v>0.97899999999999998</v>
      </c>
      <c r="H40" s="107">
        <v>0.98199999999999998</v>
      </c>
      <c r="I40" s="107">
        <v>0.98499999999999999</v>
      </c>
      <c r="J40" s="107">
        <v>0.98799999999999999</v>
      </c>
      <c r="K40" s="107">
        <v>0.99099999999999999</v>
      </c>
      <c r="L40" s="107">
        <v>0.99399999999999999</v>
      </c>
      <c r="M40" s="107">
        <v>0.997</v>
      </c>
    </row>
    <row r="41" spans="1:13" x14ac:dyDescent="0.25">
      <c r="A41" s="102">
        <v>65</v>
      </c>
      <c r="B41" s="107">
        <v>1</v>
      </c>
      <c r="C41" s="107"/>
      <c r="D41" s="107"/>
      <c r="E41" s="107"/>
      <c r="F41" s="107"/>
      <c r="G41" s="107"/>
      <c r="H41" s="107"/>
      <c r="I41" s="107"/>
      <c r="J41" s="107"/>
      <c r="K41" s="107"/>
      <c r="L41" s="107"/>
      <c r="M41" s="107"/>
    </row>
    <row r="43" spans="1:13" ht="39.6" customHeight="1" x14ac:dyDescent="0.25"/>
    <row r="45" spans="1:13" ht="27.6" customHeight="1" x14ac:dyDescent="0.25"/>
  </sheetData>
  <sheetProtection algorithmName="SHA-512" hashValue="5S653cPZ9mPataNxXLX08aECvPRAQ5h0Hqv9wZobQDUOJidjvntl2ks8n6x6uIQ4D7bUF9A2uaKQh+NCZs/j/Q==" saltValue="hXuE1BdItJrK+G7S2mBnYQ==" spinCount="100000" sheet="1" objects="1" scenarios="1"/>
  <conditionalFormatting sqref="A6:A16 A18:A20">
    <cfRule type="expression" dxfId="921" priority="13" stopIfTrue="1">
      <formula>MOD(ROW(),2)=0</formula>
    </cfRule>
    <cfRule type="expression" dxfId="920" priority="14" stopIfTrue="1">
      <formula>MOD(ROW(),2)&lt;&gt;0</formula>
    </cfRule>
  </conditionalFormatting>
  <conditionalFormatting sqref="B6:M16 C17:M20">
    <cfRule type="expression" dxfId="919" priority="15" stopIfTrue="1">
      <formula>MOD(ROW(),2)=0</formula>
    </cfRule>
    <cfRule type="expression" dxfId="918" priority="16" stopIfTrue="1">
      <formula>MOD(ROW(),2)&lt;&gt;0</formula>
    </cfRule>
  </conditionalFormatting>
  <conditionalFormatting sqref="A17">
    <cfRule type="expression" dxfId="917" priority="7" stopIfTrue="1">
      <formula>MOD(ROW(),2)=0</formula>
    </cfRule>
    <cfRule type="expression" dxfId="916" priority="8" stopIfTrue="1">
      <formula>MOD(ROW(),2)&lt;&gt;0</formula>
    </cfRule>
  </conditionalFormatting>
  <conditionalFormatting sqref="B17:B20">
    <cfRule type="expression" dxfId="915" priority="5" stopIfTrue="1">
      <formula>MOD(ROW(),2)=0</formula>
    </cfRule>
    <cfRule type="expression" dxfId="914" priority="6" stopIfTrue="1">
      <formula>MOD(ROW(),2)&lt;&gt;0</formula>
    </cfRule>
  </conditionalFormatting>
  <conditionalFormatting sqref="A25:A41">
    <cfRule type="expression" dxfId="913" priority="1" stopIfTrue="1">
      <formula>MOD(ROW(),2)=0</formula>
    </cfRule>
    <cfRule type="expression" dxfId="912" priority="2" stopIfTrue="1">
      <formula>MOD(ROW(),2)&lt;&gt;0</formula>
    </cfRule>
  </conditionalFormatting>
  <conditionalFormatting sqref="B25:M41">
    <cfRule type="expression" dxfId="911" priority="3" stopIfTrue="1">
      <formula>MOD(ROW(),2)=0</formula>
    </cfRule>
    <cfRule type="expression" dxfId="910"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1">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x-407</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405</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407</v>
      </c>
      <c r="C14" s="93"/>
      <c r="D14" s="93"/>
      <c r="E14" s="93"/>
      <c r="F14" s="93"/>
      <c r="G14" s="93"/>
      <c r="H14" s="93"/>
      <c r="I14" s="93"/>
      <c r="J14" s="93"/>
      <c r="K14" s="93"/>
      <c r="L14" s="93"/>
      <c r="M14" s="93"/>
    </row>
    <row r="15" spans="1:13" x14ac:dyDescent="0.25">
      <c r="A15" s="92" t="s">
        <v>59</v>
      </c>
      <c r="B15" s="93" t="s">
        <v>406</v>
      </c>
      <c r="C15" s="93"/>
      <c r="D15" s="93"/>
      <c r="E15" s="93"/>
      <c r="F15" s="93"/>
      <c r="G15" s="93"/>
      <c r="H15" s="93"/>
      <c r="I15" s="93"/>
      <c r="J15" s="93"/>
      <c r="K15" s="93"/>
      <c r="L15" s="93"/>
      <c r="M15" s="93"/>
    </row>
    <row r="16" spans="1:13" x14ac:dyDescent="0.25">
      <c r="A16" s="92" t="s">
        <v>60</v>
      </c>
      <c r="B16" s="93" t="s">
        <v>407</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0.84499999999999997</v>
      </c>
      <c r="C26" s="107">
        <v>0.84599999999999997</v>
      </c>
      <c r="D26" s="107">
        <v>0.84699999999999998</v>
      </c>
      <c r="E26" s="107">
        <v>0.84899999999999998</v>
      </c>
      <c r="F26" s="107">
        <v>0.85</v>
      </c>
      <c r="G26" s="107">
        <v>0.85099999999999998</v>
      </c>
      <c r="H26" s="107">
        <v>0.85199999999999998</v>
      </c>
      <c r="I26" s="107">
        <v>0.85299999999999998</v>
      </c>
      <c r="J26" s="107">
        <v>0.85399999999999998</v>
      </c>
      <c r="K26" s="107">
        <v>0.85599999999999998</v>
      </c>
      <c r="L26" s="107">
        <v>0.85699999999999998</v>
      </c>
      <c r="M26" s="107">
        <v>0.85799999999999998</v>
      </c>
    </row>
    <row r="27" spans="1:13" x14ac:dyDescent="0.25">
      <c r="A27" s="102">
        <v>51</v>
      </c>
      <c r="B27" s="107">
        <v>0.85899999999999999</v>
      </c>
      <c r="C27" s="107">
        <v>0.86</v>
      </c>
      <c r="D27" s="107">
        <v>0.86199999999999999</v>
      </c>
      <c r="E27" s="107">
        <v>0.86299999999999999</v>
      </c>
      <c r="F27" s="107">
        <v>0.86399999999999999</v>
      </c>
      <c r="G27" s="107">
        <v>0.86499999999999999</v>
      </c>
      <c r="H27" s="107">
        <v>0.86699999999999999</v>
      </c>
      <c r="I27" s="107">
        <v>0.86799999999999999</v>
      </c>
      <c r="J27" s="107">
        <v>0.86899999999999999</v>
      </c>
      <c r="K27" s="107">
        <v>0.87</v>
      </c>
      <c r="L27" s="107">
        <v>0.872</v>
      </c>
      <c r="M27" s="107">
        <v>0.873</v>
      </c>
    </row>
    <row r="28" spans="1:13" x14ac:dyDescent="0.25">
      <c r="A28" s="102">
        <v>52</v>
      </c>
      <c r="B28" s="107">
        <v>0.874</v>
      </c>
      <c r="C28" s="107">
        <v>0.875</v>
      </c>
      <c r="D28" s="107">
        <v>0.877</v>
      </c>
      <c r="E28" s="107">
        <v>0.878</v>
      </c>
      <c r="F28" s="107">
        <v>0.879</v>
      </c>
      <c r="G28" s="107">
        <v>0.88</v>
      </c>
      <c r="H28" s="107">
        <v>0.88200000000000001</v>
      </c>
      <c r="I28" s="107">
        <v>0.88300000000000001</v>
      </c>
      <c r="J28" s="107">
        <v>0.88400000000000001</v>
      </c>
      <c r="K28" s="107">
        <v>0.88500000000000001</v>
      </c>
      <c r="L28" s="107">
        <v>0.88700000000000001</v>
      </c>
      <c r="M28" s="107">
        <v>0.88800000000000001</v>
      </c>
    </row>
    <row r="29" spans="1:13" x14ac:dyDescent="0.25">
      <c r="A29" s="102">
        <v>53</v>
      </c>
      <c r="B29" s="107">
        <v>0.88900000000000001</v>
      </c>
      <c r="C29" s="107">
        <v>0.89</v>
      </c>
      <c r="D29" s="107">
        <v>0.89200000000000002</v>
      </c>
      <c r="E29" s="107">
        <v>0.89300000000000002</v>
      </c>
      <c r="F29" s="107">
        <v>0.89400000000000002</v>
      </c>
      <c r="G29" s="107">
        <v>0.89500000000000002</v>
      </c>
      <c r="H29" s="107">
        <v>0.89700000000000002</v>
      </c>
      <c r="I29" s="107">
        <v>0.89800000000000002</v>
      </c>
      <c r="J29" s="107">
        <v>0.89900000000000002</v>
      </c>
      <c r="K29" s="107">
        <v>0.9</v>
      </c>
      <c r="L29" s="107">
        <v>0.90200000000000002</v>
      </c>
      <c r="M29" s="107">
        <v>0.90300000000000002</v>
      </c>
    </row>
    <row r="30" spans="1:13" x14ac:dyDescent="0.25">
      <c r="A30" s="102">
        <v>54</v>
      </c>
      <c r="B30" s="107">
        <v>0.90400000000000003</v>
      </c>
      <c r="C30" s="107">
        <v>0.90500000000000003</v>
      </c>
      <c r="D30" s="107">
        <v>0.90700000000000003</v>
      </c>
      <c r="E30" s="107">
        <v>0.90800000000000003</v>
      </c>
      <c r="F30" s="107">
        <v>0.90900000000000003</v>
      </c>
      <c r="G30" s="107">
        <v>0.91</v>
      </c>
      <c r="H30" s="107">
        <v>0.91200000000000003</v>
      </c>
      <c r="I30" s="107">
        <v>0.91300000000000003</v>
      </c>
      <c r="J30" s="107">
        <v>0.91400000000000003</v>
      </c>
      <c r="K30" s="107">
        <v>0.91500000000000004</v>
      </c>
      <c r="L30" s="107">
        <v>0.91700000000000004</v>
      </c>
      <c r="M30" s="107">
        <v>0.91800000000000004</v>
      </c>
    </row>
    <row r="31" spans="1:13" x14ac:dyDescent="0.25">
      <c r="A31" s="102">
        <v>55</v>
      </c>
      <c r="B31" s="107">
        <v>0.91900000000000004</v>
      </c>
      <c r="C31" s="107">
        <v>0.92</v>
      </c>
      <c r="D31" s="107">
        <v>0.92200000000000004</v>
      </c>
      <c r="E31" s="107">
        <v>0.92300000000000004</v>
      </c>
      <c r="F31" s="107">
        <v>0.92400000000000004</v>
      </c>
      <c r="G31" s="107">
        <v>0.92600000000000005</v>
      </c>
      <c r="H31" s="107">
        <v>0.92700000000000005</v>
      </c>
      <c r="I31" s="107">
        <v>0.92800000000000005</v>
      </c>
      <c r="J31" s="107">
        <v>0.93</v>
      </c>
      <c r="K31" s="107">
        <v>0.93100000000000005</v>
      </c>
      <c r="L31" s="107">
        <v>0.93200000000000005</v>
      </c>
      <c r="M31" s="107">
        <v>0.93400000000000005</v>
      </c>
    </row>
    <row r="32" spans="1:13" x14ac:dyDescent="0.25">
      <c r="A32" s="102">
        <v>56</v>
      </c>
      <c r="B32" s="107">
        <v>0.93500000000000005</v>
      </c>
      <c r="C32" s="107">
        <v>0.93600000000000005</v>
      </c>
      <c r="D32" s="107">
        <v>0.93799999999999994</v>
      </c>
      <c r="E32" s="107">
        <v>0.93899999999999995</v>
      </c>
      <c r="F32" s="107">
        <v>0.94</v>
      </c>
      <c r="G32" s="107">
        <v>0.94199999999999995</v>
      </c>
      <c r="H32" s="107">
        <v>0.94299999999999995</v>
      </c>
      <c r="I32" s="107">
        <v>0.94399999999999995</v>
      </c>
      <c r="J32" s="107">
        <v>0.94599999999999995</v>
      </c>
      <c r="K32" s="107">
        <v>0.94699999999999995</v>
      </c>
      <c r="L32" s="107">
        <v>0.94799999999999995</v>
      </c>
      <c r="M32" s="107">
        <v>0.95</v>
      </c>
    </row>
    <row r="33" spans="1:13" x14ac:dyDescent="0.25">
      <c r="A33" s="102">
        <v>57</v>
      </c>
      <c r="B33" s="107">
        <v>0.95099999999999996</v>
      </c>
      <c r="C33" s="107">
        <v>0.95199999999999996</v>
      </c>
      <c r="D33" s="107">
        <v>0.95399999999999996</v>
      </c>
      <c r="E33" s="107">
        <v>0.95499999999999996</v>
      </c>
      <c r="F33" s="107">
        <v>0.95599999999999996</v>
      </c>
      <c r="G33" s="107">
        <v>0.95799999999999996</v>
      </c>
      <c r="H33" s="107">
        <v>0.95899999999999996</v>
      </c>
      <c r="I33" s="107">
        <v>0.96</v>
      </c>
      <c r="J33" s="107">
        <v>0.96199999999999997</v>
      </c>
      <c r="K33" s="107">
        <v>0.96299999999999997</v>
      </c>
      <c r="L33" s="107">
        <v>0.96399999999999997</v>
      </c>
      <c r="M33" s="107">
        <v>0.96599999999999997</v>
      </c>
    </row>
    <row r="34" spans="1:13" x14ac:dyDescent="0.25">
      <c r="A34" s="102">
        <v>58</v>
      </c>
      <c r="B34" s="107">
        <v>0.96699999999999997</v>
      </c>
      <c r="C34" s="107">
        <v>0.96799999999999997</v>
      </c>
      <c r="D34" s="107">
        <v>0.97</v>
      </c>
      <c r="E34" s="107">
        <v>0.97099999999999997</v>
      </c>
      <c r="F34" s="107">
        <v>0.97199999999999998</v>
      </c>
      <c r="G34" s="107">
        <v>0.97399999999999998</v>
      </c>
      <c r="H34" s="107">
        <v>0.97499999999999998</v>
      </c>
      <c r="I34" s="107">
        <v>0.97599999999999998</v>
      </c>
      <c r="J34" s="107">
        <v>0.97799999999999998</v>
      </c>
      <c r="K34" s="107">
        <v>0.97899999999999998</v>
      </c>
      <c r="L34" s="107">
        <v>0.98</v>
      </c>
      <c r="M34" s="107">
        <v>0.98199999999999998</v>
      </c>
    </row>
    <row r="35" spans="1:13" x14ac:dyDescent="0.25">
      <c r="A35" s="102">
        <v>59</v>
      </c>
      <c r="B35" s="107">
        <v>0.98299999999999998</v>
      </c>
      <c r="C35" s="107">
        <v>0.98399999999999999</v>
      </c>
      <c r="D35" s="107">
        <v>0.98599999999999999</v>
      </c>
      <c r="E35" s="107">
        <v>0.98699999999999999</v>
      </c>
      <c r="F35" s="107">
        <v>0.98899999999999999</v>
      </c>
      <c r="G35" s="107">
        <v>0.99</v>
      </c>
      <c r="H35" s="107">
        <v>0.99199999999999999</v>
      </c>
      <c r="I35" s="107">
        <v>0.99299999999999999</v>
      </c>
      <c r="J35" s="107">
        <v>0.99399999999999999</v>
      </c>
      <c r="K35" s="107">
        <v>0.996</v>
      </c>
      <c r="L35" s="107">
        <v>0.997</v>
      </c>
      <c r="M35" s="107">
        <v>0.999</v>
      </c>
    </row>
    <row r="36" spans="1:13" x14ac:dyDescent="0.25">
      <c r="A36" s="102">
        <v>60</v>
      </c>
      <c r="B36" s="107">
        <v>1</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fuShE1xzjdf2IrGFP8YqB8jjHbH/B7Pt+uLRi/yYOLslSQG1qpmMjs/k5NwM2T7A2FvY4F7814y44hWtwsRGmw==" saltValue="TRPpM7Sz6Ks8VP4Ai/mBpA==" spinCount="100000" sheet="1" objects="1" scenarios="1"/>
  <conditionalFormatting sqref="A6:A16 A18:A20">
    <cfRule type="expression" dxfId="909" priority="13" stopIfTrue="1">
      <formula>MOD(ROW(),2)=0</formula>
    </cfRule>
    <cfRule type="expression" dxfId="908" priority="14" stopIfTrue="1">
      <formula>MOD(ROW(),2)&lt;&gt;0</formula>
    </cfRule>
  </conditionalFormatting>
  <conditionalFormatting sqref="B6:M16 C17:M20">
    <cfRule type="expression" dxfId="907" priority="15" stopIfTrue="1">
      <formula>MOD(ROW(),2)=0</formula>
    </cfRule>
    <cfRule type="expression" dxfId="906" priority="16" stopIfTrue="1">
      <formula>MOD(ROW(),2)&lt;&gt;0</formula>
    </cfRule>
  </conditionalFormatting>
  <conditionalFormatting sqref="A17">
    <cfRule type="expression" dxfId="905" priority="7" stopIfTrue="1">
      <formula>MOD(ROW(),2)=0</formula>
    </cfRule>
    <cfRule type="expression" dxfId="904" priority="8" stopIfTrue="1">
      <formula>MOD(ROW(),2)&lt;&gt;0</formula>
    </cfRule>
  </conditionalFormatting>
  <conditionalFormatting sqref="B17:B20">
    <cfRule type="expression" dxfId="903" priority="5" stopIfTrue="1">
      <formula>MOD(ROW(),2)=0</formula>
    </cfRule>
    <cfRule type="expression" dxfId="902" priority="6" stopIfTrue="1">
      <formula>MOD(ROW(),2)&lt;&gt;0</formula>
    </cfRule>
  </conditionalFormatting>
  <conditionalFormatting sqref="A25:A36">
    <cfRule type="expression" dxfId="901" priority="1" stopIfTrue="1">
      <formula>MOD(ROW(),2)=0</formula>
    </cfRule>
    <cfRule type="expression" dxfId="900" priority="2" stopIfTrue="1">
      <formula>MOD(ROW(),2)&lt;&gt;0</formula>
    </cfRule>
  </conditionalFormatting>
  <conditionalFormatting sqref="B25:M36">
    <cfRule type="expression" dxfId="899" priority="3" stopIfTrue="1">
      <formula>MOD(ROW(),2)=0</formula>
    </cfRule>
    <cfRule type="expression" dxfId="898"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2">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x-408</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408</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408</v>
      </c>
      <c r="C14" s="93"/>
      <c r="D14" s="93"/>
      <c r="E14" s="93"/>
      <c r="F14" s="93"/>
      <c r="G14" s="93"/>
      <c r="H14" s="93"/>
      <c r="I14" s="93"/>
      <c r="J14" s="93"/>
      <c r="K14" s="93"/>
      <c r="L14" s="93"/>
      <c r="M14" s="93"/>
    </row>
    <row r="15" spans="1:13" x14ac:dyDescent="0.25">
      <c r="A15" s="92" t="s">
        <v>59</v>
      </c>
      <c r="B15" s="93" t="s">
        <v>409</v>
      </c>
      <c r="C15" s="93"/>
      <c r="D15" s="93"/>
      <c r="E15" s="93"/>
      <c r="F15" s="93"/>
      <c r="G15" s="93"/>
      <c r="H15" s="93"/>
      <c r="I15" s="93"/>
      <c r="J15" s="93"/>
      <c r="K15" s="93"/>
      <c r="L15" s="93"/>
      <c r="M15" s="93"/>
    </row>
    <row r="16" spans="1:13" x14ac:dyDescent="0.25">
      <c r="A16" s="92" t="s">
        <v>60</v>
      </c>
      <c r="B16" s="93" t="s">
        <v>410</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0.77700000000000002</v>
      </c>
      <c r="C26" s="107">
        <v>0.77800000000000002</v>
      </c>
      <c r="D26" s="107">
        <v>0.77900000000000003</v>
      </c>
      <c r="E26" s="107">
        <v>0.78</v>
      </c>
      <c r="F26" s="107">
        <v>0.78100000000000003</v>
      </c>
      <c r="G26" s="107">
        <v>0.78200000000000003</v>
      </c>
      <c r="H26" s="107">
        <v>0.78400000000000003</v>
      </c>
      <c r="I26" s="107">
        <v>0.78500000000000003</v>
      </c>
      <c r="J26" s="107">
        <v>0.78600000000000003</v>
      </c>
      <c r="K26" s="107">
        <v>0.78700000000000003</v>
      </c>
      <c r="L26" s="107">
        <v>0.78800000000000003</v>
      </c>
      <c r="M26" s="107">
        <v>0.78900000000000003</v>
      </c>
    </row>
    <row r="27" spans="1:13" x14ac:dyDescent="0.25">
      <c r="A27" s="102">
        <v>51</v>
      </c>
      <c r="B27" s="107">
        <v>0.79</v>
      </c>
      <c r="C27" s="107">
        <v>0.79100000000000004</v>
      </c>
      <c r="D27" s="107">
        <v>0.79200000000000004</v>
      </c>
      <c r="E27" s="107">
        <v>0.79300000000000004</v>
      </c>
      <c r="F27" s="107">
        <v>0.79400000000000004</v>
      </c>
      <c r="G27" s="107">
        <v>0.79500000000000004</v>
      </c>
      <c r="H27" s="107">
        <v>0.79700000000000004</v>
      </c>
      <c r="I27" s="107">
        <v>0.79800000000000004</v>
      </c>
      <c r="J27" s="107">
        <v>0.79900000000000004</v>
      </c>
      <c r="K27" s="107">
        <v>0.8</v>
      </c>
      <c r="L27" s="107">
        <v>0.80100000000000005</v>
      </c>
      <c r="M27" s="107">
        <v>0.80200000000000005</v>
      </c>
    </row>
    <row r="28" spans="1:13" x14ac:dyDescent="0.25">
      <c r="A28" s="102">
        <v>52</v>
      </c>
      <c r="B28" s="107">
        <v>0.80300000000000005</v>
      </c>
      <c r="C28" s="107">
        <v>0.80400000000000005</v>
      </c>
      <c r="D28" s="107">
        <v>0.80500000000000005</v>
      </c>
      <c r="E28" s="107">
        <v>0.80700000000000005</v>
      </c>
      <c r="F28" s="107">
        <v>0.80800000000000005</v>
      </c>
      <c r="G28" s="107">
        <v>0.80900000000000005</v>
      </c>
      <c r="H28" s="107">
        <v>0.81</v>
      </c>
      <c r="I28" s="107">
        <v>0.81100000000000005</v>
      </c>
      <c r="J28" s="107">
        <v>0.81200000000000006</v>
      </c>
      <c r="K28" s="107">
        <v>0.81399999999999995</v>
      </c>
      <c r="L28" s="107">
        <v>0.81499999999999995</v>
      </c>
      <c r="M28" s="107">
        <v>0.81599999999999995</v>
      </c>
    </row>
    <row r="29" spans="1:13" x14ac:dyDescent="0.25">
      <c r="A29" s="102">
        <v>53</v>
      </c>
      <c r="B29" s="107">
        <v>0.81699999999999995</v>
      </c>
      <c r="C29" s="107">
        <v>0.81799999999999995</v>
      </c>
      <c r="D29" s="107">
        <v>0.81899999999999995</v>
      </c>
      <c r="E29" s="107">
        <v>0.82099999999999995</v>
      </c>
      <c r="F29" s="107">
        <v>0.82199999999999995</v>
      </c>
      <c r="G29" s="107">
        <v>0.82299999999999995</v>
      </c>
      <c r="H29" s="107">
        <v>0.82399999999999995</v>
      </c>
      <c r="I29" s="107">
        <v>0.82499999999999996</v>
      </c>
      <c r="J29" s="107">
        <v>0.82599999999999996</v>
      </c>
      <c r="K29" s="107">
        <v>0.82799999999999996</v>
      </c>
      <c r="L29" s="107">
        <v>0.82899999999999996</v>
      </c>
      <c r="M29" s="107">
        <v>0.83</v>
      </c>
    </row>
    <row r="30" spans="1:13" x14ac:dyDescent="0.25">
      <c r="A30" s="102">
        <v>54</v>
      </c>
      <c r="B30" s="107">
        <v>0.83099999999999996</v>
      </c>
      <c r="C30" s="107">
        <v>0.83199999999999996</v>
      </c>
      <c r="D30" s="107">
        <v>0.83299999999999996</v>
      </c>
      <c r="E30" s="107">
        <v>0.83499999999999996</v>
      </c>
      <c r="F30" s="107">
        <v>0.83599999999999997</v>
      </c>
      <c r="G30" s="107">
        <v>0.83699999999999997</v>
      </c>
      <c r="H30" s="107">
        <v>0.83799999999999997</v>
      </c>
      <c r="I30" s="107">
        <v>0.83899999999999997</v>
      </c>
      <c r="J30" s="107">
        <v>0.84</v>
      </c>
      <c r="K30" s="107">
        <v>0.84199999999999997</v>
      </c>
      <c r="L30" s="107">
        <v>0.84299999999999997</v>
      </c>
      <c r="M30" s="107">
        <v>0.84399999999999997</v>
      </c>
    </row>
    <row r="31" spans="1:13" x14ac:dyDescent="0.25">
      <c r="A31" s="102">
        <v>55</v>
      </c>
      <c r="B31" s="107">
        <v>0.84499999999999997</v>
      </c>
      <c r="C31" s="107">
        <v>0.84599999999999997</v>
      </c>
      <c r="D31" s="107">
        <v>0.84699999999999998</v>
      </c>
      <c r="E31" s="107">
        <v>0.84899999999999998</v>
      </c>
      <c r="F31" s="107">
        <v>0.85</v>
      </c>
      <c r="G31" s="107">
        <v>0.85099999999999998</v>
      </c>
      <c r="H31" s="107">
        <v>0.85199999999999998</v>
      </c>
      <c r="I31" s="107">
        <v>0.85299999999999998</v>
      </c>
      <c r="J31" s="107">
        <v>0.85399999999999998</v>
      </c>
      <c r="K31" s="107">
        <v>0.85599999999999998</v>
      </c>
      <c r="L31" s="107">
        <v>0.85699999999999998</v>
      </c>
      <c r="M31" s="107">
        <v>0.85799999999999998</v>
      </c>
    </row>
    <row r="32" spans="1:13" x14ac:dyDescent="0.25">
      <c r="A32" s="102">
        <v>56</v>
      </c>
      <c r="B32" s="107">
        <v>0.85899999999999999</v>
      </c>
      <c r="C32" s="107">
        <v>0.86</v>
      </c>
      <c r="D32" s="107">
        <v>0.86199999999999999</v>
      </c>
      <c r="E32" s="107">
        <v>0.86299999999999999</v>
      </c>
      <c r="F32" s="107">
        <v>0.86399999999999999</v>
      </c>
      <c r="G32" s="107">
        <v>0.86499999999999999</v>
      </c>
      <c r="H32" s="107">
        <v>0.86699999999999999</v>
      </c>
      <c r="I32" s="107">
        <v>0.86799999999999999</v>
      </c>
      <c r="J32" s="107">
        <v>0.86899999999999999</v>
      </c>
      <c r="K32" s="107">
        <v>0.87</v>
      </c>
      <c r="L32" s="107">
        <v>0.872</v>
      </c>
      <c r="M32" s="107">
        <v>0.873</v>
      </c>
    </row>
    <row r="33" spans="1:13" x14ac:dyDescent="0.25">
      <c r="A33" s="102">
        <v>57</v>
      </c>
      <c r="B33" s="107">
        <v>0.874</v>
      </c>
      <c r="C33" s="107">
        <v>0.875</v>
      </c>
      <c r="D33" s="107">
        <v>0.877</v>
      </c>
      <c r="E33" s="107">
        <v>0.878</v>
      </c>
      <c r="F33" s="107">
        <v>0.879</v>
      </c>
      <c r="G33" s="107">
        <v>0.88</v>
      </c>
      <c r="H33" s="107">
        <v>0.88200000000000001</v>
      </c>
      <c r="I33" s="107">
        <v>0.88300000000000001</v>
      </c>
      <c r="J33" s="107">
        <v>0.88400000000000001</v>
      </c>
      <c r="K33" s="107">
        <v>0.88500000000000001</v>
      </c>
      <c r="L33" s="107">
        <v>0.88700000000000001</v>
      </c>
      <c r="M33" s="107">
        <v>0.88800000000000001</v>
      </c>
    </row>
    <row r="34" spans="1:13" x14ac:dyDescent="0.25">
      <c r="A34" s="102">
        <v>58</v>
      </c>
      <c r="B34" s="107">
        <v>0.88900000000000001</v>
      </c>
      <c r="C34" s="107">
        <v>0.89</v>
      </c>
      <c r="D34" s="107">
        <v>0.89200000000000002</v>
      </c>
      <c r="E34" s="107">
        <v>0.89300000000000002</v>
      </c>
      <c r="F34" s="107">
        <v>0.89400000000000002</v>
      </c>
      <c r="G34" s="107">
        <v>0.89500000000000002</v>
      </c>
      <c r="H34" s="107">
        <v>0.89700000000000002</v>
      </c>
      <c r="I34" s="107">
        <v>0.89800000000000002</v>
      </c>
      <c r="J34" s="107">
        <v>0.89900000000000002</v>
      </c>
      <c r="K34" s="107">
        <v>0.9</v>
      </c>
      <c r="L34" s="107">
        <v>0.90200000000000002</v>
      </c>
      <c r="M34" s="107">
        <v>0.90300000000000002</v>
      </c>
    </row>
    <row r="35" spans="1:13" x14ac:dyDescent="0.25">
      <c r="A35" s="102">
        <v>59</v>
      </c>
      <c r="B35" s="107">
        <v>0.90400000000000003</v>
      </c>
      <c r="C35" s="107">
        <v>0.90500000000000003</v>
      </c>
      <c r="D35" s="107">
        <v>0.90700000000000003</v>
      </c>
      <c r="E35" s="107">
        <v>0.90800000000000003</v>
      </c>
      <c r="F35" s="107">
        <v>0.90900000000000003</v>
      </c>
      <c r="G35" s="107">
        <v>0.91</v>
      </c>
      <c r="H35" s="107">
        <v>0.91200000000000003</v>
      </c>
      <c r="I35" s="107">
        <v>0.91300000000000003</v>
      </c>
      <c r="J35" s="107">
        <v>0.91400000000000003</v>
      </c>
      <c r="K35" s="107">
        <v>0.91500000000000004</v>
      </c>
      <c r="L35" s="107">
        <v>0.91700000000000004</v>
      </c>
      <c r="M35" s="107">
        <v>0.91800000000000004</v>
      </c>
    </row>
    <row r="36" spans="1:13" x14ac:dyDescent="0.25">
      <c r="A36" s="102">
        <v>60</v>
      </c>
      <c r="B36" s="107">
        <v>0.91900000000000004</v>
      </c>
      <c r="C36" s="107">
        <v>0.92</v>
      </c>
      <c r="D36" s="107">
        <v>0.92200000000000004</v>
      </c>
      <c r="E36" s="107">
        <v>0.92300000000000004</v>
      </c>
      <c r="F36" s="107">
        <v>0.92400000000000004</v>
      </c>
      <c r="G36" s="107">
        <v>0.92600000000000005</v>
      </c>
      <c r="H36" s="107">
        <v>0.92700000000000005</v>
      </c>
      <c r="I36" s="107">
        <v>0.92800000000000005</v>
      </c>
      <c r="J36" s="107">
        <v>0.93</v>
      </c>
      <c r="K36" s="107">
        <v>0.93100000000000005</v>
      </c>
      <c r="L36" s="107">
        <v>0.93200000000000005</v>
      </c>
      <c r="M36" s="107">
        <v>0.93400000000000005</v>
      </c>
    </row>
    <row r="37" spans="1:13" x14ac:dyDescent="0.25">
      <c r="A37" s="102">
        <v>61</v>
      </c>
      <c r="B37" s="107">
        <v>0.93500000000000005</v>
      </c>
      <c r="C37" s="107">
        <v>0.93600000000000005</v>
      </c>
      <c r="D37" s="107">
        <v>0.93799999999999994</v>
      </c>
      <c r="E37" s="107">
        <v>0.93899999999999995</v>
      </c>
      <c r="F37" s="107">
        <v>0.94</v>
      </c>
      <c r="G37" s="107">
        <v>0.94199999999999995</v>
      </c>
      <c r="H37" s="107">
        <v>0.94299999999999995</v>
      </c>
      <c r="I37" s="107">
        <v>0.94399999999999995</v>
      </c>
      <c r="J37" s="107">
        <v>0.94599999999999995</v>
      </c>
      <c r="K37" s="107">
        <v>0.94699999999999995</v>
      </c>
      <c r="L37" s="107">
        <v>0.94799999999999995</v>
      </c>
      <c r="M37" s="107">
        <v>0.95</v>
      </c>
    </row>
    <row r="38" spans="1:13" x14ac:dyDescent="0.25">
      <c r="A38" s="102">
        <v>62</v>
      </c>
      <c r="B38" s="107">
        <v>0.95099999999999996</v>
      </c>
      <c r="C38" s="107">
        <v>0.95199999999999996</v>
      </c>
      <c r="D38" s="107">
        <v>0.95399999999999996</v>
      </c>
      <c r="E38" s="107">
        <v>0.95499999999999996</v>
      </c>
      <c r="F38" s="107">
        <v>0.95599999999999996</v>
      </c>
      <c r="G38" s="107">
        <v>0.95799999999999996</v>
      </c>
      <c r="H38" s="107">
        <v>0.95899999999999996</v>
      </c>
      <c r="I38" s="107">
        <v>0.96</v>
      </c>
      <c r="J38" s="107">
        <v>0.96199999999999997</v>
      </c>
      <c r="K38" s="107">
        <v>0.96299999999999997</v>
      </c>
      <c r="L38" s="107">
        <v>0.96399999999999997</v>
      </c>
      <c r="M38" s="107">
        <v>0.96599999999999997</v>
      </c>
    </row>
    <row r="39" spans="1:13" x14ac:dyDescent="0.25">
      <c r="A39" s="102">
        <v>63</v>
      </c>
      <c r="B39" s="107">
        <v>0.96699999999999997</v>
      </c>
      <c r="C39" s="107">
        <v>0.96799999999999997</v>
      </c>
      <c r="D39" s="107">
        <v>0.97</v>
      </c>
      <c r="E39" s="107">
        <v>0.97099999999999997</v>
      </c>
      <c r="F39" s="107">
        <v>0.97199999999999998</v>
      </c>
      <c r="G39" s="107">
        <v>0.97399999999999998</v>
      </c>
      <c r="H39" s="107">
        <v>0.97499999999999998</v>
      </c>
      <c r="I39" s="107">
        <v>0.97599999999999998</v>
      </c>
      <c r="J39" s="107">
        <v>0.97799999999999998</v>
      </c>
      <c r="K39" s="107">
        <v>0.97899999999999998</v>
      </c>
      <c r="L39" s="107">
        <v>0.98</v>
      </c>
      <c r="M39" s="107">
        <v>0.98199999999999998</v>
      </c>
    </row>
    <row r="40" spans="1:13" x14ac:dyDescent="0.25">
      <c r="A40" s="102">
        <v>64</v>
      </c>
      <c r="B40" s="107">
        <v>0.98299999999999998</v>
      </c>
      <c r="C40" s="107">
        <v>0.98399999999999999</v>
      </c>
      <c r="D40" s="107">
        <v>0.98599999999999999</v>
      </c>
      <c r="E40" s="107">
        <v>0.98699999999999999</v>
      </c>
      <c r="F40" s="107">
        <v>0.98899999999999999</v>
      </c>
      <c r="G40" s="107">
        <v>0.99</v>
      </c>
      <c r="H40" s="107">
        <v>0.99199999999999999</v>
      </c>
      <c r="I40" s="107">
        <v>0.99299999999999999</v>
      </c>
      <c r="J40" s="107">
        <v>0.99399999999999999</v>
      </c>
      <c r="K40" s="107">
        <v>0.996</v>
      </c>
      <c r="L40" s="107">
        <v>0.997</v>
      </c>
      <c r="M40" s="107">
        <v>0.999</v>
      </c>
    </row>
    <row r="41" spans="1:13" x14ac:dyDescent="0.25">
      <c r="A41" s="102">
        <v>65</v>
      </c>
      <c r="B41" s="107">
        <v>1</v>
      </c>
      <c r="C41" s="107"/>
      <c r="D41" s="107"/>
      <c r="E41" s="107"/>
      <c r="F41" s="107"/>
      <c r="G41" s="107"/>
      <c r="H41" s="107"/>
      <c r="I41" s="107"/>
      <c r="J41" s="107"/>
      <c r="K41" s="107"/>
      <c r="L41" s="107"/>
      <c r="M41" s="107"/>
    </row>
    <row r="43" spans="1:13" ht="39.6" customHeight="1" x14ac:dyDescent="0.25"/>
    <row r="45" spans="1:13" ht="27.6" customHeight="1" x14ac:dyDescent="0.25"/>
  </sheetData>
  <sheetProtection algorithmName="SHA-512" hashValue="O3hMHscI8zvECts3YlJxOuR4z8Pc7WQdsjxmMkcvbF9oR4qwGkXDB6AySMA/idos0Pz+kBxqMQxhSdkzYX4dhg==" saltValue="VkawPtJp3LEbXSXChAUzmQ==" spinCount="100000" sheet="1" objects="1" scenarios="1"/>
  <conditionalFormatting sqref="A6:A16 A18:A20">
    <cfRule type="expression" dxfId="897" priority="13" stopIfTrue="1">
      <formula>MOD(ROW(),2)=0</formula>
    </cfRule>
    <cfRule type="expression" dxfId="896" priority="14" stopIfTrue="1">
      <formula>MOD(ROW(),2)&lt;&gt;0</formula>
    </cfRule>
  </conditionalFormatting>
  <conditionalFormatting sqref="B6:M16 C17:M20">
    <cfRule type="expression" dxfId="895" priority="15" stopIfTrue="1">
      <formula>MOD(ROW(),2)=0</formula>
    </cfRule>
    <cfRule type="expression" dxfId="894" priority="16" stopIfTrue="1">
      <formula>MOD(ROW(),2)&lt;&gt;0</formula>
    </cfRule>
  </conditionalFormatting>
  <conditionalFormatting sqref="A17">
    <cfRule type="expression" dxfId="893" priority="7" stopIfTrue="1">
      <formula>MOD(ROW(),2)=0</formula>
    </cfRule>
    <cfRule type="expression" dxfId="892" priority="8" stopIfTrue="1">
      <formula>MOD(ROW(),2)&lt;&gt;0</formula>
    </cfRule>
  </conditionalFormatting>
  <conditionalFormatting sqref="B17:B20">
    <cfRule type="expression" dxfId="891" priority="5" stopIfTrue="1">
      <formula>MOD(ROW(),2)=0</formula>
    </cfRule>
    <cfRule type="expression" dxfId="890" priority="6" stopIfTrue="1">
      <formula>MOD(ROW(),2)&lt;&gt;0</formula>
    </cfRule>
  </conditionalFormatting>
  <conditionalFormatting sqref="A25:A41">
    <cfRule type="expression" dxfId="889" priority="1" stopIfTrue="1">
      <formula>MOD(ROW(),2)=0</formula>
    </cfRule>
    <cfRule type="expression" dxfId="888" priority="2" stopIfTrue="1">
      <formula>MOD(ROW(),2)&lt;&gt;0</formula>
    </cfRule>
  </conditionalFormatting>
  <conditionalFormatting sqref="B25:M41">
    <cfRule type="expression" dxfId="887" priority="3" stopIfTrue="1">
      <formula>MOD(ROW(),2)=0</formula>
    </cfRule>
    <cfRule type="expression" dxfId="886"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theme="4"/>
  </sheetPr>
  <dimension ref="A1:H224"/>
  <sheetViews>
    <sheetView view="pageBreakPreview" zoomScale="60" zoomScaleNormal="100" workbookViewId="0">
      <selection activeCell="E10" sqref="E10:F224"/>
    </sheetView>
  </sheetViews>
  <sheetFormatPr defaultRowHeight="13.2" x14ac:dyDescent="0.25"/>
  <cols>
    <col min="2" max="2" width="3.44140625" style="11" customWidth="1"/>
    <col min="3" max="3" width="7" style="11" customWidth="1"/>
    <col min="4" max="4" width="62" customWidth="1"/>
    <col min="5" max="5" width="13.77734375" style="11" customWidth="1"/>
    <col min="6" max="6" width="14.21875" style="11" customWidth="1"/>
  </cols>
  <sheetData>
    <row r="1" spans="1:8" ht="21" x14ac:dyDescent="0.4">
      <c r="A1" s="3" t="s">
        <v>4</v>
      </c>
      <c r="B1" s="12"/>
      <c r="C1" s="12"/>
      <c r="D1" s="9"/>
      <c r="E1" s="12"/>
      <c r="F1" s="12"/>
      <c r="G1" s="9"/>
      <c r="H1" s="9"/>
    </row>
    <row r="2" spans="1:8" ht="15.6" x14ac:dyDescent="0.3">
      <c r="A2" s="10" t="str">
        <f>IF(title="&gt; Enter workbook title here","Enter workbook title in Cover sheet",title)</f>
        <v>NHSPS_EW - Consolidated Factor Spreadsheet</v>
      </c>
      <c r="B2" s="13"/>
      <c r="C2" s="13"/>
      <c r="D2" s="8"/>
      <c r="E2" s="13"/>
      <c r="F2" s="13"/>
      <c r="G2" s="8"/>
      <c r="H2" s="8"/>
    </row>
    <row r="3" spans="1:8" ht="15.6" x14ac:dyDescent="0.3">
      <c r="A3" s="5" t="s">
        <v>11</v>
      </c>
      <c r="B3" s="13"/>
      <c r="C3" s="13"/>
      <c r="D3" s="8"/>
      <c r="E3" s="13"/>
      <c r="F3" s="13"/>
      <c r="G3" s="8"/>
      <c r="H3" s="8"/>
    </row>
    <row r="4" spans="1:8" x14ac:dyDescent="0.25">
      <c r="A4" s="6" t="str">
        <f ca="1">CELL("filename",A1)</f>
        <v>P:\AST development\Hosted\Factors Modernisation\Data import\Consolidated Factor Workbooks\[NHS EW Consolidated Factors 2023-04 FINAL.xlsm]Summary - NHSPS_EW</v>
      </c>
    </row>
    <row r="7" spans="1:8" x14ac:dyDescent="0.25">
      <c r="E7" s="29" t="s">
        <v>14</v>
      </c>
      <c r="F7" s="29" t="s">
        <v>15</v>
      </c>
    </row>
    <row r="8" spans="1:8" x14ac:dyDescent="0.25">
      <c r="B8" s="31" t="s">
        <v>54</v>
      </c>
      <c r="C8" s="19"/>
      <c r="D8" s="14"/>
      <c r="E8" s="30" t="s">
        <v>13</v>
      </c>
      <c r="F8" s="30" t="s">
        <v>22</v>
      </c>
    </row>
    <row r="9" spans="1:8" x14ac:dyDescent="0.25">
      <c r="B9" s="21"/>
      <c r="C9" s="20"/>
      <c r="D9" s="16"/>
      <c r="E9" s="15"/>
      <c r="F9" s="15"/>
    </row>
    <row r="10" spans="1:8" x14ac:dyDescent="0.25">
      <c r="B10" s="32" t="s">
        <v>6</v>
      </c>
      <c r="D10" s="17"/>
      <c r="E10" s="33"/>
      <c r="F10" s="33"/>
    </row>
    <row r="11" spans="1:8" x14ac:dyDescent="0.25">
      <c r="B11" s="22" t="s">
        <v>12</v>
      </c>
      <c r="C11" s="11">
        <v>101</v>
      </c>
      <c r="D11" s="17"/>
      <c r="E11" s="33"/>
      <c r="F11" s="33"/>
    </row>
    <row r="12" spans="1:8" x14ac:dyDescent="0.25">
      <c r="B12" s="22" t="s">
        <v>12</v>
      </c>
      <c r="C12" s="11">
        <v>102</v>
      </c>
      <c r="D12" s="17"/>
      <c r="E12" s="33"/>
      <c r="F12" s="33"/>
    </row>
    <row r="13" spans="1:8" x14ac:dyDescent="0.25">
      <c r="B13" s="22" t="s">
        <v>12</v>
      </c>
      <c r="C13" s="11">
        <v>103</v>
      </c>
      <c r="D13" s="17"/>
      <c r="E13" s="33"/>
      <c r="F13" s="33"/>
    </row>
    <row r="14" spans="1:8" x14ac:dyDescent="0.25">
      <c r="B14" s="22" t="s">
        <v>12</v>
      </c>
      <c r="C14" s="11">
        <v>104</v>
      </c>
      <c r="D14" s="17"/>
      <c r="E14" s="33"/>
      <c r="F14" s="33"/>
    </row>
    <row r="15" spans="1:8" x14ac:dyDescent="0.25">
      <c r="B15" s="22" t="s">
        <v>12</v>
      </c>
      <c r="C15" s="11">
        <v>105</v>
      </c>
      <c r="D15" s="17"/>
      <c r="E15" s="33"/>
      <c r="F15" s="33"/>
    </row>
    <row r="16" spans="1:8" x14ac:dyDescent="0.25">
      <c r="B16" s="22" t="s">
        <v>12</v>
      </c>
      <c r="C16" s="11">
        <v>106</v>
      </c>
      <c r="D16" s="17"/>
      <c r="E16" s="33"/>
      <c r="F16" s="33"/>
    </row>
    <row r="17" spans="2:7" x14ac:dyDescent="0.25">
      <c r="B17" s="22" t="s">
        <v>12</v>
      </c>
      <c r="C17" s="11">
        <v>107</v>
      </c>
      <c r="D17" s="17"/>
      <c r="E17" s="33"/>
      <c r="F17" s="33"/>
    </row>
    <row r="18" spans="2:7" x14ac:dyDescent="0.25">
      <c r="B18" s="22" t="s">
        <v>12</v>
      </c>
      <c r="C18" s="11">
        <v>108</v>
      </c>
      <c r="D18" s="17"/>
      <c r="E18" s="33"/>
      <c r="F18" s="33"/>
    </row>
    <row r="19" spans="2:7" x14ac:dyDescent="0.25">
      <c r="B19" s="22" t="s">
        <v>12</v>
      </c>
      <c r="C19" s="11">
        <v>109</v>
      </c>
      <c r="D19" s="17"/>
      <c r="E19" s="33"/>
      <c r="F19" s="33"/>
    </row>
    <row r="20" spans="2:7" x14ac:dyDescent="0.25">
      <c r="B20" s="22" t="s">
        <v>12</v>
      </c>
      <c r="C20" s="11">
        <v>110</v>
      </c>
      <c r="D20" s="17"/>
      <c r="E20" s="33"/>
      <c r="F20" s="33"/>
    </row>
    <row r="21" spans="2:7" x14ac:dyDescent="0.25">
      <c r="B21" s="22" t="s">
        <v>12</v>
      </c>
      <c r="C21" s="11">
        <v>111</v>
      </c>
      <c r="D21" s="17"/>
      <c r="E21" s="33"/>
      <c r="F21" s="33"/>
    </row>
    <row r="22" spans="2:7" x14ac:dyDescent="0.25">
      <c r="B22" s="22" t="s">
        <v>12</v>
      </c>
      <c r="C22" s="11">
        <v>112</v>
      </c>
      <c r="D22" s="17"/>
      <c r="E22" s="33"/>
      <c r="F22" s="33"/>
    </row>
    <row r="23" spans="2:7" x14ac:dyDescent="0.25">
      <c r="B23" s="22" t="s">
        <v>12</v>
      </c>
      <c r="C23" s="11">
        <v>113</v>
      </c>
      <c r="D23" s="17"/>
      <c r="E23" s="33"/>
      <c r="F23" s="33"/>
    </row>
    <row r="24" spans="2:7" x14ac:dyDescent="0.25">
      <c r="B24" s="22" t="s">
        <v>12</v>
      </c>
      <c r="C24" s="11">
        <v>114</v>
      </c>
      <c r="D24" s="17"/>
      <c r="E24" s="33"/>
      <c r="F24" s="33"/>
    </row>
    <row r="25" spans="2:7" x14ac:dyDescent="0.25">
      <c r="B25" s="22" t="s">
        <v>12</v>
      </c>
      <c r="C25" s="11">
        <v>115</v>
      </c>
      <c r="D25" s="17"/>
      <c r="E25" s="33"/>
      <c r="F25" s="33"/>
    </row>
    <row r="26" spans="2:7" x14ac:dyDescent="0.25">
      <c r="B26" s="22" t="s">
        <v>12</v>
      </c>
      <c r="C26" s="11">
        <v>116</v>
      </c>
      <c r="D26" s="17"/>
      <c r="E26" s="33"/>
      <c r="F26" s="33"/>
    </row>
    <row r="27" spans="2:7" x14ac:dyDescent="0.25">
      <c r="B27" s="22" t="s">
        <v>12</v>
      </c>
      <c r="C27" s="11">
        <v>117</v>
      </c>
      <c r="D27" s="17"/>
      <c r="E27" s="33"/>
      <c r="F27" s="33"/>
    </row>
    <row r="28" spans="2:7" x14ac:dyDescent="0.25">
      <c r="B28" s="22" t="s">
        <v>12</v>
      </c>
      <c r="C28" s="11">
        <v>118</v>
      </c>
      <c r="D28" s="17"/>
      <c r="E28" s="33"/>
      <c r="F28" s="33"/>
    </row>
    <row r="29" spans="2:7" x14ac:dyDescent="0.25">
      <c r="B29" s="22" t="s">
        <v>12</v>
      </c>
      <c r="C29" s="11">
        <v>119</v>
      </c>
      <c r="D29" s="17"/>
      <c r="E29" s="33"/>
      <c r="F29" s="33"/>
    </row>
    <row r="30" spans="2:7" x14ac:dyDescent="0.25">
      <c r="B30" s="22" t="s">
        <v>12</v>
      </c>
      <c r="C30" s="11">
        <v>120</v>
      </c>
      <c r="D30" s="17"/>
      <c r="E30" s="33"/>
      <c r="F30" s="33"/>
    </row>
    <row r="31" spans="2:7" x14ac:dyDescent="0.25">
      <c r="B31" s="22" t="s">
        <v>12</v>
      </c>
      <c r="C31" s="11">
        <v>121</v>
      </c>
      <c r="E31" s="34"/>
      <c r="F31" s="34"/>
      <c r="G31" s="28"/>
    </row>
    <row r="32" spans="2:7" x14ac:dyDescent="0.25">
      <c r="B32" s="22" t="s">
        <v>12</v>
      </c>
      <c r="C32" s="11">
        <v>122</v>
      </c>
      <c r="D32" s="17"/>
      <c r="E32" s="33"/>
      <c r="F32" s="33"/>
    </row>
    <row r="33" spans="2:7" x14ac:dyDescent="0.25">
      <c r="B33" s="22" t="s">
        <v>12</v>
      </c>
      <c r="C33" s="11">
        <v>123</v>
      </c>
      <c r="D33" s="17"/>
      <c r="E33" s="33"/>
      <c r="F33" s="33"/>
    </row>
    <row r="34" spans="2:7" x14ac:dyDescent="0.25">
      <c r="B34" s="22" t="s">
        <v>12</v>
      </c>
      <c r="C34" s="11">
        <v>124</v>
      </c>
      <c r="D34" s="17"/>
      <c r="E34" s="33"/>
      <c r="F34" s="33"/>
    </row>
    <row r="35" spans="2:7" x14ac:dyDescent="0.25">
      <c r="B35" s="22" t="s">
        <v>12</v>
      </c>
      <c r="C35" s="11">
        <v>125</v>
      </c>
      <c r="D35" s="17"/>
      <c r="E35" s="33"/>
      <c r="F35" s="33"/>
      <c r="G35" s="27"/>
    </row>
    <row r="36" spans="2:7" x14ac:dyDescent="0.25">
      <c r="B36" s="23"/>
      <c r="C36" s="20"/>
      <c r="D36" s="16"/>
      <c r="E36" s="35"/>
      <c r="F36" s="35"/>
    </row>
    <row r="37" spans="2:7" x14ac:dyDescent="0.25">
      <c r="B37" s="32" t="s">
        <v>7</v>
      </c>
      <c r="D37" s="17"/>
      <c r="E37" s="33"/>
      <c r="F37" s="33"/>
    </row>
    <row r="38" spans="2:7" x14ac:dyDescent="0.25">
      <c r="B38" s="22" t="s">
        <v>12</v>
      </c>
      <c r="C38" s="11">
        <v>201</v>
      </c>
      <c r="D38" s="17"/>
      <c r="E38" s="33"/>
      <c r="F38" s="33"/>
    </row>
    <row r="39" spans="2:7" x14ac:dyDescent="0.25">
      <c r="B39" s="22" t="s">
        <v>12</v>
      </c>
      <c r="C39" s="11">
        <v>202</v>
      </c>
      <c r="D39" s="17"/>
      <c r="E39" s="33"/>
      <c r="F39" s="33"/>
    </row>
    <row r="40" spans="2:7" x14ac:dyDescent="0.25">
      <c r="B40" s="22" t="s">
        <v>12</v>
      </c>
      <c r="C40" s="11">
        <v>203</v>
      </c>
      <c r="D40" s="17"/>
      <c r="E40" s="33"/>
      <c r="F40" s="33"/>
    </row>
    <row r="41" spans="2:7" x14ac:dyDescent="0.25">
      <c r="B41" s="22" t="s">
        <v>12</v>
      </c>
      <c r="C41" s="11">
        <v>204</v>
      </c>
      <c r="D41" s="17"/>
      <c r="E41" s="33"/>
      <c r="F41" s="33"/>
    </row>
    <row r="42" spans="2:7" x14ac:dyDescent="0.25">
      <c r="B42" s="22" t="s">
        <v>12</v>
      </c>
      <c r="C42" s="11">
        <v>205</v>
      </c>
      <c r="D42" s="17"/>
      <c r="E42" s="33"/>
      <c r="F42" s="33"/>
    </row>
    <row r="43" spans="2:7" x14ac:dyDescent="0.25">
      <c r="B43" s="22" t="s">
        <v>12</v>
      </c>
      <c r="C43" s="11">
        <v>206</v>
      </c>
      <c r="D43" s="17"/>
      <c r="E43" s="33"/>
      <c r="F43" s="33"/>
    </row>
    <row r="44" spans="2:7" x14ac:dyDescent="0.25">
      <c r="B44" s="22" t="s">
        <v>12</v>
      </c>
      <c r="C44" s="11">
        <v>207</v>
      </c>
      <c r="D44" s="17"/>
      <c r="E44" s="33"/>
      <c r="F44" s="33"/>
    </row>
    <row r="45" spans="2:7" x14ac:dyDescent="0.25">
      <c r="B45" s="22" t="s">
        <v>12</v>
      </c>
      <c r="C45" s="11">
        <v>208</v>
      </c>
      <c r="D45" s="17"/>
      <c r="E45" s="33"/>
      <c r="F45" s="33"/>
    </row>
    <row r="46" spans="2:7" x14ac:dyDescent="0.25">
      <c r="B46" s="22" t="s">
        <v>12</v>
      </c>
      <c r="C46" s="11">
        <v>209</v>
      </c>
      <c r="D46" s="17"/>
      <c r="E46" s="33"/>
      <c r="F46" s="33"/>
    </row>
    <row r="47" spans="2:7" x14ac:dyDescent="0.25">
      <c r="B47" s="22" t="s">
        <v>12</v>
      </c>
      <c r="C47" s="11">
        <v>210</v>
      </c>
      <c r="D47" s="17"/>
      <c r="E47" s="33"/>
      <c r="F47" s="33"/>
    </row>
    <row r="48" spans="2:7" x14ac:dyDescent="0.25">
      <c r="B48" s="22" t="s">
        <v>12</v>
      </c>
      <c r="C48" s="11">
        <v>211</v>
      </c>
      <c r="D48" s="17"/>
      <c r="E48" s="33"/>
      <c r="F48" s="33"/>
    </row>
    <row r="49" spans="2:6" x14ac:dyDescent="0.25">
      <c r="B49" s="22" t="s">
        <v>12</v>
      </c>
      <c r="C49" s="11">
        <v>212</v>
      </c>
      <c r="D49" s="17"/>
      <c r="E49" s="33"/>
      <c r="F49" s="33"/>
    </row>
    <row r="50" spans="2:6" x14ac:dyDescent="0.25">
      <c r="B50" s="22" t="s">
        <v>12</v>
      </c>
      <c r="C50" s="11">
        <v>213</v>
      </c>
      <c r="D50" s="17"/>
      <c r="E50" s="33"/>
      <c r="F50" s="33"/>
    </row>
    <row r="51" spans="2:6" x14ac:dyDescent="0.25">
      <c r="B51" s="22" t="s">
        <v>12</v>
      </c>
      <c r="C51" s="11">
        <v>214</v>
      </c>
      <c r="D51" s="17"/>
      <c r="E51" s="33"/>
      <c r="F51" s="33"/>
    </row>
    <row r="52" spans="2:6" x14ac:dyDescent="0.25">
      <c r="B52" s="22" t="s">
        <v>12</v>
      </c>
      <c r="C52" s="11">
        <v>215</v>
      </c>
      <c r="D52" s="17"/>
      <c r="E52" s="33"/>
      <c r="F52" s="33"/>
    </row>
    <row r="53" spans="2:6" x14ac:dyDescent="0.25">
      <c r="B53" s="22" t="s">
        <v>12</v>
      </c>
      <c r="C53" s="11">
        <v>216</v>
      </c>
      <c r="D53" s="17"/>
      <c r="E53" s="33"/>
      <c r="F53" s="33"/>
    </row>
    <row r="54" spans="2:6" x14ac:dyDescent="0.25">
      <c r="B54" s="22" t="s">
        <v>12</v>
      </c>
      <c r="C54" s="11">
        <v>217</v>
      </c>
      <c r="D54" s="17"/>
      <c r="E54" s="33"/>
      <c r="F54" s="33"/>
    </row>
    <row r="55" spans="2:6" x14ac:dyDescent="0.25">
      <c r="B55" s="22" t="s">
        <v>12</v>
      </c>
      <c r="C55" s="11">
        <v>218</v>
      </c>
      <c r="D55" s="17"/>
      <c r="E55" s="33"/>
      <c r="F55" s="33"/>
    </row>
    <row r="56" spans="2:6" x14ac:dyDescent="0.25">
      <c r="B56" s="22" t="s">
        <v>12</v>
      </c>
      <c r="C56" s="11">
        <v>219</v>
      </c>
      <c r="D56" s="17"/>
      <c r="E56" s="33"/>
      <c r="F56" s="33"/>
    </row>
    <row r="57" spans="2:6" x14ac:dyDescent="0.25">
      <c r="B57" s="22" t="s">
        <v>12</v>
      </c>
      <c r="C57" s="11">
        <v>220</v>
      </c>
      <c r="D57" s="17"/>
      <c r="E57" s="33"/>
      <c r="F57" s="33"/>
    </row>
    <row r="58" spans="2:6" x14ac:dyDescent="0.25">
      <c r="B58" s="22" t="s">
        <v>12</v>
      </c>
      <c r="C58" s="11">
        <v>221</v>
      </c>
      <c r="D58" s="17"/>
      <c r="E58" s="33"/>
      <c r="F58" s="33"/>
    </row>
    <row r="59" spans="2:6" x14ac:dyDescent="0.25">
      <c r="B59" s="22" t="s">
        <v>12</v>
      </c>
      <c r="C59" s="11">
        <v>222</v>
      </c>
      <c r="D59" s="17"/>
      <c r="E59" s="33"/>
      <c r="F59" s="33"/>
    </row>
    <row r="60" spans="2:6" x14ac:dyDescent="0.25">
      <c r="B60" s="22" t="s">
        <v>12</v>
      </c>
      <c r="C60" s="11">
        <v>223</v>
      </c>
      <c r="D60" s="17"/>
      <c r="E60" s="33"/>
      <c r="F60" s="33"/>
    </row>
    <row r="61" spans="2:6" x14ac:dyDescent="0.25">
      <c r="B61" s="22" t="s">
        <v>12</v>
      </c>
      <c r="C61" s="11">
        <v>224</v>
      </c>
      <c r="D61" s="17"/>
      <c r="E61" s="33"/>
      <c r="F61" s="33"/>
    </row>
    <row r="62" spans="2:6" x14ac:dyDescent="0.25">
      <c r="B62" s="22" t="s">
        <v>12</v>
      </c>
      <c r="C62" s="11">
        <v>225</v>
      </c>
      <c r="D62" s="18"/>
      <c r="E62" s="36"/>
      <c r="F62" s="36"/>
    </row>
    <row r="63" spans="2:6" x14ac:dyDescent="0.25">
      <c r="B63" s="23"/>
      <c r="C63" s="20"/>
      <c r="D63" s="16"/>
      <c r="E63" s="35"/>
      <c r="F63" s="35"/>
    </row>
    <row r="64" spans="2:6" x14ac:dyDescent="0.25">
      <c r="B64" s="32" t="s">
        <v>8</v>
      </c>
      <c r="D64" s="17"/>
      <c r="E64" s="33"/>
      <c r="F64" s="33"/>
    </row>
    <row r="65" spans="2:6" x14ac:dyDescent="0.25">
      <c r="B65" s="22" t="s">
        <v>12</v>
      </c>
      <c r="C65" s="11">
        <v>301</v>
      </c>
      <c r="D65" s="17"/>
      <c r="E65" s="33"/>
      <c r="F65" s="33"/>
    </row>
    <row r="66" spans="2:6" x14ac:dyDescent="0.25">
      <c r="B66" s="22" t="s">
        <v>12</v>
      </c>
      <c r="C66" s="11">
        <v>302</v>
      </c>
      <c r="D66" s="17"/>
      <c r="E66" s="33"/>
      <c r="F66" s="33"/>
    </row>
    <row r="67" spans="2:6" x14ac:dyDescent="0.25">
      <c r="B67" s="22" t="s">
        <v>12</v>
      </c>
      <c r="C67" s="11">
        <v>303</v>
      </c>
      <c r="D67" s="17"/>
      <c r="E67" s="33"/>
      <c r="F67" s="33"/>
    </row>
    <row r="68" spans="2:6" x14ac:dyDescent="0.25">
      <c r="B68" s="22" t="s">
        <v>12</v>
      </c>
      <c r="C68" s="11">
        <v>304</v>
      </c>
      <c r="D68" s="17"/>
      <c r="E68" s="33"/>
      <c r="F68" s="33"/>
    </row>
    <row r="69" spans="2:6" x14ac:dyDescent="0.25">
      <c r="B69" s="22" t="s">
        <v>12</v>
      </c>
      <c r="C69" s="11">
        <v>305</v>
      </c>
      <c r="D69" s="17"/>
      <c r="E69" s="33"/>
      <c r="F69" s="33"/>
    </row>
    <row r="70" spans="2:6" x14ac:dyDescent="0.25">
      <c r="B70" s="22" t="s">
        <v>12</v>
      </c>
      <c r="C70" s="11">
        <v>306</v>
      </c>
      <c r="D70" s="17"/>
      <c r="E70" s="33"/>
      <c r="F70" s="33"/>
    </row>
    <row r="71" spans="2:6" x14ac:dyDescent="0.25">
      <c r="B71" s="22" t="s">
        <v>12</v>
      </c>
      <c r="C71" s="11">
        <v>307</v>
      </c>
      <c r="D71" s="17"/>
      <c r="E71" s="33"/>
      <c r="F71" s="33"/>
    </row>
    <row r="72" spans="2:6" x14ac:dyDescent="0.25">
      <c r="B72" s="22" t="s">
        <v>12</v>
      </c>
      <c r="C72" s="11">
        <v>308</v>
      </c>
      <c r="D72" s="17"/>
      <c r="E72" s="33"/>
      <c r="F72" s="33"/>
    </row>
    <row r="73" spans="2:6" x14ac:dyDescent="0.25">
      <c r="B73" s="22" t="s">
        <v>12</v>
      </c>
      <c r="C73" s="11">
        <v>309</v>
      </c>
      <c r="D73" s="17"/>
      <c r="E73" s="33"/>
      <c r="F73" s="33"/>
    </row>
    <row r="74" spans="2:6" x14ac:dyDescent="0.25">
      <c r="B74" s="22" t="s">
        <v>12</v>
      </c>
      <c r="C74" s="11">
        <v>310</v>
      </c>
      <c r="D74" s="17"/>
      <c r="E74" s="33"/>
      <c r="F74" s="33"/>
    </row>
    <row r="75" spans="2:6" x14ac:dyDescent="0.25">
      <c r="B75" s="22" t="s">
        <v>12</v>
      </c>
      <c r="C75" s="11">
        <v>311</v>
      </c>
      <c r="D75" s="17"/>
      <c r="E75" s="33"/>
      <c r="F75" s="33"/>
    </row>
    <row r="76" spans="2:6" x14ac:dyDescent="0.25">
      <c r="B76" s="22" t="s">
        <v>12</v>
      </c>
      <c r="C76" s="11">
        <v>312</v>
      </c>
      <c r="D76" s="17"/>
      <c r="E76" s="33"/>
      <c r="F76" s="33"/>
    </row>
    <row r="77" spans="2:6" x14ac:dyDescent="0.25">
      <c r="B77" s="22" t="s">
        <v>12</v>
      </c>
      <c r="C77" s="11">
        <v>313</v>
      </c>
      <c r="D77" s="17"/>
      <c r="E77" s="33"/>
      <c r="F77" s="33"/>
    </row>
    <row r="78" spans="2:6" x14ac:dyDescent="0.25">
      <c r="B78" s="22" t="s">
        <v>12</v>
      </c>
      <c r="C78" s="11">
        <v>314</v>
      </c>
      <c r="D78" s="17"/>
      <c r="E78" s="33"/>
      <c r="F78" s="33"/>
    </row>
    <row r="79" spans="2:6" x14ac:dyDescent="0.25">
      <c r="B79" s="22" t="s">
        <v>12</v>
      </c>
      <c r="C79" s="11">
        <v>315</v>
      </c>
      <c r="D79" s="17"/>
      <c r="E79" s="33"/>
      <c r="F79" s="33"/>
    </row>
    <row r="80" spans="2:6" x14ac:dyDescent="0.25">
      <c r="B80" s="22" t="s">
        <v>12</v>
      </c>
      <c r="C80" s="11">
        <v>316</v>
      </c>
      <c r="D80" s="17"/>
      <c r="E80" s="33"/>
      <c r="F80" s="33"/>
    </row>
    <row r="81" spans="2:6" x14ac:dyDescent="0.25">
      <c r="B81" s="22" t="s">
        <v>12</v>
      </c>
      <c r="C81" s="11">
        <v>317</v>
      </c>
      <c r="D81" s="17"/>
      <c r="E81" s="33"/>
      <c r="F81" s="33"/>
    </row>
    <row r="82" spans="2:6" x14ac:dyDescent="0.25">
      <c r="B82" s="22" t="s">
        <v>12</v>
      </c>
      <c r="C82" s="11">
        <v>318</v>
      </c>
      <c r="D82" s="17"/>
      <c r="E82" s="33"/>
      <c r="F82" s="33"/>
    </row>
    <row r="83" spans="2:6" x14ac:dyDescent="0.25">
      <c r="B83" s="22" t="s">
        <v>12</v>
      </c>
      <c r="C83" s="11">
        <v>319</v>
      </c>
      <c r="D83" s="17"/>
      <c r="E83" s="33"/>
      <c r="F83" s="33"/>
    </row>
    <row r="84" spans="2:6" x14ac:dyDescent="0.25">
      <c r="B84" s="22" t="s">
        <v>12</v>
      </c>
      <c r="C84" s="11">
        <v>320</v>
      </c>
      <c r="D84" s="17"/>
      <c r="E84" s="33"/>
      <c r="F84" s="33"/>
    </row>
    <row r="85" spans="2:6" x14ac:dyDescent="0.25">
      <c r="B85" s="22" t="s">
        <v>12</v>
      </c>
      <c r="C85" s="11">
        <v>321</v>
      </c>
      <c r="D85" s="17"/>
      <c r="E85" s="33"/>
      <c r="F85" s="33"/>
    </row>
    <row r="86" spans="2:6" x14ac:dyDescent="0.25">
      <c r="B86" s="22" t="s">
        <v>12</v>
      </c>
      <c r="C86" s="11">
        <v>322</v>
      </c>
      <c r="D86" s="17"/>
      <c r="E86" s="33"/>
      <c r="F86" s="33"/>
    </row>
    <row r="87" spans="2:6" x14ac:dyDescent="0.25">
      <c r="B87" s="22" t="s">
        <v>12</v>
      </c>
      <c r="C87" s="11">
        <v>323</v>
      </c>
      <c r="D87" s="17"/>
      <c r="E87" s="33"/>
      <c r="F87" s="33"/>
    </row>
    <row r="88" spans="2:6" x14ac:dyDescent="0.25">
      <c r="B88" s="22" t="s">
        <v>12</v>
      </c>
      <c r="C88" s="11">
        <v>324</v>
      </c>
      <c r="D88" s="17"/>
      <c r="E88" s="33"/>
      <c r="F88" s="33"/>
    </row>
    <row r="89" spans="2:6" x14ac:dyDescent="0.25">
      <c r="B89" s="22" t="s">
        <v>12</v>
      </c>
      <c r="C89" s="11">
        <v>325</v>
      </c>
      <c r="D89" s="18"/>
      <c r="E89" s="36"/>
      <c r="F89" s="36"/>
    </row>
    <row r="90" spans="2:6" x14ac:dyDescent="0.25">
      <c r="B90" s="23"/>
      <c r="C90" s="20"/>
      <c r="D90" s="16"/>
      <c r="E90" s="35"/>
      <c r="F90" s="35"/>
    </row>
    <row r="91" spans="2:6" x14ac:dyDescent="0.25">
      <c r="B91" s="32" t="s">
        <v>23</v>
      </c>
      <c r="D91" s="17"/>
      <c r="E91" s="33"/>
      <c r="F91" s="33"/>
    </row>
    <row r="92" spans="2:6" x14ac:dyDescent="0.25">
      <c r="B92" s="22" t="s">
        <v>12</v>
      </c>
      <c r="C92" s="11">
        <v>401</v>
      </c>
      <c r="D92" s="17"/>
      <c r="E92" s="33"/>
      <c r="F92" s="33"/>
    </row>
    <row r="93" spans="2:6" x14ac:dyDescent="0.25">
      <c r="B93" s="22" t="s">
        <v>12</v>
      </c>
      <c r="C93" s="11">
        <v>402</v>
      </c>
      <c r="D93" s="17"/>
      <c r="E93" s="33"/>
      <c r="F93" s="33"/>
    </row>
    <row r="94" spans="2:6" x14ac:dyDescent="0.25">
      <c r="B94" s="22" t="s">
        <v>12</v>
      </c>
      <c r="C94" s="11">
        <v>403</v>
      </c>
      <c r="D94" s="17"/>
      <c r="E94" s="33"/>
      <c r="F94" s="33"/>
    </row>
    <row r="95" spans="2:6" x14ac:dyDescent="0.25">
      <c r="B95" s="22" t="s">
        <v>12</v>
      </c>
      <c r="C95" s="11">
        <v>404</v>
      </c>
      <c r="D95" s="17"/>
      <c r="E95" s="33"/>
      <c r="F95" s="33"/>
    </row>
    <row r="96" spans="2:6" x14ac:dyDescent="0.25">
      <c r="B96" s="22" t="s">
        <v>12</v>
      </c>
      <c r="C96" s="11">
        <v>405</v>
      </c>
      <c r="D96" s="17"/>
      <c r="E96" s="33"/>
      <c r="F96" s="33"/>
    </row>
    <row r="97" spans="2:6" x14ac:dyDescent="0.25">
      <c r="B97" s="22" t="s">
        <v>12</v>
      </c>
      <c r="C97" s="11">
        <v>406</v>
      </c>
      <c r="D97" s="17"/>
      <c r="E97" s="33"/>
      <c r="F97" s="33"/>
    </row>
    <row r="98" spans="2:6" x14ac:dyDescent="0.25">
      <c r="B98" s="22" t="s">
        <v>12</v>
      </c>
      <c r="C98" s="11">
        <v>407</v>
      </c>
      <c r="D98" s="17"/>
      <c r="E98" s="33"/>
      <c r="F98" s="33"/>
    </row>
    <row r="99" spans="2:6" x14ac:dyDescent="0.25">
      <c r="B99" s="22" t="s">
        <v>12</v>
      </c>
      <c r="C99" s="11">
        <v>408</v>
      </c>
      <c r="D99" s="17"/>
      <c r="E99" s="33"/>
      <c r="F99" s="33"/>
    </row>
    <row r="100" spans="2:6" x14ac:dyDescent="0.25">
      <c r="B100" s="22" t="s">
        <v>12</v>
      </c>
      <c r="C100" s="11">
        <v>409</v>
      </c>
      <c r="D100" s="17"/>
      <c r="E100" s="33"/>
      <c r="F100" s="33"/>
    </row>
    <row r="101" spans="2:6" x14ac:dyDescent="0.25">
      <c r="B101" s="22" t="s">
        <v>12</v>
      </c>
      <c r="C101" s="11">
        <v>410</v>
      </c>
      <c r="D101" s="17"/>
      <c r="E101" s="33"/>
      <c r="F101" s="33"/>
    </row>
    <row r="102" spans="2:6" x14ac:dyDescent="0.25">
      <c r="B102" s="22" t="s">
        <v>12</v>
      </c>
      <c r="C102" s="11">
        <v>411</v>
      </c>
      <c r="D102" s="17"/>
      <c r="E102" s="33"/>
      <c r="F102" s="33"/>
    </row>
    <row r="103" spans="2:6" x14ac:dyDescent="0.25">
      <c r="B103" s="22" t="s">
        <v>12</v>
      </c>
      <c r="C103" s="11">
        <v>412</v>
      </c>
      <c r="D103" s="17"/>
      <c r="E103" s="33"/>
      <c r="F103" s="33"/>
    </row>
    <row r="104" spans="2:6" x14ac:dyDescent="0.25">
      <c r="B104" s="22" t="s">
        <v>12</v>
      </c>
      <c r="C104" s="11">
        <v>413</v>
      </c>
      <c r="D104" s="17"/>
      <c r="E104" s="33"/>
      <c r="F104" s="33"/>
    </row>
    <row r="105" spans="2:6" x14ac:dyDescent="0.25">
      <c r="B105" s="22" t="s">
        <v>12</v>
      </c>
      <c r="C105" s="11">
        <v>414</v>
      </c>
      <c r="D105" s="17"/>
      <c r="E105" s="33"/>
      <c r="F105" s="33"/>
    </row>
    <row r="106" spans="2:6" x14ac:dyDescent="0.25">
      <c r="B106" s="22" t="s">
        <v>12</v>
      </c>
      <c r="C106" s="11">
        <v>415</v>
      </c>
      <c r="D106" s="17"/>
      <c r="E106" s="33"/>
      <c r="F106" s="33"/>
    </row>
    <row r="107" spans="2:6" x14ac:dyDescent="0.25">
      <c r="B107" s="22" t="s">
        <v>12</v>
      </c>
      <c r="C107" s="11">
        <v>416</v>
      </c>
      <c r="D107" s="17"/>
      <c r="E107" s="33"/>
      <c r="F107" s="33"/>
    </row>
    <row r="108" spans="2:6" x14ac:dyDescent="0.25">
      <c r="B108" s="22" t="s">
        <v>12</v>
      </c>
      <c r="C108" s="11">
        <v>417</v>
      </c>
      <c r="D108" s="17"/>
      <c r="E108" s="33"/>
      <c r="F108" s="33"/>
    </row>
    <row r="109" spans="2:6" x14ac:dyDescent="0.25">
      <c r="B109" s="22" t="s">
        <v>12</v>
      </c>
      <c r="C109" s="11">
        <v>418</v>
      </c>
      <c r="D109" s="17"/>
      <c r="E109" s="33"/>
      <c r="F109" s="33"/>
    </row>
    <row r="110" spans="2:6" x14ac:dyDescent="0.25">
      <c r="B110" s="22" t="s">
        <v>12</v>
      </c>
      <c r="C110" s="11">
        <v>419</v>
      </c>
      <c r="D110" s="17"/>
      <c r="E110" s="33"/>
      <c r="F110" s="33"/>
    </row>
    <row r="111" spans="2:6" x14ac:dyDescent="0.25">
      <c r="B111" s="22" t="s">
        <v>12</v>
      </c>
      <c r="C111" s="11">
        <v>420</v>
      </c>
      <c r="D111" s="17"/>
      <c r="E111" s="33"/>
      <c r="F111" s="33"/>
    </row>
    <row r="112" spans="2:6" x14ac:dyDescent="0.25">
      <c r="B112" s="22" t="s">
        <v>12</v>
      </c>
      <c r="C112" s="11">
        <v>421</v>
      </c>
      <c r="D112" s="17"/>
      <c r="E112" s="33"/>
      <c r="F112" s="33"/>
    </row>
    <row r="113" spans="2:6" x14ac:dyDescent="0.25">
      <c r="B113" s="22" t="s">
        <v>12</v>
      </c>
      <c r="C113" s="11">
        <v>422</v>
      </c>
      <c r="D113" s="17"/>
      <c r="E113" s="33"/>
      <c r="F113" s="33"/>
    </row>
    <row r="114" spans="2:6" x14ac:dyDescent="0.25">
      <c r="B114" s="22" t="s">
        <v>12</v>
      </c>
      <c r="C114" s="11">
        <v>423</v>
      </c>
      <c r="D114" s="17"/>
      <c r="E114" s="33"/>
      <c r="F114" s="33"/>
    </row>
    <row r="115" spans="2:6" x14ac:dyDescent="0.25">
      <c r="B115" s="22" t="s">
        <v>12</v>
      </c>
      <c r="C115" s="11">
        <v>424</v>
      </c>
      <c r="D115" s="17"/>
      <c r="E115" s="33"/>
      <c r="F115" s="33"/>
    </row>
    <row r="116" spans="2:6" x14ac:dyDescent="0.25">
      <c r="B116" s="22" t="s">
        <v>12</v>
      </c>
      <c r="C116" s="11">
        <v>425</v>
      </c>
      <c r="D116" s="18"/>
      <c r="E116" s="36"/>
      <c r="F116" s="36"/>
    </row>
    <row r="117" spans="2:6" x14ac:dyDescent="0.25">
      <c r="B117" s="23"/>
      <c r="C117" s="20"/>
      <c r="D117" s="16"/>
      <c r="E117" s="35"/>
      <c r="F117" s="35"/>
    </row>
    <row r="118" spans="2:6" x14ac:dyDescent="0.25">
      <c r="B118" s="32" t="s">
        <v>9</v>
      </c>
      <c r="D118" s="17"/>
      <c r="E118" s="33"/>
      <c r="F118" s="33"/>
    </row>
    <row r="119" spans="2:6" x14ac:dyDescent="0.25">
      <c r="B119" s="22" t="s">
        <v>12</v>
      </c>
      <c r="C119" s="11">
        <v>501</v>
      </c>
      <c r="D119" s="17"/>
      <c r="E119" s="33"/>
      <c r="F119" s="33"/>
    </row>
    <row r="120" spans="2:6" x14ac:dyDescent="0.25">
      <c r="B120" s="22" t="s">
        <v>12</v>
      </c>
      <c r="C120" s="11">
        <v>502</v>
      </c>
      <c r="D120" s="17"/>
      <c r="E120" s="33"/>
      <c r="F120" s="33"/>
    </row>
    <row r="121" spans="2:6" x14ac:dyDescent="0.25">
      <c r="B121" s="22" t="s">
        <v>12</v>
      </c>
      <c r="C121" s="11">
        <v>503</v>
      </c>
      <c r="D121" s="17"/>
      <c r="E121" s="33"/>
      <c r="F121" s="33"/>
    </row>
    <row r="122" spans="2:6" x14ac:dyDescent="0.25">
      <c r="B122" s="22" t="s">
        <v>12</v>
      </c>
      <c r="C122" s="11">
        <v>504</v>
      </c>
      <c r="D122" s="17"/>
      <c r="E122" s="33"/>
      <c r="F122" s="33"/>
    </row>
    <row r="123" spans="2:6" x14ac:dyDescent="0.25">
      <c r="B123" s="22" t="s">
        <v>12</v>
      </c>
      <c r="C123" s="11">
        <v>505</v>
      </c>
      <c r="D123" s="17"/>
      <c r="E123" s="33"/>
      <c r="F123" s="33"/>
    </row>
    <row r="124" spans="2:6" x14ac:dyDescent="0.25">
      <c r="B124" s="22" t="s">
        <v>12</v>
      </c>
      <c r="C124" s="11">
        <v>506</v>
      </c>
      <c r="D124" s="17"/>
      <c r="E124" s="33"/>
      <c r="F124" s="33"/>
    </row>
    <row r="125" spans="2:6" x14ac:dyDescent="0.25">
      <c r="B125" s="22" t="s">
        <v>12</v>
      </c>
      <c r="C125" s="11">
        <v>507</v>
      </c>
      <c r="D125" s="17"/>
      <c r="E125" s="33"/>
      <c r="F125" s="33"/>
    </row>
    <row r="126" spans="2:6" x14ac:dyDescent="0.25">
      <c r="B126" s="22" t="s">
        <v>12</v>
      </c>
      <c r="C126" s="11">
        <v>508</v>
      </c>
      <c r="D126" s="17"/>
      <c r="E126" s="33"/>
      <c r="F126" s="33"/>
    </row>
    <row r="127" spans="2:6" x14ac:dyDescent="0.25">
      <c r="B127" s="22" t="s">
        <v>12</v>
      </c>
      <c r="C127" s="11">
        <v>509</v>
      </c>
      <c r="D127" s="17"/>
      <c r="E127" s="33"/>
      <c r="F127" s="33"/>
    </row>
    <row r="128" spans="2:6" x14ac:dyDescent="0.25">
      <c r="B128" s="22" t="s">
        <v>12</v>
      </c>
      <c r="C128" s="11">
        <v>510</v>
      </c>
      <c r="D128" s="17"/>
      <c r="E128" s="33"/>
      <c r="F128" s="33"/>
    </row>
    <row r="129" spans="2:6" x14ac:dyDescent="0.25">
      <c r="B129" s="22" t="s">
        <v>12</v>
      </c>
      <c r="C129" s="11">
        <v>511</v>
      </c>
      <c r="D129" s="17"/>
      <c r="E129" s="33"/>
      <c r="F129" s="33"/>
    </row>
    <row r="130" spans="2:6" x14ac:dyDescent="0.25">
      <c r="B130" s="22" t="s">
        <v>12</v>
      </c>
      <c r="C130" s="11">
        <v>512</v>
      </c>
      <c r="D130" s="17"/>
      <c r="E130" s="33"/>
      <c r="F130" s="33"/>
    </row>
    <row r="131" spans="2:6" x14ac:dyDescent="0.25">
      <c r="B131" s="22" t="s">
        <v>12</v>
      </c>
      <c r="C131" s="11">
        <v>513</v>
      </c>
      <c r="D131" s="17"/>
      <c r="E131" s="33"/>
      <c r="F131" s="33"/>
    </row>
    <row r="132" spans="2:6" x14ac:dyDescent="0.25">
      <c r="B132" s="22" t="s">
        <v>12</v>
      </c>
      <c r="C132" s="11">
        <v>514</v>
      </c>
      <c r="D132" s="17"/>
      <c r="E132" s="33"/>
      <c r="F132" s="33"/>
    </row>
    <row r="133" spans="2:6" x14ac:dyDescent="0.25">
      <c r="B133" s="22" t="s">
        <v>12</v>
      </c>
      <c r="C133" s="11">
        <v>515</v>
      </c>
      <c r="D133" s="17"/>
      <c r="E133" s="33"/>
      <c r="F133" s="33"/>
    </row>
    <row r="134" spans="2:6" x14ac:dyDescent="0.25">
      <c r="B134" s="22" t="s">
        <v>12</v>
      </c>
      <c r="C134" s="11">
        <v>516</v>
      </c>
      <c r="D134" s="17"/>
      <c r="E134" s="33"/>
      <c r="F134" s="33"/>
    </row>
    <row r="135" spans="2:6" x14ac:dyDescent="0.25">
      <c r="B135" s="22" t="s">
        <v>12</v>
      </c>
      <c r="C135" s="11">
        <v>517</v>
      </c>
      <c r="D135" s="17"/>
      <c r="E135" s="33"/>
      <c r="F135" s="33"/>
    </row>
    <row r="136" spans="2:6" x14ac:dyDescent="0.25">
      <c r="B136" s="22" t="s">
        <v>12</v>
      </c>
      <c r="C136" s="11">
        <v>518</v>
      </c>
      <c r="D136" s="17"/>
      <c r="E136" s="33"/>
      <c r="F136" s="33"/>
    </row>
    <row r="137" spans="2:6" x14ac:dyDescent="0.25">
      <c r="B137" s="22" t="s">
        <v>12</v>
      </c>
      <c r="C137" s="11">
        <v>519</v>
      </c>
      <c r="D137" s="17"/>
      <c r="E137" s="33"/>
      <c r="F137" s="33"/>
    </row>
    <row r="138" spans="2:6" x14ac:dyDescent="0.25">
      <c r="B138" s="22" t="s">
        <v>12</v>
      </c>
      <c r="C138" s="11">
        <v>520</v>
      </c>
      <c r="D138" s="17"/>
      <c r="E138" s="33"/>
      <c r="F138" s="33"/>
    </row>
    <row r="139" spans="2:6" x14ac:dyDescent="0.25">
      <c r="B139" s="22" t="s">
        <v>12</v>
      </c>
      <c r="C139" s="11">
        <v>521</v>
      </c>
      <c r="D139" s="17"/>
      <c r="E139" s="33"/>
      <c r="F139" s="33"/>
    </row>
    <row r="140" spans="2:6" x14ac:dyDescent="0.25">
      <c r="B140" s="22" t="s">
        <v>12</v>
      </c>
      <c r="C140" s="11">
        <v>522</v>
      </c>
      <c r="D140" s="17"/>
      <c r="E140" s="33"/>
      <c r="F140" s="33"/>
    </row>
    <row r="141" spans="2:6" x14ac:dyDescent="0.25">
      <c r="B141" s="22" t="s">
        <v>12</v>
      </c>
      <c r="C141" s="11">
        <v>523</v>
      </c>
      <c r="D141" s="17"/>
      <c r="E141" s="33"/>
      <c r="F141" s="33"/>
    </row>
    <row r="142" spans="2:6" x14ac:dyDescent="0.25">
      <c r="B142" s="22" t="s">
        <v>12</v>
      </c>
      <c r="C142" s="11">
        <v>524</v>
      </c>
      <c r="D142" s="17"/>
      <c r="E142" s="33"/>
      <c r="F142" s="33"/>
    </row>
    <row r="143" spans="2:6" x14ac:dyDescent="0.25">
      <c r="B143" s="22" t="s">
        <v>12</v>
      </c>
      <c r="C143" s="11">
        <v>525</v>
      </c>
      <c r="D143" s="18"/>
      <c r="E143" s="36"/>
      <c r="F143" s="36"/>
    </row>
    <row r="144" spans="2:6" x14ac:dyDescent="0.25">
      <c r="B144" s="23"/>
      <c r="C144" s="20"/>
      <c r="D144" s="16"/>
      <c r="E144" s="35"/>
      <c r="F144" s="35"/>
    </row>
    <row r="145" spans="2:6" x14ac:dyDescent="0.25">
      <c r="B145" s="32" t="s">
        <v>10</v>
      </c>
      <c r="D145" s="17"/>
      <c r="E145" s="33"/>
      <c r="F145" s="33"/>
    </row>
    <row r="146" spans="2:6" x14ac:dyDescent="0.25">
      <c r="B146" s="22" t="s">
        <v>12</v>
      </c>
      <c r="C146" s="11">
        <v>601</v>
      </c>
      <c r="D146" s="17"/>
      <c r="E146" s="33"/>
      <c r="F146" s="33"/>
    </row>
    <row r="147" spans="2:6" x14ac:dyDescent="0.25">
      <c r="B147" s="22" t="s">
        <v>12</v>
      </c>
      <c r="C147" s="11">
        <v>602</v>
      </c>
      <c r="D147" s="17"/>
      <c r="E147" s="33"/>
      <c r="F147" s="33"/>
    </row>
    <row r="148" spans="2:6" x14ac:dyDescent="0.25">
      <c r="B148" s="22" t="s">
        <v>12</v>
      </c>
      <c r="C148" s="11">
        <v>603</v>
      </c>
      <c r="D148" s="17"/>
      <c r="E148" s="33"/>
      <c r="F148" s="33"/>
    </row>
    <row r="149" spans="2:6" x14ac:dyDescent="0.25">
      <c r="B149" s="22" t="s">
        <v>12</v>
      </c>
      <c r="C149" s="11">
        <v>604</v>
      </c>
      <c r="D149" s="17"/>
      <c r="E149" s="33"/>
      <c r="F149" s="33"/>
    </row>
    <row r="150" spans="2:6" x14ac:dyDescent="0.25">
      <c r="B150" s="22" t="s">
        <v>12</v>
      </c>
      <c r="C150" s="11">
        <v>605</v>
      </c>
      <c r="D150" s="17"/>
      <c r="E150" s="33"/>
      <c r="F150" s="33"/>
    </row>
    <row r="151" spans="2:6" x14ac:dyDescent="0.25">
      <c r="B151" s="22" t="s">
        <v>12</v>
      </c>
      <c r="C151" s="11">
        <v>606</v>
      </c>
      <c r="D151" s="17"/>
      <c r="E151" s="33"/>
      <c r="F151" s="33"/>
    </row>
    <row r="152" spans="2:6" x14ac:dyDescent="0.25">
      <c r="B152" s="22" t="s">
        <v>12</v>
      </c>
      <c r="C152" s="11">
        <v>607</v>
      </c>
      <c r="D152" s="17"/>
      <c r="E152" s="33"/>
      <c r="F152" s="33"/>
    </row>
    <row r="153" spans="2:6" x14ac:dyDescent="0.25">
      <c r="B153" s="22" t="s">
        <v>12</v>
      </c>
      <c r="C153" s="11">
        <v>608</v>
      </c>
      <c r="D153" s="17"/>
      <c r="E153" s="33"/>
      <c r="F153" s="33"/>
    </row>
    <row r="154" spans="2:6" x14ac:dyDescent="0.25">
      <c r="B154" s="22" t="s">
        <v>12</v>
      </c>
      <c r="C154" s="11">
        <v>609</v>
      </c>
      <c r="D154" s="17"/>
      <c r="E154" s="33"/>
      <c r="F154" s="33"/>
    </row>
    <row r="155" spans="2:6" x14ac:dyDescent="0.25">
      <c r="B155" s="22" t="s">
        <v>12</v>
      </c>
      <c r="C155" s="11">
        <v>610</v>
      </c>
      <c r="D155" s="17"/>
      <c r="E155" s="33"/>
      <c r="F155" s="33"/>
    </row>
    <row r="156" spans="2:6" x14ac:dyDescent="0.25">
      <c r="B156" s="22" t="s">
        <v>12</v>
      </c>
      <c r="C156" s="11">
        <v>611</v>
      </c>
      <c r="D156" s="17"/>
      <c r="E156" s="33"/>
      <c r="F156" s="33"/>
    </row>
    <row r="157" spans="2:6" x14ac:dyDescent="0.25">
      <c r="B157" s="22" t="s">
        <v>12</v>
      </c>
      <c r="C157" s="11">
        <v>612</v>
      </c>
      <c r="D157" s="17"/>
      <c r="E157" s="33"/>
      <c r="F157" s="33"/>
    </row>
    <row r="158" spans="2:6" x14ac:dyDescent="0.25">
      <c r="B158" s="22" t="s">
        <v>12</v>
      </c>
      <c r="C158" s="11">
        <v>613</v>
      </c>
      <c r="D158" s="17"/>
      <c r="E158" s="33"/>
      <c r="F158" s="33"/>
    </row>
    <row r="159" spans="2:6" x14ac:dyDescent="0.25">
      <c r="B159" s="22" t="s">
        <v>12</v>
      </c>
      <c r="C159" s="11">
        <v>614</v>
      </c>
      <c r="D159" s="17"/>
      <c r="E159" s="33"/>
      <c r="F159" s="33"/>
    </row>
    <row r="160" spans="2:6" x14ac:dyDescent="0.25">
      <c r="B160" s="22" t="s">
        <v>12</v>
      </c>
      <c r="C160" s="11">
        <v>615</v>
      </c>
      <c r="D160" s="17"/>
      <c r="E160" s="33"/>
      <c r="F160" s="33"/>
    </row>
    <row r="161" spans="2:6" x14ac:dyDescent="0.25">
      <c r="B161" s="22" t="s">
        <v>12</v>
      </c>
      <c r="C161" s="11">
        <v>616</v>
      </c>
      <c r="D161" s="17"/>
      <c r="E161" s="33"/>
      <c r="F161" s="33"/>
    </row>
    <row r="162" spans="2:6" x14ac:dyDescent="0.25">
      <c r="B162" s="22" t="s">
        <v>12</v>
      </c>
      <c r="C162" s="11">
        <v>617</v>
      </c>
      <c r="D162" s="17"/>
      <c r="E162" s="33"/>
      <c r="F162" s="33"/>
    </row>
    <row r="163" spans="2:6" x14ac:dyDescent="0.25">
      <c r="B163" s="22" t="s">
        <v>12</v>
      </c>
      <c r="C163" s="11">
        <v>618</v>
      </c>
      <c r="D163" s="17"/>
      <c r="E163" s="33"/>
      <c r="F163" s="33"/>
    </row>
    <row r="164" spans="2:6" x14ac:dyDescent="0.25">
      <c r="B164" s="22" t="s">
        <v>12</v>
      </c>
      <c r="C164" s="11">
        <v>619</v>
      </c>
      <c r="D164" s="17"/>
      <c r="E164" s="33"/>
      <c r="F164" s="33"/>
    </row>
    <row r="165" spans="2:6" x14ac:dyDescent="0.25">
      <c r="B165" s="22" t="s">
        <v>12</v>
      </c>
      <c r="C165" s="11">
        <v>620</v>
      </c>
      <c r="D165" s="17"/>
      <c r="E165" s="33"/>
      <c r="F165" s="33"/>
    </row>
    <row r="166" spans="2:6" x14ac:dyDescent="0.25">
      <c r="B166" s="22" t="s">
        <v>12</v>
      </c>
      <c r="C166" s="11">
        <v>621</v>
      </c>
      <c r="D166" s="17"/>
      <c r="E166" s="33"/>
      <c r="F166" s="33"/>
    </row>
    <row r="167" spans="2:6" x14ac:dyDescent="0.25">
      <c r="B167" s="22" t="s">
        <v>12</v>
      </c>
      <c r="C167" s="11">
        <v>622</v>
      </c>
      <c r="D167" s="17"/>
      <c r="E167" s="33"/>
      <c r="F167" s="33"/>
    </row>
    <row r="168" spans="2:6" x14ac:dyDescent="0.25">
      <c r="B168" s="22" t="s">
        <v>12</v>
      </c>
      <c r="C168" s="11">
        <v>623</v>
      </c>
      <c r="D168" s="17"/>
      <c r="E168" s="33"/>
      <c r="F168" s="33"/>
    </row>
    <row r="169" spans="2:6" x14ac:dyDescent="0.25">
      <c r="B169" s="22" t="s">
        <v>12</v>
      </c>
      <c r="C169" s="11">
        <v>624</v>
      </c>
      <c r="D169" s="17"/>
      <c r="E169" s="33"/>
      <c r="F169" s="33"/>
    </row>
    <row r="170" spans="2:6" x14ac:dyDescent="0.25">
      <c r="B170" s="22" t="s">
        <v>12</v>
      </c>
      <c r="C170" s="11">
        <v>625</v>
      </c>
      <c r="D170" s="18"/>
      <c r="E170" s="36"/>
      <c r="F170" s="36"/>
    </row>
    <row r="171" spans="2:6" x14ac:dyDescent="0.25">
      <c r="B171" s="23"/>
      <c r="C171" s="20"/>
      <c r="D171" s="16"/>
      <c r="E171" s="35"/>
      <c r="F171" s="35"/>
    </row>
    <row r="172" spans="2:6" x14ac:dyDescent="0.25">
      <c r="B172" s="32" t="s">
        <v>24</v>
      </c>
      <c r="D172" s="17"/>
      <c r="E172" s="33"/>
      <c r="F172" s="33"/>
    </row>
    <row r="173" spans="2:6" x14ac:dyDescent="0.25">
      <c r="B173" s="22" t="s">
        <v>12</v>
      </c>
      <c r="C173" s="11">
        <v>701</v>
      </c>
      <c r="D173" s="17"/>
      <c r="E173" s="33"/>
      <c r="F173" s="33"/>
    </row>
    <row r="174" spans="2:6" x14ac:dyDescent="0.25">
      <c r="B174" s="22" t="s">
        <v>12</v>
      </c>
      <c r="C174" s="11">
        <v>702</v>
      </c>
      <c r="D174" s="17"/>
      <c r="E174" s="33"/>
      <c r="F174" s="33"/>
    </row>
    <row r="175" spans="2:6" x14ac:dyDescent="0.25">
      <c r="B175" s="22" t="s">
        <v>12</v>
      </c>
      <c r="C175" s="11">
        <v>703</v>
      </c>
      <c r="D175" s="17"/>
      <c r="E175" s="33"/>
      <c r="F175" s="33"/>
    </row>
    <row r="176" spans="2:6" x14ac:dyDescent="0.25">
      <c r="B176" s="22" t="s">
        <v>12</v>
      </c>
      <c r="C176" s="11">
        <v>704</v>
      </c>
      <c r="D176" s="17"/>
      <c r="E176" s="33"/>
      <c r="F176" s="33"/>
    </row>
    <row r="177" spans="2:6" x14ac:dyDescent="0.25">
      <c r="B177" s="22" t="s">
        <v>12</v>
      </c>
      <c r="C177" s="11">
        <v>705</v>
      </c>
      <c r="D177" s="17"/>
      <c r="E177" s="33"/>
      <c r="F177" s="33"/>
    </row>
    <row r="178" spans="2:6" x14ac:dyDescent="0.25">
      <c r="B178" s="22" t="s">
        <v>12</v>
      </c>
      <c r="C178" s="11">
        <v>706</v>
      </c>
      <c r="D178" s="17"/>
      <c r="E178" s="33"/>
      <c r="F178" s="33"/>
    </row>
    <row r="179" spans="2:6" x14ac:dyDescent="0.25">
      <c r="B179" s="22" t="s">
        <v>12</v>
      </c>
      <c r="C179" s="11">
        <v>707</v>
      </c>
      <c r="D179" s="17"/>
      <c r="E179" s="33"/>
      <c r="F179" s="33"/>
    </row>
    <row r="180" spans="2:6" x14ac:dyDescent="0.25">
      <c r="B180" s="22" t="s">
        <v>12</v>
      </c>
      <c r="C180" s="11">
        <v>708</v>
      </c>
      <c r="D180" s="17"/>
      <c r="E180" s="33"/>
      <c r="F180" s="33"/>
    </row>
    <row r="181" spans="2:6" x14ac:dyDescent="0.25">
      <c r="B181" s="22" t="s">
        <v>12</v>
      </c>
      <c r="C181" s="11">
        <v>709</v>
      </c>
      <c r="D181" s="17"/>
      <c r="E181" s="33"/>
      <c r="F181" s="33"/>
    </row>
    <row r="182" spans="2:6" x14ac:dyDescent="0.25">
      <c r="B182" s="22" t="s">
        <v>12</v>
      </c>
      <c r="C182" s="11">
        <v>710</v>
      </c>
      <c r="D182" s="17"/>
      <c r="E182" s="33"/>
      <c r="F182" s="33"/>
    </row>
    <row r="183" spans="2:6" x14ac:dyDescent="0.25">
      <c r="B183" s="22" t="s">
        <v>12</v>
      </c>
      <c r="C183" s="11">
        <v>711</v>
      </c>
      <c r="D183" s="17"/>
      <c r="E183" s="33"/>
      <c r="F183" s="33"/>
    </row>
    <row r="184" spans="2:6" x14ac:dyDescent="0.25">
      <c r="B184" s="22" t="s">
        <v>12</v>
      </c>
      <c r="C184" s="11">
        <v>712</v>
      </c>
      <c r="D184" s="17"/>
      <c r="E184" s="33"/>
      <c r="F184" s="33"/>
    </row>
    <row r="185" spans="2:6" x14ac:dyDescent="0.25">
      <c r="B185" s="22" t="s">
        <v>12</v>
      </c>
      <c r="C185" s="11">
        <v>713</v>
      </c>
      <c r="D185" s="17"/>
      <c r="E185" s="33"/>
      <c r="F185" s="33"/>
    </row>
    <row r="186" spans="2:6" x14ac:dyDescent="0.25">
      <c r="B186" s="22" t="s">
        <v>12</v>
      </c>
      <c r="C186" s="11">
        <v>714</v>
      </c>
      <c r="D186" s="17"/>
      <c r="E186" s="33"/>
      <c r="F186" s="33"/>
    </row>
    <row r="187" spans="2:6" x14ac:dyDescent="0.25">
      <c r="B187" s="22" t="s">
        <v>12</v>
      </c>
      <c r="C187" s="11">
        <v>715</v>
      </c>
      <c r="D187" s="17"/>
      <c r="E187" s="33"/>
      <c r="F187" s="33"/>
    </row>
    <row r="188" spans="2:6" x14ac:dyDescent="0.25">
      <c r="B188" s="22" t="s">
        <v>12</v>
      </c>
      <c r="C188" s="11">
        <v>716</v>
      </c>
      <c r="D188" s="17"/>
      <c r="E188" s="33"/>
      <c r="F188" s="33"/>
    </row>
    <row r="189" spans="2:6" x14ac:dyDescent="0.25">
      <c r="B189" s="22" t="s">
        <v>12</v>
      </c>
      <c r="C189" s="11">
        <v>717</v>
      </c>
      <c r="D189" s="17"/>
      <c r="E189" s="33"/>
      <c r="F189" s="33"/>
    </row>
    <row r="190" spans="2:6" x14ac:dyDescent="0.25">
      <c r="B190" s="22" t="s">
        <v>12</v>
      </c>
      <c r="C190" s="11">
        <v>718</v>
      </c>
      <c r="D190" s="17"/>
      <c r="E190" s="33"/>
      <c r="F190" s="33"/>
    </row>
    <row r="191" spans="2:6" x14ac:dyDescent="0.25">
      <c r="B191" s="22" t="s">
        <v>12</v>
      </c>
      <c r="C191" s="11">
        <v>719</v>
      </c>
      <c r="D191" s="17"/>
      <c r="E191" s="33"/>
      <c r="F191" s="33"/>
    </row>
    <row r="192" spans="2:6" x14ac:dyDescent="0.25">
      <c r="B192" s="22" t="s">
        <v>12</v>
      </c>
      <c r="C192" s="11">
        <v>720</v>
      </c>
      <c r="D192" s="17"/>
      <c r="E192" s="33"/>
      <c r="F192" s="33"/>
    </row>
    <row r="193" spans="2:6" x14ac:dyDescent="0.25">
      <c r="B193" s="22" t="s">
        <v>12</v>
      </c>
      <c r="C193" s="11">
        <v>721</v>
      </c>
      <c r="D193" s="17"/>
      <c r="E193" s="33"/>
      <c r="F193" s="33"/>
    </row>
    <row r="194" spans="2:6" x14ac:dyDescent="0.25">
      <c r="B194" s="22" t="s">
        <v>12</v>
      </c>
      <c r="C194" s="11">
        <v>722</v>
      </c>
      <c r="D194" s="17"/>
      <c r="E194" s="33"/>
      <c r="F194" s="33"/>
    </row>
    <row r="195" spans="2:6" x14ac:dyDescent="0.25">
      <c r="B195" s="22" t="s">
        <v>12</v>
      </c>
      <c r="C195" s="11">
        <v>723</v>
      </c>
      <c r="D195" s="17"/>
      <c r="E195" s="33"/>
      <c r="F195" s="33"/>
    </row>
    <row r="196" spans="2:6" x14ac:dyDescent="0.25">
      <c r="B196" s="22" t="s">
        <v>12</v>
      </c>
      <c r="C196" s="11">
        <v>724</v>
      </c>
      <c r="D196" s="17"/>
      <c r="E196" s="33"/>
      <c r="F196" s="33"/>
    </row>
    <row r="197" spans="2:6" x14ac:dyDescent="0.25">
      <c r="B197" s="22" t="s">
        <v>12</v>
      </c>
      <c r="C197" s="11">
        <v>725</v>
      </c>
      <c r="D197" s="17"/>
      <c r="E197" s="33"/>
      <c r="F197" s="33"/>
    </row>
    <row r="198" spans="2:6" x14ac:dyDescent="0.25">
      <c r="B198" s="23"/>
      <c r="C198" s="20"/>
      <c r="D198" s="16"/>
      <c r="E198" s="35"/>
      <c r="F198" s="35"/>
    </row>
    <row r="199" spans="2:6" x14ac:dyDescent="0.25">
      <c r="B199" s="32" t="s">
        <v>16</v>
      </c>
      <c r="D199" s="17"/>
      <c r="E199" s="33"/>
      <c r="F199" s="33"/>
    </row>
    <row r="200" spans="2:6" x14ac:dyDescent="0.25">
      <c r="B200" s="22" t="s">
        <v>12</v>
      </c>
      <c r="C200" s="11">
        <v>801</v>
      </c>
      <c r="D200" s="17"/>
      <c r="E200" s="33"/>
      <c r="F200" s="33"/>
    </row>
    <row r="201" spans="2:6" x14ac:dyDescent="0.25">
      <c r="B201" s="22" t="s">
        <v>12</v>
      </c>
      <c r="C201" s="11">
        <v>802</v>
      </c>
      <c r="D201" s="17"/>
      <c r="E201" s="33"/>
      <c r="F201" s="33"/>
    </row>
    <row r="202" spans="2:6" x14ac:dyDescent="0.25">
      <c r="B202" s="22" t="s">
        <v>12</v>
      </c>
      <c r="C202" s="11">
        <v>803</v>
      </c>
      <c r="D202" s="17"/>
      <c r="E202" s="33"/>
      <c r="F202" s="33"/>
    </row>
    <row r="203" spans="2:6" x14ac:dyDescent="0.25">
      <c r="B203" s="22" t="s">
        <v>12</v>
      </c>
      <c r="C203" s="11">
        <v>804</v>
      </c>
      <c r="D203" s="17"/>
      <c r="E203" s="33"/>
      <c r="F203" s="33"/>
    </row>
    <row r="204" spans="2:6" x14ac:dyDescent="0.25">
      <c r="B204" s="22" t="s">
        <v>12</v>
      </c>
      <c r="C204" s="11">
        <v>805</v>
      </c>
      <c r="D204" s="17"/>
      <c r="E204" s="33"/>
      <c r="F204" s="33"/>
    </row>
    <row r="205" spans="2:6" x14ac:dyDescent="0.25">
      <c r="B205" s="22" t="s">
        <v>12</v>
      </c>
      <c r="C205" s="11">
        <v>806</v>
      </c>
      <c r="D205" s="17"/>
      <c r="E205" s="33"/>
      <c r="F205" s="33"/>
    </row>
    <row r="206" spans="2:6" x14ac:dyDescent="0.25">
      <c r="B206" s="22" t="s">
        <v>12</v>
      </c>
      <c r="C206" s="11">
        <v>807</v>
      </c>
      <c r="D206" s="17"/>
      <c r="E206" s="33"/>
      <c r="F206" s="33"/>
    </row>
    <row r="207" spans="2:6" x14ac:dyDescent="0.25">
      <c r="B207" s="22" t="s">
        <v>12</v>
      </c>
      <c r="C207" s="11">
        <v>808</v>
      </c>
      <c r="D207" s="17"/>
      <c r="E207" s="33"/>
      <c r="F207" s="33"/>
    </row>
    <row r="208" spans="2:6" x14ac:dyDescent="0.25">
      <c r="B208" s="22" t="s">
        <v>12</v>
      </c>
      <c r="C208" s="11">
        <v>809</v>
      </c>
      <c r="D208" s="17"/>
      <c r="E208" s="33"/>
      <c r="F208" s="33"/>
    </row>
    <row r="209" spans="2:6" x14ac:dyDescent="0.25">
      <c r="B209" s="22" t="s">
        <v>12</v>
      </c>
      <c r="C209" s="11">
        <v>810</v>
      </c>
      <c r="D209" s="17"/>
      <c r="E209" s="33"/>
      <c r="F209" s="33"/>
    </row>
    <row r="210" spans="2:6" x14ac:dyDescent="0.25">
      <c r="B210" s="22" t="s">
        <v>12</v>
      </c>
      <c r="C210" s="11">
        <v>811</v>
      </c>
      <c r="D210" s="17"/>
      <c r="E210" s="33"/>
      <c r="F210" s="33"/>
    </row>
    <row r="211" spans="2:6" x14ac:dyDescent="0.25">
      <c r="B211" s="22" t="s">
        <v>12</v>
      </c>
      <c r="C211" s="11">
        <v>812</v>
      </c>
      <c r="D211" s="17"/>
      <c r="E211" s="33"/>
      <c r="F211" s="33"/>
    </row>
    <row r="212" spans="2:6" x14ac:dyDescent="0.25">
      <c r="B212" s="22" t="s">
        <v>12</v>
      </c>
      <c r="C212" s="11">
        <v>813</v>
      </c>
      <c r="D212" s="17"/>
      <c r="E212" s="33"/>
      <c r="F212" s="33"/>
    </row>
    <row r="213" spans="2:6" x14ac:dyDescent="0.25">
      <c r="B213" s="22" t="s">
        <v>12</v>
      </c>
      <c r="C213" s="11">
        <v>814</v>
      </c>
      <c r="D213" s="17"/>
      <c r="E213" s="33"/>
      <c r="F213" s="33"/>
    </row>
    <row r="214" spans="2:6" x14ac:dyDescent="0.25">
      <c r="B214" s="22" t="s">
        <v>12</v>
      </c>
      <c r="C214" s="11">
        <v>815</v>
      </c>
      <c r="D214" s="17"/>
      <c r="E214" s="33"/>
      <c r="F214" s="33"/>
    </row>
    <row r="215" spans="2:6" x14ac:dyDescent="0.25">
      <c r="B215" s="22" t="s">
        <v>12</v>
      </c>
      <c r="C215" s="11">
        <v>816</v>
      </c>
      <c r="D215" s="17"/>
      <c r="E215" s="33"/>
      <c r="F215" s="33"/>
    </row>
    <row r="216" spans="2:6" x14ac:dyDescent="0.25">
      <c r="B216" s="22" t="s">
        <v>12</v>
      </c>
      <c r="C216" s="11">
        <v>817</v>
      </c>
      <c r="D216" s="17"/>
      <c r="E216" s="33"/>
      <c r="F216" s="33"/>
    </row>
    <row r="217" spans="2:6" x14ac:dyDescent="0.25">
      <c r="B217" s="22" t="s">
        <v>12</v>
      </c>
      <c r="C217" s="11">
        <v>818</v>
      </c>
      <c r="D217" s="17"/>
      <c r="E217" s="33"/>
      <c r="F217" s="33"/>
    </row>
    <row r="218" spans="2:6" x14ac:dyDescent="0.25">
      <c r="B218" s="22" t="s">
        <v>12</v>
      </c>
      <c r="C218" s="11">
        <v>819</v>
      </c>
      <c r="D218" s="17"/>
      <c r="E218" s="33"/>
      <c r="F218" s="33"/>
    </row>
    <row r="219" spans="2:6" x14ac:dyDescent="0.25">
      <c r="B219" s="22" t="s">
        <v>12</v>
      </c>
      <c r="C219" s="11">
        <v>820</v>
      </c>
      <c r="D219" s="17"/>
      <c r="E219" s="33"/>
      <c r="F219" s="33"/>
    </row>
    <row r="220" spans="2:6" x14ac:dyDescent="0.25">
      <c r="B220" s="22" t="s">
        <v>12</v>
      </c>
      <c r="C220" s="11">
        <v>821</v>
      </c>
      <c r="D220" s="17"/>
      <c r="E220" s="33"/>
      <c r="F220" s="33"/>
    </row>
    <row r="221" spans="2:6" x14ac:dyDescent="0.25">
      <c r="B221" s="22" t="s">
        <v>12</v>
      </c>
      <c r="C221" s="11">
        <v>822</v>
      </c>
      <c r="D221" s="17"/>
      <c r="E221" s="33"/>
      <c r="F221" s="33"/>
    </row>
    <row r="222" spans="2:6" x14ac:dyDescent="0.25">
      <c r="B222" s="22" t="s">
        <v>12</v>
      </c>
      <c r="C222" s="11">
        <v>823</v>
      </c>
      <c r="D222" s="17"/>
      <c r="E222" s="33"/>
      <c r="F222" s="33"/>
    </row>
    <row r="223" spans="2:6" x14ac:dyDescent="0.25">
      <c r="B223" s="22" t="s">
        <v>12</v>
      </c>
      <c r="C223" s="11">
        <v>824</v>
      </c>
      <c r="D223" s="17"/>
      <c r="E223" s="33"/>
      <c r="F223" s="33"/>
    </row>
    <row r="224" spans="2:6" x14ac:dyDescent="0.25">
      <c r="B224" s="22" t="s">
        <v>12</v>
      </c>
      <c r="C224" s="11">
        <v>825</v>
      </c>
      <c r="D224" s="18"/>
      <c r="E224" s="36"/>
      <c r="F224" s="36"/>
    </row>
  </sheetData>
  <sheetProtection algorithmName="SHA-512" hashValue="T61RfqoZFuVIdcRWrSs2qMpS+PhraQ3/LmIM1zIQDIkY2UI2Ema8hebdmz8OK/kK8CEl4+W4y9X9Wlo47LVRdQ==" saltValue="nlKaPcjDd6vHS63iwHX9mQ==" spinCount="100000" sheet="1" objects="1" scenarios="1"/>
  <pageMargins left="0.7" right="0.7" top="0.75" bottom="0.75" header="0.3" footer="0.3"/>
  <pageSetup paperSize="9" scale="53" orientation="portrait" horizontalDpi="1200" verticalDpi="1200" r:id="rId1"/>
  <headerFooter>
    <oddHeader>&amp;L&amp;Z&amp;F  [&amp;A]</oddHeader>
    <oddFooter>&amp;LPage &amp;P of &amp;N&amp;R&amp;T &amp;D</oddFooter>
  </headerFooter>
  <rowBreaks count="2" manualBreakCount="2">
    <brk id="89" max="7" man="1"/>
    <brk id="197" max="7" man="1"/>
  </rowBreaks>
  <colBreaks count="1" manualBreakCount="1">
    <brk id="7"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pageSetUpPr fitToPage="1"/>
  </sheetPr>
  <dimension ref="A1:AB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28" width="22.77734375" style="25" customWidth="1"/>
    <col min="29" max="16384" width="10" style="25"/>
  </cols>
  <sheetData>
    <row r="1" spans="1:28" ht="21" x14ac:dyDescent="0.4">
      <c r="A1" s="37" t="s">
        <v>4</v>
      </c>
      <c r="B1" s="38"/>
      <c r="C1" s="38"/>
      <c r="D1" s="38"/>
      <c r="E1" s="38"/>
      <c r="F1" s="38"/>
      <c r="G1" s="38"/>
      <c r="H1" s="38"/>
      <c r="I1" s="38"/>
    </row>
    <row r="2" spans="1:28" ht="15.6" x14ac:dyDescent="0.3">
      <c r="A2" s="39" t="str">
        <f>IF(title="&gt; Enter workbook title here","Enter workbook title in Cover sheet",title)</f>
        <v>NHSPS_EW - Consolidated Factor Spreadsheet</v>
      </c>
      <c r="B2" s="40"/>
      <c r="C2" s="40"/>
      <c r="D2" s="40"/>
      <c r="E2" s="40"/>
      <c r="F2" s="40"/>
      <c r="G2" s="40"/>
      <c r="H2" s="40"/>
      <c r="I2" s="40"/>
    </row>
    <row r="3" spans="1:28" ht="15.6" x14ac:dyDescent="0.3">
      <c r="A3" s="41" t="str">
        <f>TABLE_FACTOR_TYPE&amp;" - x-"&amp;TABLE_SERIES_NUMBER</f>
        <v>ERF - x-409</v>
      </c>
      <c r="B3" s="40"/>
      <c r="C3" s="40"/>
      <c r="D3" s="40"/>
      <c r="E3" s="40"/>
      <c r="F3" s="40"/>
      <c r="G3" s="40"/>
      <c r="H3" s="40"/>
      <c r="I3" s="40"/>
    </row>
    <row r="4" spans="1:28" x14ac:dyDescent="0.25">
      <c r="A4" s="42"/>
    </row>
    <row r="6" spans="1:28" x14ac:dyDescent="0.25">
      <c r="A6" s="90" t="s">
        <v>26</v>
      </c>
      <c r="B6" s="91" t="s">
        <v>28</v>
      </c>
      <c r="C6" s="91"/>
      <c r="D6" s="91"/>
      <c r="E6" s="91"/>
      <c r="F6" s="91"/>
      <c r="G6" s="91"/>
      <c r="H6" s="91"/>
      <c r="I6" s="91"/>
      <c r="J6" s="91"/>
      <c r="K6" s="91"/>
      <c r="L6" s="91"/>
      <c r="M6" s="91"/>
      <c r="P6" s="90" t="s">
        <v>26</v>
      </c>
      <c r="Q6" s="91" t="s">
        <v>28</v>
      </c>
      <c r="R6" s="91"/>
      <c r="S6" s="91"/>
      <c r="T6" s="91"/>
      <c r="U6" s="91"/>
      <c r="V6" s="91"/>
      <c r="W6" s="91"/>
      <c r="X6" s="91"/>
      <c r="Y6" s="91"/>
      <c r="Z6" s="91"/>
      <c r="AA6" s="91"/>
      <c r="AB6" s="91"/>
    </row>
    <row r="7" spans="1:28" x14ac:dyDescent="0.25">
      <c r="A7" s="92" t="s">
        <v>17</v>
      </c>
      <c r="B7" s="93" t="s">
        <v>54</v>
      </c>
      <c r="C7" s="93"/>
      <c r="D7" s="93"/>
      <c r="E7" s="93"/>
      <c r="F7" s="93"/>
      <c r="G7" s="93"/>
      <c r="H7" s="93"/>
      <c r="I7" s="93"/>
      <c r="J7" s="93"/>
      <c r="K7" s="93"/>
      <c r="L7" s="93"/>
      <c r="M7" s="93"/>
      <c r="P7" s="92" t="s">
        <v>17</v>
      </c>
      <c r="Q7" s="93" t="s">
        <v>54</v>
      </c>
      <c r="R7" s="93"/>
      <c r="S7" s="93"/>
      <c r="T7" s="93"/>
      <c r="U7" s="93"/>
      <c r="V7" s="93"/>
      <c r="W7" s="93"/>
      <c r="X7" s="93"/>
      <c r="Y7" s="93"/>
      <c r="Z7" s="93"/>
      <c r="AA7" s="93"/>
      <c r="AB7" s="93"/>
    </row>
    <row r="8" spans="1:28" x14ac:dyDescent="0.25">
      <c r="A8" s="92" t="s">
        <v>55</v>
      </c>
      <c r="B8" s="93" t="s">
        <v>22</v>
      </c>
      <c r="C8" s="93"/>
      <c r="D8" s="93"/>
      <c r="E8" s="93"/>
      <c r="F8" s="93"/>
      <c r="G8" s="93"/>
      <c r="H8" s="93"/>
      <c r="I8" s="93"/>
      <c r="J8" s="93"/>
      <c r="K8" s="93"/>
      <c r="L8" s="93"/>
      <c r="M8" s="93"/>
      <c r="P8" s="92" t="s">
        <v>55</v>
      </c>
      <c r="Q8" s="93" t="s">
        <v>22</v>
      </c>
      <c r="R8" s="93"/>
      <c r="S8" s="93"/>
      <c r="T8" s="93"/>
      <c r="U8" s="93"/>
      <c r="V8" s="93"/>
      <c r="W8" s="93"/>
      <c r="X8" s="93"/>
      <c r="Y8" s="93"/>
      <c r="Z8" s="93"/>
      <c r="AA8" s="93"/>
      <c r="AB8" s="93"/>
    </row>
    <row r="9" spans="1:28" x14ac:dyDescent="0.25">
      <c r="A9" s="92" t="s">
        <v>18</v>
      </c>
      <c r="B9" s="93" t="s">
        <v>381</v>
      </c>
      <c r="C9" s="93"/>
      <c r="D9" s="93"/>
      <c r="E9" s="93"/>
      <c r="F9" s="93"/>
      <c r="G9" s="93"/>
      <c r="H9" s="93"/>
      <c r="I9" s="93"/>
      <c r="J9" s="93"/>
      <c r="K9" s="93"/>
      <c r="L9" s="93"/>
      <c r="M9" s="93"/>
      <c r="P9" s="92" t="s">
        <v>18</v>
      </c>
      <c r="Q9" s="93" t="s">
        <v>381</v>
      </c>
      <c r="R9" s="93"/>
      <c r="S9" s="93"/>
      <c r="T9" s="93"/>
      <c r="U9" s="93"/>
      <c r="V9" s="93"/>
      <c r="W9" s="93"/>
      <c r="X9" s="93"/>
      <c r="Y9" s="93"/>
      <c r="Z9" s="93"/>
      <c r="AA9" s="93"/>
      <c r="AB9" s="93"/>
    </row>
    <row r="10" spans="1:28" x14ac:dyDescent="0.25">
      <c r="A10" s="92" t="s">
        <v>2</v>
      </c>
      <c r="B10" s="93" t="s">
        <v>411</v>
      </c>
      <c r="C10" s="93"/>
      <c r="D10" s="93"/>
      <c r="E10" s="93"/>
      <c r="F10" s="93"/>
      <c r="G10" s="93"/>
      <c r="H10" s="93"/>
      <c r="I10" s="93"/>
      <c r="J10" s="93"/>
      <c r="K10" s="93"/>
      <c r="L10" s="93"/>
      <c r="M10" s="93"/>
      <c r="P10" s="92" t="s">
        <v>2</v>
      </c>
      <c r="Q10" s="93" t="s">
        <v>414</v>
      </c>
      <c r="R10" s="93"/>
      <c r="S10" s="93"/>
      <c r="T10" s="93"/>
      <c r="U10" s="93"/>
      <c r="V10" s="93"/>
      <c r="W10" s="93"/>
      <c r="X10" s="93"/>
      <c r="Y10" s="93"/>
      <c r="Z10" s="93"/>
      <c r="AA10" s="93"/>
      <c r="AB10" s="93"/>
    </row>
    <row r="11" spans="1:28" x14ac:dyDescent="0.25">
      <c r="A11" s="92" t="s">
        <v>25</v>
      </c>
      <c r="B11" s="93" t="s">
        <v>323</v>
      </c>
      <c r="C11" s="93"/>
      <c r="D11" s="93"/>
      <c r="E11" s="93"/>
      <c r="F11" s="93"/>
      <c r="G11" s="93"/>
      <c r="H11" s="93"/>
      <c r="I11" s="93"/>
      <c r="J11" s="93"/>
      <c r="K11" s="93"/>
      <c r="L11" s="93"/>
      <c r="M11" s="93"/>
      <c r="P11" s="92" t="s">
        <v>25</v>
      </c>
      <c r="Q11" s="93" t="s">
        <v>323</v>
      </c>
      <c r="R11" s="93"/>
      <c r="S11" s="93"/>
      <c r="T11" s="93"/>
      <c r="U11" s="93"/>
      <c r="V11" s="93"/>
      <c r="W11" s="93"/>
      <c r="X11" s="93"/>
      <c r="Y11" s="93"/>
      <c r="Z11" s="93"/>
      <c r="AA11" s="93"/>
      <c r="AB11" s="93"/>
    </row>
    <row r="12" spans="1:28" x14ac:dyDescent="0.25">
      <c r="A12" s="92" t="s">
        <v>273</v>
      </c>
      <c r="B12" s="93" t="s">
        <v>383</v>
      </c>
      <c r="C12" s="93"/>
      <c r="D12" s="93"/>
      <c r="E12" s="93"/>
      <c r="F12" s="93"/>
      <c r="G12" s="93"/>
      <c r="H12" s="93"/>
      <c r="I12" s="93"/>
      <c r="J12" s="93"/>
      <c r="K12" s="93"/>
      <c r="L12" s="93"/>
      <c r="M12" s="93"/>
      <c r="P12" s="92" t="s">
        <v>273</v>
      </c>
      <c r="Q12" s="93" t="s">
        <v>383</v>
      </c>
      <c r="R12" s="93"/>
      <c r="S12" s="93"/>
      <c r="T12" s="93"/>
      <c r="U12" s="93"/>
      <c r="V12" s="93"/>
      <c r="W12" s="93"/>
      <c r="X12" s="93"/>
      <c r="Y12" s="93"/>
      <c r="Z12" s="93"/>
      <c r="AA12" s="93"/>
      <c r="AB12" s="93"/>
    </row>
    <row r="13" spans="1:28" x14ac:dyDescent="0.25">
      <c r="A13" s="92" t="s">
        <v>58</v>
      </c>
      <c r="B13" s="93">
        <v>1</v>
      </c>
      <c r="C13" s="93"/>
      <c r="D13" s="93"/>
      <c r="E13" s="93"/>
      <c r="F13" s="93"/>
      <c r="G13" s="93"/>
      <c r="H13" s="93"/>
      <c r="I13" s="93"/>
      <c r="J13" s="93"/>
      <c r="K13" s="93"/>
      <c r="L13" s="93"/>
      <c r="M13" s="93"/>
      <c r="P13" s="92" t="s">
        <v>58</v>
      </c>
      <c r="Q13" s="93">
        <v>1</v>
      </c>
      <c r="R13" s="93"/>
      <c r="S13" s="93"/>
      <c r="T13" s="93"/>
      <c r="U13" s="93"/>
      <c r="V13" s="93"/>
      <c r="W13" s="93"/>
      <c r="X13" s="93"/>
      <c r="Y13" s="93"/>
      <c r="Z13" s="93"/>
      <c r="AA13" s="93"/>
      <c r="AB13" s="93"/>
    </row>
    <row r="14" spans="1:28" x14ac:dyDescent="0.25">
      <c r="A14" s="92" t="s">
        <v>19</v>
      </c>
      <c r="B14" s="93">
        <v>409</v>
      </c>
      <c r="C14" s="93"/>
      <c r="D14" s="93"/>
      <c r="E14" s="93"/>
      <c r="F14" s="93"/>
      <c r="G14" s="93"/>
      <c r="H14" s="93"/>
      <c r="I14" s="93"/>
      <c r="J14" s="93"/>
      <c r="K14" s="93"/>
      <c r="L14" s="93"/>
      <c r="M14" s="93"/>
      <c r="P14" s="92" t="s">
        <v>19</v>
      </c>
      <c r="Q14" s="93">
        <v>409</v>
      </c>
      <c r="R14" s="93"/>
      <c r="S14" s="93"/>
      <c r="T14" s="93"/>
      <c r="U14" s="93"/>
      <c r="V14" s="93"/>
      <c r="W14" s="93"/>
      <c r="X14" s="93"/>
      <c r="Y14" s="93"/>
      <c r="Z14" s="93"/>
      <c r="AA14" s="93"/>
      <c r="AB14" s="93"/>
    </row>
    <row r="15" spans="1:28" x14ac:dyDescent="0.25">
      <c r="A15" s="92" t="s">
        <v>59</v>
      </c>
      <c r="B15" s="93" t="s">
        <v>412</v>
      </c>
      <c r="C15" s="93"/>
      <c r="D15" s="93"/>
      <c r="E15" s="93"/>
      <c r="F15" s="93"/>
      <c r="G15" s="93"/>
      <c r="H15" s="93"/>
      <c r="I15" s="93"/>
      <c r="J15" s="93"/>
      <c r="K15" s="93"/>
      <c r="L15" s="93"/>
      <c r="M15" s="93"/>
      <c r="P15" s="92" t="s">
        <v>59</v>
      </c>
      <c r="Q15" s="93" t="s">
        <v>415</v>
      </c>
      <c r="R15" s="93"/>
      <c r="S15" s="93"/>
      <c r="T15" s="93"/>
      <c r="U15" s="93"/>
      <c r="V15" s="93"/>
      <c r="W15" s="93"/>
      <c r="X15" s="93"/>
      <c r="Y15" s="93"/>
      <c r="Z15" s="93"/>
      <c r="AA15" s="93"/>
      <c r="AB15" s="93"/>
    </row>
    <row r="16" spans="1:28" x14ac:dyDescent="0.25">
      <c r="A16" s="92" t="s">
        <v>60</v>
      </c>
      <c r="B16" s="93" t="s">
        <v>413</v>
      </c>
      <c r="C16" s="93"/>
      <c r="D16" s="93"/>
      <c r="E16" s="93"/>
      <c r="F16" s="93"/>
      <c r="G16" s="93"/>
      <c r="H16" s="93"/>
      <c r="I16" s="93"/>
      <c r="J16" s="93"/>
      <c r="K16" s="93"/>
      <c r="L16" s="93"/>
      <c r="M16" s="93"/>
      <c r="P16" s="92" t="s">
        <v>60</v>
      </c>
      <c r="Q16" s="93" t="s">
        <v>413</v>
      </c>
      <c r="R16" s="93"/>
      <c r="S16" s="93"/>
      <c r="T16" s="93"/>
      <c r="U16" s="93"/>
      <c r="V16" s="93"/>
      <c r="W16" s="93"/>
      <c r="X16" s="93"/>
      <c r="Y16" s="93"/>
      <c r="Z16" s="93"/>
      <c r="AA16" s="93"/>
      <c r="AB16" s="93"/>
    </row>
    <row r="17" spans="1:28" x14ac:dyDescent="0.25">
      <c r="A17" s="75" t="s">
        <v>374</v>
      </c>
      <c r="B17" s="93" t="s">
        <v>688</v>
      </c>
      <c r="C17" s="93"/>
      <c r="D17" s="93"/>
      <c r="E17" s="93"/>
      <c r="F17" s="93"/>
      <c r="G17" s="93"/>
      <c r="H17" s="93"/>
      <c r="I17" s="93"/>
      <c r="J17" s="93"/>
      <c r="K17" s="93"/>
      <c r="L17" s="93"/>
      <c r="M17" s="93"/>
      <c r="P17" s="75" t="s">
        <v>374</v>
      </c>
      <c r="Q17" s="93" t="s">
        <v>688</v>
      </c>
      <c r="R17" s="93"/>
      <c r="S17" s="93"/>
      <c r="T17" s="93"/>
      <c r="U17" s="93"/>
      <c r="V17" s="93"/>
      <c r="W17" s="93"/>
      <c r="X17" s="93"/>
      <c r="Y17" s="93"/>
      <c r="Z17" s="93"/>
      <c r="AA17" s="93"/>
      <c r="AB17" s="93"/>
    </row>
    <row r="18" spans="1:28" x14ac:dyDescent="0.25">
      <c r="A18" s="92" t="s">
        <v>20</v>
      </c>
      <c r="B18" s="96">
        <v>45107</v>
      </c>
      <c r="C18" s="93"/>
      <c r="D18" s="93"/>
      <c r="E18" s="93"/>
      <c r="F18" s="93"/>
      <c r="G18" s="93"/>
      <c r="H18" s="93"/>
      <c r="I18" s="93"/>
      <c r="J18" s="93"/>
      <c r="K18" s="93"/>
      <c r="L18" s="93"/>
      <c r="M18" s="93"/>
      <c r="P18" s="92" t="s">
        <v>20</v>
      </c>
      <c r="Q18" s="96">
        <v>45107</v>
      </c>
      <c r="R18" s="93"/>
      <c r="S18" s="93"/>
      <c r="T18" s="93"/>
      <c r="U18" s="93"/>
      <c r="V18" s="93"/>
      <c r="W18" s="93"/>
      <c r="X18" s="93"/>
      <c r="Y18" s="93"/>
      <c r="Z18" s="93"/>
      <c r="AA18" s="93"/>
      <c r="AB18" s="93"/>
    </row>
    <row r="19" spans="1:28" x14ac:dyDescent="0.25">
      <c r="A19" s="92" t="s">
        <v>21</v>
      </c>
      <c r="B19" s="96">
        <v>45107</v>
      </c>
      <c r="C19" s="93"/>
      <c r="D19" s="93"/>
      <c r="E19" s="93"/>
      <c r="F19" s="93"/>
      <c r="G19" s="93"/>
      <c r="H19" s="93"/>
      <c r="I19" s="93"/>
      <c r="J19" s="93"/>
      <c r="K19" s="93"/>
      <c r="L19" s="93"/>
      <c r="M19" s="93"/>
      <c r="P19" s="92" t="s">
        <v>21</v>
      </c>
      <c r="Q19" s="96">
        <v>45107</v>
      </c>
      <c r="R19" s="93"/>
      <c r="S19" s="93"/>
      <c r="T19" s="93"/>
      <c r="U19" s="93"/>
      <c r="V19" s="93"/>
      <c r="W19" s="93"/>
      <c r="X19" s="93"/>
      <c r="Y19" s="93"/>
      <c r="Z19" s="93"/>
      <c r="AA19" s="93"/>
      <c r="AB19" s="93"/>
    </row>
    <row r="20" spans="1:28" x14ac:dyDescent="0.25">
      <c r="A20" s="92" t="s">
        <v>271</v>
      </c>
      <c r="B20" s="93" t="s">
        <v>376</v>
      </c>
      <c r="C20" s="93"/>
      <c r="D20" s="93"/>
      <c r="E20" s="93"/>
      <c r="F20" s="93"/>
      <c r="G20" s="93"/>
      <c r="H20" s="93"/>
      <c r="I20" s="93"/>
      <c r="J20" s="93"/>
      <c r="K20" s="93"/>
      <c r="L20" s="93"/>
      <c r="M20" s="93"/>
      <c r="P20" s="92" t="s">
        <v>271</v>
      </c>
      <c r="Q20" s="93" t="s">
        <v>376</v>
      </c>
      <c r="R20" s="93"/>
      <c r="S20" s="93"/>
      <c r="T20" s="93"/>
      <c r="U20" s="93"/>
      <c r="V20" s="93"/>
      <c r="W20" s="93"/>
      <c r="X20" s="93"/>
      <c r="Y20" s="93"/>
      <c r="Z20" s="93"/>
      <c r="AA20" s="93"/>
      <c r="AB20" s="93"/>
    </row>
    <row r="22" spans="1:28" x14ac:dyDescent="0.25">
      <c r="B22" s="104" t="str">
        <f>HYPERLINK("#'Factor List'!A1","Back to Factor List")</f>
        <v>Back to Factor List</v>
      </c>
    </row>
    <row r="25" spans="1:28" x14ac:dyDescent="0.25">
      <c r="A25" s="101" t="s">
        <v>459</v>
      </c>
      <c r="B25" s="101">
        <v>0</v>
      </c>
      <c r="C25" s="101">
        <v>1</v>
      </c>
      <c r="D25" s="101">
        <v>2</v>
      </c>
      <c r="E25" s="101">
        <v>3</v>
      </c>
      <c r="F25" s="101">
        <v>4</v>
      </c>
      <c r="G25" s="101">
        <v>5</v>
      </c>
      <c r="H25" s="101">
        <v>6</v>
      </c>
      <c r="I25" s="101">
        <v>7</v>
      </c>
      <c r="J25" s="101">
        <v>8</v>
      </c>
      <c r="K25" s="101">
        <v>9</v>
      </c>
      <c r="L25" s="101">
        <v>10</v>
      </c>
      <c r="M25" s="101">
        <v>11</v>
      </c>
      <c r="P25" s="101" t="s">
        <v>459</v>
      </c>
      <c r="Q25" s="101">
        <v>0</v>
      </c>
      <c r="R25" s="101">
        <v>1</v>
      </c>
      <c r="S25" s="101">
        <v>2</v>
      </c>
      <c r="T25" s="101">
        <v>3</v>
      </c>
      <c r="U25" s="101">
        <v>4</v>
      </c>
      <c r="V25" s="101">
        <v>5</v>
      </c>
      <c r="W25" s="101">
        <v>6</v>
      </c>
      <c r="X25" s="101">
        <v>7</v>
      </c>
      <c r="Y25" s="101">
        <v>8</v>
      </c>
      <c r="Z25" s="101">
        <v>9</v>
      </c>
      <c r="AA25" s="101">
        <v>10</v>
      </c>
      <c r="AB25" s="101">
        <v>11</v>
      </c>
    </row>
    <row r="26" spans="1:28" x14ac:dyDescent="0.25">
      <c r="A26" s="102">
        <v>50</v>
      </c>
      <c r="B26" s="107">
        <v>0.19800000000000001</v>
      </c>
      <c r="C26" s="107">
        <v>0.19500000000000001</v>
      </c>
      <c r="D26" s="107">
        <v>0.192</v>
      </c>
      <c r="E26" s="107">
        <v>0.188</v>
      </c>
      <c r="F26" s="107">
        <v>0.185</v>
      </c>
      <c r="G26" s="107">
        <v>0.182</v>
      </c>
      <c r="H26" s="107">
        <v>0.17899999999999999</v>
      </c>
      <c r="I26" s="107">
        <v>0.17499999999999999</v>
      </c>
      <c r="J26" s="107">
        <v>0.17199999999999999</v>
      </c>
      <c r="K26" s="107">
        <v>0.16900000000000001</v>
      </c>
      <c r="L26" s="107">
        <v>0.16600000000000001</v>
      </c>
      <c r="M26" s="107">
        <v>0.16200000000000001</v>
      </c>
      <c r="P26" s="102">
        <v>50</v>
      </c>
      <c r="Q26" s="107">
        <v>0.98499999999999999</v>
      </c>
      <c r="R26" s="107">
        <v>0.98699999999999999</v>
      </c>
      <c r="S26" s="107">
        <v>0.98799999999999999</v>
      </c>
      <c r="T26" s="107">
        <v>0.99</v>
      </c>
      <c r="U26" s="107">
        <v>0.99199999999999999</v>
      </c>
      <c r="V26" s="107">
        <v>0.99299999999999999</v>
      </c>
      <c r="W26" s="107">
        <v>0.995</v>
      </c>
      <c r="X26" s="107">
        <v>0.997</v>
      </c>
      <c r="Y26" s="107">
        <v>0.998</v>
      </c>
      <c r="Z26" s="107">
        <v>1</v>
      </c>
      <c r="AA26" s="107">
        <v>1.002</v>
      </c>
      <c r="AB26" s="107">
        <v>1.0029999999999999</v>
      </c>
    </row>
    <row r="27" spans="1:28" x14ac:dyDescent="0.25">
      <c r="A27" s="102">
        <v>51</v>
      </c>
      <c r="B27" s="107">
        <v>0.159</v>
      </c>
      <c r="C27" s="107">
        <v>0.156</v>
      </c>
      <c r="D27" s="107">
        <v>0.152</v>
      </c>
      <c r="E27" s="107">
        <v>0.14899999999999999</v>
      </c>
      <c r="F27" s="107">
        <v>0.14599999999999999</v>
      </c>
      <c r="G27" s="107">
        <v>0.14199999999999999</v>
      </c>
      <c r="H27" s="107">
        <v>0.13900000000000001</v>
      </c>
      <c r="I27" s="107">
        <v>0.13600000000000001</v>
      </c>
      <c r="J27" s="107">
        <v>0.13200000000000001</v>
      </c>
      <c r="K27" s="107">
        <v>0.129</v>
      </c>
      <c r="L27" s="107">
        <v>0.126</v>
      </c>
      <c r="M27" s="107">
        <v>0.122</v>
      </c>
      <c r="P27" s="102">
        <v>51</v>
      </c>
      <c r="Q27" s="107">
        <v>1.0049999999999999</v>
      </c>
      <c r="R27" s="107">
        <v>1.0069999999999999</v>
      </c>
      <c r="S27" s="107">
        <v>1.008</v>
      </c>
      <c r="T27" s="107">
        <v>1.01</v>
      </c>
      <c r="U27" s="107">
        <v>1.012</v>
      </c>
      <c r="V27" s="107">
        <v>1.0129999999999999</v>
      </c>
      <c r="W27" s="107">
        <v>1.0149999999999999</v>
      </c>
      <c r="X27" s="107">
        <v>1.0169999999999999</v>
      </c>
      <c r="Y27" s="107">
        <v>1.018</v>
      </c>
      <c r="Z27" s="107">
        <v>1.02</v>
      </c>
      <c r="AA27" s="107">
        <v>1.022</v>
      </c>
      <c r="AB27" s="107">
        <v>1.0229999999999999</v>
      </c>
    </row>
    <row r="28" spans="1:28" x14ac:dyDescent="0.25">
      <c r="A28" s="102">
        <v>52</v>
      </c>
      <c r="B28" s="107">
        <v>0.11899999999999999</v>
      </c>
      <c r="C28" s="107">
        <v>0.11600000000000001</v>
      </c>
      <c r="D28" s="107">
        <v>0.113</v>
      </c>
      <c r="E28" s="107">
        <v>0.109</v>
      </c>
      <c r="F28" s="107">
        <v>0.106</v>
      </c>
      <c r="G28" s="107">
        <v>0.10299999999999999</v>
      </c>
      <c r="H28" s="107">
        <v>0.1</v>
      </c>
      <c r="I28" s="107">
        <v>9.6000000000000002E-2</v>
      </c>
      <c r="J28" s="107">
        <v>9.2999999999999999E-2</v>
      </c>
      <c r="K28" s="107">
        <v>0.09</v>
      </c>
      <c r="L28" s="107">
        <v>8.6999999999999994E-2</v>
      </c>
      <c r="M28" s="107">
        <v>8.3000000000000004E-2</v>
      </c>
      <c r="P28" s="102">
        <v>52</v>
      </c>
      <c r="Q28" s="107">
        <v>1.0249999999999999</v>
      </c>
      <c r="R28" s="107">
        <v>1.0269999999999999</v>
      </c>
      <c r="S28" s="107">
        <v>1.0289999999999999</v>
      </c>
      <c r="T28" s="107">
        <v>1.03</v>
      </c>
      <c r="U28" s="107">
        <v>1.032</v>
      </c>
      <c r="V28" s="107">
        <v>1.034</v>
      </c>
      <c r="W28" s="107">
        <v>1.036</v>
      </c>
      <c r="X28" s="107">
        <v>1.0369999999999999</v>
      </c>
      <c r="Y28" s="107">
        <v>1.0389999999999999</v>
      </c>
      <c r="Z28" s="107">
        <v>1.0409999999999999</v>
      </c>
      <c r="AA28" s="107">
        <v>1.0429999999999999</v>
      </c>
      <c r="AB28" s="107">
        <v>1.044</v>
      </c>
    </row>
    <row r="29" spans="1:28" x14ac:dyDescent="0.25">
      <c r="A29" s="102">
        <v>53</v>
      </c>
      <c r="B29" s="107">
        <v>0.08</v>
      </c>
      <c r="C29" s="107">
        <v>7.6999999999999999E-2</v>
      </c>
      <c r="D29" s="107">
        <v>7.2999999999999995E-2</v>
      </c>
      <c r="E29" s="107">
        <v>7.0000000000000007E-2</v>
      </c>
      <c r="F29" s="107">
        <v>6.7000000000000004E-2</v>
      </c>
      <c r="G29" s="107">
        <v>6.3E-2</v>
      </c>
      <c r="H29" s="107">
        <v>0.06</v>
      </c>
      <c r="I29" s="107">
        <v>5.7000000000000002E-2</v>
      </c>
      <c r="J29" s="107">
        <v>5.2999999999999999E-2</v>
      </c>
      <c r="K29" s="107">
        <v>0.05</v>
      </c>
      <c r="L29" s="107">
        <v>4.7E-2</v>
      </c>
      <c r="M29" s="107">
        <v>4.2999999999999997E-2</v>
      </c>
      <c r="P29" s="102">
        <v>53</v>
      </c>
      <c r="Q29" s="107">
        <v>1.046</v>
      </c>
      <c r="R29" s="107">
        <v>1.048</v>
      </c>
      <c r="S29" s="107">
        <v>1.05</v>
      </c>
      <c r="T29" s="107">
        <v>1.0509999999999999</v>
      </c>
      <c r="U29" s="107">
        <v>1.0529999999999999</v>
      </c>
      <c r="V29" s="107">
        <v>1.0549999999999999</v>
      </c>
      <c r="W29" s="107">
        <v>1.0569999999999999</v>
      </c>
      <c r="X29" s="107">
        <v>1.0580000000000001</v>
      </c>
      <c r="Y29" s="107">
        <v>1.06</v>
      </c>
      <c r="Z29" s="107">
        <v>1.0620000000000001</v>
      </c>
      <c r="AA29" s="107">
        <v>1.0640000000000001</v>
      </c>
      <c r="AB29" s="107">
        <v>1.0649999999999999</v>
      </c>
    </row>
    <row r="30" spans="1:28" x14ac:dyDescent="0.25">
      <c r="A30" s="102">
        <v>54</v>
      </c>
      <c r="B30" s="107">
        <v>0.04</v>
      </c>
      <c r="C30" s="107">
        <v>3.6999999999999998E-2</v>
      </c>
      <c r="D30" s="107">
        <v>3.3000000000000002E-2</v>
      </c>
      <c r="E30" s="107">
        <v>0.03</v>
      </c>
      <c r="F30" s="107">
        <v>2.7E-2</v>
      </c>
      <c r="G30" s="107">
        <v>2.3E-2</v>
      </c>
      <c r="H30" s="107">
        <v>0.02</v>
      </c>
      <c r="I30" s="107">
        <v>1.7000000000000001E-2</v>
      </c>
      <c r="J30" s="107">
        <v>1.2999999999999999E-2</v>
      </c>
      <c r="K30" s="107">
        <v>0.01</v>
      </c>
      <c r="L30" s="107">
        <v>7.0000000000000001E-3</v>
      </c>
      <c r="M30" s="107">
        <v>3.0000000000000001E-3</v>
      </c>
      <c r="P30" s="102">
        <v>54</v>
      </c>
      <c r="Q30" s="107">
        <v>1.0669999999999999</v>
      </c>
      <c r="R30" s="107">
        <v>1.069</v>
      </c>
      <c r="S30" s="107">
        <v>1.071</v>
      </c>
      <c r="T30" s="107">
        <v>1.0720000000000001</v>
      </c>
      <c r="U30" s="107">
        <v>1.0740000000000001</v>
      </c>
      <c r="V30" s="107">
        <v>1.0760000000000001</v>
      </c>
      <c r="W30" s="107">
        <v>1.0780000000000001</v>
      </c>
      <c r="X30" s="107">
        <v>1.079</v>
      </c>
      <c r="Y30" s="107">
        <v>1.081</v>
      </c>
      <c r="Z30" s="107">
        <v>1.083</v>
      </c>
      <c r="AA30" s="107">
        <v>1.085</v>
      </c>
      <c r="AB30" s="107">
        <v>1.0860000000000001</v>
      </c>
    </row>
    <row r="31" spans="1:28" x14ac:dyDescent="0.25">
      <c r="A31" s="102">
        <v>55</v>
      </c>
      <c r="B31" s="107">
        <v>0</v>
      </c>
      <c r="C31" s="107"/>
      <c r="D31" s="107"/>
      <c r="E31" s="107"/>
      <c r="F31" s="107"/>
      <c r="G31" s="107"/>
      <c r="H31" s="107"/>
      <c r="I31" s="107"/>
      <c r="J31" s="107"/>
      <c r="K31" s="107"/>
      <c r="L31" s="107"/>
      <c r="M31" s="107"/>
      <c r="P31" s="102">
        <v>55</v>
      </c>
      <c r="Q31" s="107">
        <v>1.0880000000000001</v>
      </c>
      <c r="R31" s="107"/>
      <c r="S31" s="107"/>
      <c r="T31" s="107"/>
      <c r="U31" s="107"/>
      <c r="V31" s="107"/>
      <c r="W31" s="107"/>
      <c r="X31" s="107"/>
      <c r="Y31" s="107"/>
      <c r="Z31" s="107"/>
      <c r="AA31" s="107"/>
      <c r="AB31" s="107"/>
    </row>
    <row r="43" ht="39.6" customHeight="1" x14ac:dyDescent="0.25"/>
    <row r="45" ht="27.6" customHeight="1" x14ac:dyDescent="0.25"/>
  </sheetData>
  <sheetProtection algorithmName="SHA-512" hashValue="UOC1TwPUUTnL7pOyxw45Jxu2aheePVh58YtE2GP7tc8MATgW21h6OpCmhcKTj9XaAsd6UU0LjEi67dJOWt7e4Q==" saltValue="5PPQhBA1e8+jbeOGjp253g==" spinCount="100000" sheet="1" objects="1" scenarios="1"/>
  <conditionalFormatting sqref="B17:B20">
    <cfRule type="expression" dxfId="885" priority="13" stopIfTrue="1">
      <formula>MOD(ROW(),2)=0</formula>
    </cfRule>
    <cfRule type="expression" dxfId="884" priority="14" stopIfTrue="1">
      <formula>MOD(ROW(),2)&lt;&gt;0</formula>
    </cfRule>
  </conditionalFormatting>
  <conditionalFormatting sqref="A6:A16 A18:A20">
    <cfRule type="expression" dxfId="883" priority="23" stopIfTrue="1">
      <formula>MOD(ROW(),2)=0</formula>
    </cfRule>
    <cfRule type="expression" dxfId="882" priority="24" stopIfTrue="1">
      <formula>MOD(ROW(),2)&lt;&gt;0</formula>
    </cfRule>
  </conditionalFormatting>
  <conditionalFormatting sqref="B6:M16 C17:M20">
    <cfRule type="expression" dxfId="881" priority="25" stopIfTrue="1">
      <formula>MOD(ROW(),2)=0</formula>
    </cfRule>
    <cfRule type="expression" dxfId="880" priority="26" stopIfTrue="1">
      <formula>MOD(ROW(),2)&lt;&gt;0</formula>
    </cfRule>
  </conditionalFormatting>
  <conditionalFormatting sqref="P6:P16 P18:P20">
    <cfRule type="expression" dxfId="879" priority="31" stopIfTrue="1">
      <formula>MOD(ROW(),2)=0</formula>
    </cfRule>
    <cfRule type="expression" dxfId="878" priority="32" stopIfTrue="1">
      <formula>MOD(ROW(),2)&lt;&gt;0</formula>
    </cfRule>
  </conditionalFormatting>
  <conditionalFormatting sqref="Q6:AB16 R17:AB20">
    <cfRule type="expression" dxfId="877" priority="33" stopIfTrue="1">
      <formula>MOD(ROW(),2)=0</formula>
    </cfRule>
    <cfRule type="expression" dxfId="876" priority="34" stopIfTrue="1">
      <formula>MOD(ROW(),2)&lt;&gt;0</formula>
    </cfRule>
  </conditionalFormatting>
  <conditionalFormatting sqref="A17">
    <cfRule type="expression" dxfId="875" priority="17" stopIfTrue="1">
      <formula>MOD(ROW(),2)=0</formula>
    </cfRule>
    <cfRule type="expression" dxfId="874" priority="18" stopIfTrue="1">
      <formula>MOD(ROW(),2)&lt;&gt;0</formula>
    </cfRule>
  </conditionalFormatting>
  <conditionalFormatting sqref="P17">
    <cfRule type="expression" dxfId="873" priority="15" stopIfTrue="1">
      <formula>MOD(ROW(),2)=0</formula>
    </cfRule>
    <cfRule type="expression" dxfId="872" priority="16" stopIfTrue="1">
      <formula>MOD(ROW(),2)&lt;&gt;0</formula>
    </cfRule>
  </conditionalFormatting>
  <conditionalFormatting sqref="Q17:Q18 Q20">
    <cfRule type="expression" dxfId="871" priority="11" stopIfTrue="1">
      <formula>MOD(ROW(),2)=0</formula>
    </cfRule>
    <cfRule type="expression" dxfId="870" priority="12" stopIfTrue="1">
      <formula>MOD(ROW(),2)&lt;&gt;0</formula>
    </cfRule>
  </conditionalFormatting>
  <conditionalFormatting sqref="A25:A31">
    <cfRule type="expression" dxfId="869" priority="7" stopIfTrue="1">
      <formula>MOD(ROW(),2)=0</formula>
    </cfRule>
    <cfRule type="expression" dxfId="868" priority="8" stopIfTrue="1">
      <formula>MOD(ROW(),2)&lt;&gt;0</formula>
    </cfRule>
  </conditionalFormatting>
  <conditionalFormatting sqref="B25:M31">
    <cfRule type="expression" dxfId="867" priority="9" stopIfTrue="1">
      <formula>MOD(ROW(),2)=0</formula>
    </cfRule>
    <cfRule type="expression" dxfId="866" priority="10" stopIfTrue="1">
      <formula>MOD(ROW(),2)&lt;&gt;0</formula>
    </cfRule>
  </conditionalFormatting>
  <conditionalFormatting sqref="P25:P31">
    <cfRule type="expression" dxfId="865" priority="3" stopIfTrue="1">
      <formula>MOD(ROW(),2)=0</formula>
    </cfRule>
    <cfRule type="expression" dxfId="864" priority="4" stopIfTrue="1">
      <formula>MOD(ROW(),2)&lt;&gt;0</formula>
    </cfRule>
  </conditionalFormatting>
  <conditionalFormatting sqref="Q25:AB31">
    <cfRule type="expression" dxfId="863" priority="5" stopIfTrue="1">
      <formula>MOD(ROW(),2)=0</formula>
    </cfRule>
    <cfRule type="expression" dxfId="862" priority="6" stopIfTrue="1">
      <formula>MOD(ROW(),2)&lt;&gt;0</formula>
    </cfRule>
  </conditionalFormatting>
  <conditionalFormatting sqref="Q19">
    <cfRule type="expression" dxfId="861" priority="1" stopIfTrue="1">
      <formula>MOD(ROW(),2)=0</formula>
    </cfRule>
    <cfRule type="expression" dxfId="860" priority="2" stopIfTrue="1">
      <formula>MOD(ROW(),2)&lt;&gt;0</formula>
    </cfRule>
  </conditionalFormatting>
  <pageMargins left="0.59055118110236227" right="0.59055118110236227" top="0.59055118110236227" bottom="0.59055118110236227" header="0.51181102362204722" footer="0.51181102362204722"/>
  <pageSetup paperSize="9" scale="43" fitToWidth="2"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4">
    <pageSetUpPr fitToPage="1"/>
  </sheetPr>
  <dimension ref="A1:AB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28" width="22.77734375" style="25" customWidth="1"/>
    <col min="29" max="16384" width="10" style="25"/>
  </cols>
  <sheetData>
    <row r="1" spans="1:28" ht="21" x14ac:dyDescent="0.4">
      <c r="A1" s="37" t="s">
        <v>4</v>
      </c>
      <c r="B1" s="38"/>
      <c r="C1" s="38"/>
      <c r="D1" s="38"/>
      <c r="E1" s="38"/>
      <c r="F1" s="38"/>
      <c r="G1" s="38"/>
      <c r="H1" s="38"/>
      <c r="I1" s="38"/>
    </row>
    <row r="2" spans="1:28" ht="15.6" x14ac:dyDescent="0.3">
      <c r="A2" s="39" t="str">
        <f>IF(title="&gt; Enter workbook title here","Enter workbook title in Cover sheet",title)</f>
        <v>NHSPS_EW - Consolidated Factor Spreadsheet</v>
      </c>
      <c r="B2" s="40"/>
      <c r="C2" s="40"/>
      <c r="D2" s="40"/>
      <c r="E2" s="40"/>
      <c r="F2" s="40"/>
      <c r="G2" s="40"/>
      <c r="H2" s="40"/>
      <c r="I2" s="40"/>
    </row>
    <row r="3" spans="1:28" ht="15.6" x14ac:dyDescent="0.3">
      <c r="A3" s="41" t="str">
        <f>TABLE_FACTOR_TYPE&amp;" - x-"&amp;TABLE_SERIES_NUMBER</f>
        <v>ERF - x-410</v>
      </c>
      <c r="B3" s="40"/>
      <c r="C3" s="40"/>
      <c r="D3" s="40"/>
      <c r="E3" s="40"/>
      <c r="F3" s="40"/>
      <c r="G3" s="40"/>
      <c r="H3" s="40"/>
      <c r="I3" s="40"/>
    </row>
    <row r="4" spans="1:28" x14ac:dyDescent="0.25">
      <c r="A4" s="42"/>
    </row>
    <row r="6" spans="1:28" x14ac:dyDescent="0.25">
      <c r="A6" s="90" t="s">
        <v>26</v>
      </c>
      <c r="B6" s="91" t="s">
        <v>28</v>
      </c>
      <c r="C6" s="91"/>
      <c r="D6" s="91"/>
      <c r="E6" s="91"/>
      <c r="F6" s="91"/>
      <c r="G6" s="91"/>
      <c r="H6" s="91"/>
      <c r="I6" s="91"/>
      <c r="J6" s="91"/>
      <c r="K6" s="91"/>
      <c r="L6" s="91"/>
      <c r="M6" s="91"/>
      <c r="P6" s="90" t="s">
        <v>26</v>
      </c>
      <c r="Q6" s="91" t="s">
        <v>28</v>
      </c>
      <c r="R6" s="91"/>
      <c r="S6" s="91"/>
      <c r="T6" s="91"/>
      <c r="U6" s="91"/>
      <c r="V6" s="91"/>
      <c r="W6" s="91"/>
      <c r="X6" s="91"/>
      <c r="Y6" s="91"/>
      <c r="Z6" s="91"/>
      <c r="AA6" s="91"/>
      <c r="AB6" s="91"/>
    </row>
    <row r="7" spans="1:28" x14ac:dyDescent="0.25">
      <c r="A7" s="92" t="s">
        <v>17</v>
      </c>
      <c r="B7" s="93" t="s">
        <v>54</v>
      </c>
      <c r="C7" s="93"/>
      <c r="D7" s="93"/>
      <c r="E7" s="93"/>
      <c r="F7" s="93"/>
      <c r="G7" s="93"/>
      <c r="H7" s="93"/>
      <c r="I7" s="93"/>
      <c r="J7" s="93"/>
      <c r="K7" s="93"/>
      <c r="L7" s="93"/>
      <c r="M7" s="93"/>
      <c r="P7" s="92" t="s">
        <v>17</v>
      </c>
      <c r="Q7" s="93" t="s">
        <v>54</v>
      </c>
      <c r="R7" s="93"/>
      <c r="S7" s="93"/>
      <c r="T7" s="93"/>
      <c r="U7" s="93"/>
      <c r="V7" s="93"/>
      <c r="W7" s="93"/>
      <c r="X7" s="93"/>
      <c r="Y7" s="93"/>
      <c r="Z7" s="93"/>
      <c r="AA7" s="93"/>
      <c r="AB7" s="93"/>
    </row>
    <row r="8" spans="1:28" x14ac:dyDescent="0.25">
      <c r="A8" s="92" t="s">
        <v>55</v>
      </c>
      <c r="B8" s="93" t="s">
        <v>22</v>
      </c>
      <c r="C8" s="93"/>
      <c r="D8" s="93"/>
      <c r="E8" s="93"/>
      <c r="F8" s="93"/>
      <c r="G8" s="93"/>
      <c r="H8" s="93"/>
      <c r="I8" s="93"/>
      <c r="J8" s="93"/>
      <c r="K8" s="93"/>
      <c r="L8" s="93"/>
      <c r="M8" s="93"/>
      <c r="P8" s="92" t="s">
        <v>55</v>
      </c>
      <c r="Q8" s="93" t="s">
        <v>22</v>
      </c>
      <c r="R8" s="93"/>
      <c r="S8" s="93"/>
      <c r="T8" s="93"/>
      <c r="U8" s="93"/>
      <c r="V8" s="93"/>
      <c r="W8" s="93"/>
      <c r="X8" s="93"/>
      <c r="Y8" s="93"/>
      <c r="Z8" s="93"/>
      <c r="AA8" s="93"/>
      <c r="AB8" s="93"/>
    </row>
    <row r="9" spans="1:28" x14ac:dyDescent="0.25">
      <c r="A9" s="92" t="s">
        <v>18</v>
      </c>
      <c r="B9" s="93" t="s">
        <v>381</v>
      </c>
      <c r="C9" s="93"/>
      <c r="D9" s="93"/>
      <c r="E9" s="93"/>
      <c r="F9" s="93"/>
      <c r="G9" s="93"/>
      <c r="H9" s="93"/>
      <c r="I9" s="93"/>
      <c r="J9" s="93"/>
      <c r="K9" s="93"/>
      <c r="L9" s="93"/>
      <c r="M9" s="93"/>
      <c r="P9" s="92" t="s">
        <v>18</v>
      </c>
      <c r="Q9" s="93" t="s">
        <v>381</v>
      </c>
      <c r="R9" s="93"/>
      <c r="S9" s="93"/>
      <c r="T9" s="93"/>
      <c r="U9" s="93"/>
      <c r="V9" s="93"/>
      <c r="W9" s="93"/>
      <c r="X9" s="93"/>
      <c r="Y9" s="93"/>
      <c r="Z9" s="93"/>
      <c r="AA9" s="93"/>
      <c r="AB9" s="93"/>
    </row>
    <row r="10" spans="1:28" x14ac:dyDescent="0.25">
      <c r="A10" s="92" t="s">
        <v>2</v>
      </c>
      <c r="B10" s="93" t="s">
        <v>416</v>
      </c>
      <c r="C10" s="93"/>
      <c r="D10" s="93"/>
      <c r="E10" s="93"/>
      <c r="F10" s="93"/>
      <c r="G10" s="93"/>
      <c r="H10" s="93"/>
      <c r="I10" s="93"/>
      <c r="J10" s="93"/>
      <c r="K10" s="93"/>
      <c r="L10" s="93"/>
      <c r="M10" s="93"/>
      <c r="P10" s="92" t="s">
        <v>2</v>
      </c>
      <c r="Q10" s="93" t="s">
        <v>419</v>
      </c>
      <c r="R10" s="93"/>
      <c r="S10" s="93"/>
      <c r="T10" s="93"/>
      <c r="U10" s="93"/>
      <c r="V10" s="93"/>
      <c r="W10" s="93"/>
      <c r="X10" s="93"/>
      <c r="Y10" s="93"/>
      <c r="Z10" s="93"/>
      <c r="AA10" s="93"/>
      <c r="AB10" s="93"/>
    </row>
    <row r="11" spans="1:28" x14ac:dyDescent="0.25">
      <c r="A11" s="92" t="s">
        <v>25</v>
      </c>
      <c r="B11" s="93" t="s">
        <v>323</v>
      </c>
      <c r="C11" s="93"/>
      <c r="D11" s="93"/>
      <c r="E11" s="93"/>
      <c r="F11" s="93"/>
      <c r="G11" s="93"/>
      <c r="H11" s="93"/>
      <c r="I11" s="93"/>
      <c r="J11" s="93"/>
      <c r="K11" s="93"/>
      <c r="L11" s="93"/>
      <c r="M11" s="93"/>
      <c r="P11" s="92" t="s">
        <v>25</v>
      </c>
      <c r="Q11" s="93" t="s">
        <v>323</v>
      </c>
      <c r="R11" s="93"/>
      <c r="S11" s="93"/>
      <c r="T11" s="93"/>
      <c r="U11" s="93"/>
      <c r="V11" s="93"/>
      <c r="W11" s="93"/>
      <c r="X11" s="93"/>
      <c r="Y11" s="93"/>
      <c r="Z11" s="93"/>
      <c r="AA11" s="93"/>
      <c r="AB11" s="93"/>
    </row>
    <row r="12" spans="1:28" x14ac:dyDescent="0.25">
      <c r="A12" s="92" t="s">
        <v>273</v>
      </c>
      <c r="B12" s="93" t="s">
        <v>383</v>
      </c>
      <c r="C12" s="93"/>
      <c r="D12" s="93"/>
      <c r="E12" s="93"/>
      <c r="F12" s="93"/>
      <c r="G12" s="93"/>
      <c r="H12" s="93"/>
      <c r="I12" s="93"/>
      <c r="J12" s="93"/>
      <c r="K12" s="93"/>
      <c r="L12" s="93"/>
      <c r="M12" s="93"/>
      <c r="P12" s="92" t="s">
        <v>273</v>
      </c>
      <c r="Q12" s="93" t="s">
        <v>383</v>
      </c>
      <c r="R12" s="93"/>
      <c r="S12" s="93"/>
      <c r="T12" s="93"/>
      <c r="U12" s="93"/>
      <c r="V12" s="93"/>
      <c r="W12" s="93"/>
      <c r="X12" s="93"/>
      <c r="Y12" s="93"/>
      <c r="Z12" s="93"/>
      <c r="AA12" s="93"/>
      <c r="AB12" s="93"/>
    </row>
    <row r="13" spans="1:28" x14ac:dyDescent="0.25">
      <c r="A13" s="92" t="s">
        <v>58</v>
      </c>
      <c r="B13" s="93">
        <v>1</v>
      </c>
      <c r="C13" s="93"/>
      <c r="D13" s="93"/>
      <c r="E13" s="93"/>
      <c r="F13" s="93"/>
      <c r="G13" s="93"/>
      <c r="H13" s="93"/>
      <c r="I13" s="93"/>
      <c r="J13" s="93"/>
      <c r="K13" s="93"/>
      <c r="L13" s="93"/>
      <c r="M13" s="93"/>
      <c r="P13" s="92" t="s">
        <v>58</v>
      </c>
      <c r="Q13" s="93">
        <v>1</v>
      </c>
      <c r="R13" s="93"/>
      <c r="S13" s="93"/>
      <c r="T13" s="93"/>
      <c r="U13" s="93"/>
      <c r="V13" s="93"/>
      <c r="W13" s="93"/>
      <c r="X13" s="93"/>
      <c r="Y13" s="93"/>
      <c r="Z13" s="93"/>
      <c r="AA13" s="93"/>
      <c r="AB13" s="93"/>
    </row>
    <row r="14" spans="1:28" x14ac:dyDescent="0.25">
      <c r="A14" s="92" t="s">
        <v>19</v>
      </c>
      <c r="B14" s="93">
        <v>410</v>
      </c>
      <c r="C14" s="93"/>
      <c r="D14" s="93"/>
      <c r="E14" s="93"/>
      <c r="F14" s="93"/>
      <c r="G14" s="93"/>
      <c r="H14" s="93"/>
      <c r="I14" s="93"/>
      <c r="J14" s="93"/>
      <c r="K14" s="93"/>
      <c r="L14" s="93"/>
      <c r="M14" s="93"/>
      <c r="P14" s="92" t="s">
        <v>19</v>
      </c>
      <c r="Q14" s="93">
        <v>410</v>
      </c>
      <c r="R14" s="93"/>
      <c r="S14" s="93"/>
      <c r="T14" s="93"/>
      <c r="U14" s="93"/>
      <c r="V14" s="93"/>
      <c r="W14" s="93"/>
      <c r="X14" s="93"/>
      <c r="Y14" s="93"/>
      <c r="Z14" s="93"/>
      <c r="AA14" s="93"/>
      <c r="AB14" s="93"/>
    </row>
    <row r="15" spans="1:28" x14ac:dyDescent="0.25">
      <c r="A15" s="92" t="s">
        <v>59</v>
      </c>
      <c r="B15" s="93" t="s">
        <v>417</v>
      </c>
      <c r="C15" s="93"/>
      <c r="D15" s="93"/>
      <c r="E15" s="93"/>
      <c r="F15" s="93"/>
      <c r="G15" s="93"/>
      <c r="H15" s="93"/>
      <c r="I15" s="93"/>
      <c r="J15" s="93"/>
      <c r="K15" s="93"/>
      <c r="L15" s="93"/>
      <c r="M15" s="93"/>
      <c r="P15" s="92" t="s">
        <v>59</v>
      </c>
      <c r="Q15" s="93" t="s">
        <v>420</v>
      </c>
      <c r="R15" s="93"/>
      <c r="S15" s="93"/>
      <c r="T15" s="93"/>
      <c r="U15" s="93"/>
      <c r="V15" s="93"/>
      <c r="W15" s="93"/>
      <c r="X15" s="93"/>
      <c r="Y15" s="93"/>
      <c r="Z15" s="93"/>
      <c r="AA15" s="93"/>
      <c r="AB15" s="93"/>
    </row>
    <row r="16" spans="1:28" x14ac:dyDescent="0.25">
      <c r="A16" s="92" t="s">
        <v>60</v>
      </c>
      <c r="B16" s="93" t="s">
        <v>418</v>
      </c>
      <c r="C16" s="93"/>
      <c r="D16" s="93"/>
      <c r="E16" s="93"/>
      <c r="F16" s="93"/>
      <c r="G16" s="93"/>
      <c r="H16" s="93"/>
      <c r="I16" s="93"/>
      <c r="J16" s="93"/>
      <c r="K16" s="93"/>
      <c r="L16" s="93"/>
      <c r="M16" s="93"/>
      <c r="P16" s="92" t="s">
        <v>60</v>
      </c>
      <c r="Q16" s="93" t="s">
        <v>418</v>
      </c>
      <c r="R16" s="93"/>
      <c r="S16" s="93"/>
      <c r="T16" s="93"/>
      <c r="U16" s="93"/>
      <c r="V16" s="93"/>
      <c r="W16" s="93"/>
      <c r="X16" s="93"/>
      <c r="Y16" s="93"/>
      <c r="Z16" s="93"/>
      <c r="AA16" s="93"/>
      <c r="AB16" s="93"/>
    </row>
    <row r="17" spans="1:28" x14ac:dyDescent="0.25">
      <c r="A17" s="75" t="s">
        <v>374</v>
      </c>
      <c r="B17" s="93" t="s">
        <v>688</v>
      </c>
      <c r="C17" s="93"/>
      <c r="D17" s="93"/>
      <c r="E17" s="93"/>
      <c r="F17" s="93"/>
      <c r="G17" s="93"/>
      <c r="H17" s="93"/>
      <c r="I17" s="93"/>
      <c r="J17" s="93"/>
      <c r="K17" s="93"/>
      <c r="L17" s="93"/>
      <c r="M17" s="93"/>
      <c r="P17" s="75" t="s">
        <v>374</v>
      </c>
      <c r="Q17" s="93" t="s">
        <v>688</v>
      </c>
      <c r="R17" s="93"/>
      <c r="S17" s="93"/>
      <c r="T17" s="93"/>
      <c r="U17" s="93"/>
      <c r="V17" s="93"/>
      <c r="W17" s="93"/>
      <c r="X17" s="93"/>
      <c r="Y17" s="93"/>
      <c r="Z17" s="93"/>
      <c r="AA17" s="93"/>
      <c r="AB17" s="93"/>
    </row>
    <row r="18" spans="1:28" x14ac:dyDescent="0.25">
      <c r="A18" s="92" t="s">
        <v>20</v>
      </c>
      <c r="B18" s="96">
        <v>45107</v>
      </c>
      <c r="C18" s="93"/>
      <c r="D18" s="93"/>
      <c r="E18" s="93"/>
      <c r="F18" s="93"/>
      <c r="G18" s="93"/>
      <c r="H18" s="93"/>
      <c r="I18" s="93"/>
      <c r="J18" s="93"/>
      <c r="K18" s="93"/>
      <c r="L18" s="93"/>
      <c r="M18" s="93"/>
      <c r="P18" s="92" t="s">
        <v>20</v>
      </c>
      <c r="Q18" s="96">
        <v>45107</v>
      </c>
      <c r="R18" s="93"/>
      <c r="S18" s="93"/>
      <c r="T18" s="93"/>
      <c r="U18" s="93"/>
      <c r="V18" s="93"/>
      <c r="W18" s="93"/>
      <c r="X18" s="93"/>
      <c r="Y18" s="93"/>
      <c r="Z18" s="93"/>
      <c r="AA18" s="93"/>
      <c r="AB18" s="93"/>
    </row>
    <row r="19" spans="1:28" x14ac:dyDescent="0.25">
      <c r="A19" s="92" t="s">
        <v>21</v>
      </c>
      <c r="B19" s="96">
        <v>45107</v>
      </c>
      <c r="C19" s="93"/>
      <c r="D19" s="93"/>
      <c r="E19" s="93"/>
      <c r="F19" s="93"/>
      <c r="G19" s="93"/>
      <c r="H19" s="93"/>
      <c r="I19" s="93"/>
      <c r="J19" s="93"/>
      <c r="K19" s="93"/>
      <c r="L19" s="93"/>
      <c r="M19" s="93"/>
      <c r="P19" s="92" t="s">
        <v>21</v>
      </c>
      <c r="Q19" s="96">
        <v>45107</v>
      </c>
      <c r="R19" s="93"/>
      <c r="S19" s="93"/>
      <c r="T19" s="93"/>
      <c r="U19" s="93"/>
      <c r="V19" s="93"/>
      <c r="W19" s="93"/>
      <c r="X19" s="93"/>
      <c r="Y19" s="93"/>
      <c r="Z19" s="93"/>
      <c r="AA19" s="93"/>
      <c r="AB19" s="93"/>
    </row>
    <row r="20" spans="1:28" x14ac:dyDescent="0.25">
      <c r="A20" s="92" t="s">
        <v>271</v>
      </c>
      <c r="B20" s="93" t="s">
        <v>376</v>
      </c>
      <c r="C20" s="93"/>
      <c r="D20" s="93"/>
      <c r="E20" s="93"/>
      <c r="F20" s="93"/>
      <c r="G20" s="93"/>
      <c r="H20" s="93"/>
      <c r="I20" s="93"/>
      <c r="J20" s="93"/>
      <c r="K20" s="93"/>
      <c r="L20" s="93"/>
      <c r="M20" s="93"/>
      <c r="P20" s="92" t="s">
        <v>271</v>
      </c>
      <c r="Q20" s="93" t="s">
        <v>376</v>
      </c>
      <c r="R20" s="93"/>
      <c r="S20" s="93"/>
      <c r="T20" s="93"/>
      <c r="U20" s="93"/>
      <c r="V20" s="93"/>
      <c r="W20" s="93"/>
      <c r="X20" s="93"/>
      <c r="Y20" s="93"/>
      <c r="Z20" s="93"/>
      <c r="AA20" s="93"/>
      <c r="AB20" s="93"/>
    </row>
    <row r="22" spans="1:28" x14ac:dyDescent="0.25">
      <c r="B22" s="104" t="str">
        <f>HYPERLINK("#'Factor List'!A1","Back to Factor List")</f>
        <v>Back to Factor List</v>
      </c>
    </row>
    <row r="25" spans="1:28" x14ac:dyDescent="0.25">
      <c r="A25" s="101" t="s">
        <v>459</v>
      </c>
      <c r="B25" s="101">
        <v>0</v>
      </c>
      <c r="C25" s="101">
        <v>1</v>
      </c>
      <c r="D25" s="101">
        <v>2</v>
      </c>
      <c r="E25" s="101">
        <v>3</v>
      </c>
      <c r="F25" s="101">
        <v>4</v>
      </c>
      <c r="G25" s="101">
        <v>5</v>
      </c>
      <c r="H25" s="101">
        <v>6</v>
      </c>
      <c r="I25" s="101">
        <v>7</v>
      </c>
      <c r="J25" s="101">
        <v>8</v>
      </c>
      <c r="K25" s="101">
        <v>9</v>
      </c>
      <c r="L25" s="101">
        <v>10</v>
      </c>
      <c r="M25" s="101">
        <v>11</v>
      </c>
      <c r="P25" s="101" t="s">
        <v>459</v>
      </c>
      <c r="Q25" s="101">
        <v>0</v>
      </c>
      <c r="R25" s="101">
        <v>1</v>
      </c>
      <c r="S25" s="101">
        <v>2</v>
      </c>
      <c r="T25" s="101">
        <v>3</v>
      </c>
      <c r="U25" s="101">
        <v>4</v>
      </c>
      <c r="V25" s="101">
        <v>5</v>
      </c>
      <c r="W25" s="101">
        <v>6</v>
      </c>
      <c r="X25" s="101">
        <v>7</v>
      </c>
      <c r="Y25" s="101">
        <v>8</v>
      </c>
      <c r="Z25" s="101">
        <v>9</v>
      </c>
      <c r="AA25" s="101">
        <v>10</v>
      </c>
      <c r="AB25" s="101">
        <v>11</v>
      </c>
    </row>
    <row r="26" spans="1:28" x14ac:dyDescent="0.25">
      <c r="A26" s="102">
        <v>50</v>
      </c>
      <c r="B26" s="107">
        <v>0.216</v>
      </c>
      <c r="C26" s="107">
        <v>0.21199999999999999</v>
      </c>
      <c r="D26" s="107">
        <v>0.20899999999999999</v>
      </c>
      <c r="E26" s="107">
        <v>0.20499999999999999</v>
      </c>
      <c r="F26" s="107">
        <v>0.20200000000000001</v>
      </c>
      <c r="G26" s="107">
        <v>0.19800000000000001</v>
      </c>
      <c r="H26" s="107">
        <v>0.19500000000000001</v>
      </c>
      <c r="I26" s="107">
        <v>0.191</v>
      </c>
      <c r="J26" s="107">
        <v>0.187</v>
      </c>
      <c r="K26" s="107">
        <v>0.184</v>
      </c>
      <c r="L26" s="107">
        <v>0.18</v>
      </c>
      <c r="M26" s="107">
        <v>0.17699999999999999</v>
      </c>
      <c r="P26" s="102">
        <v>50</v>
      </c>
      <c r="Q26" s="107">
        <v>1.0720000000000001</v>
      </c>
      <c r="R26" s="107">
        <v>1.0740000000000001</v>
      </c>
      <c r="S26" s="107">
        <v>1.0760000000000001</v>
      </c>
      <c r="T26" s="107">
        <v>1.077</v>
      </c>
      <c r="U26" s="107">
        <v>1.079</v>
      </c>
      <c r="V26" s="107">
        <v>1.081</v>
      </c>
      <c r="W26" s="107">
        <v>1.083</v>
      </c>
      <c r="X26" s="107">
        <v>1.0840000000000001</v>
      </c>
      <c r="Y26" s="107">
        <v>1.0860000000000001</v>
      </c>
      <c r="Z26" s="107">
        <v>1.0880000000000001</v>
      </c>
      <c r="AA26" s="107">
        <v>1.0900000000000001</v>
      </c>
      <c r="AB26" s="107">
        <v>1.091</v>
      </c>
    </row>
    <row r="27" spans="1:28" x14ac:dyDescent="0.25">
      <c r="A27" s="102">
        <v>51</v>
      </c>
      <c r="B27" s="107">
        <v>0.17299999999999999</v>
      </c>
      <c r="C27" s="107">
        <v>0.16900000000000001</v>
      </c>
      <c r="D27" s="107">
        <v>0.16600000000000001</v>
      </c>
      <c r="E27" s="107">
        <v>0.16200000000000001</v>
      </c>
      <c r="F27" s="107">
        <v>0.159</v>
      </c>
      <c r="G27" s="107">
        <v>0.155</v>
      </c>
      <c r="H27" s="107">
        <v>0.152</v>
      </c>
      <c r="I27" s="107">
        <v>0.14799999999999999</v>
      </c>
      <c r="J27" s="107">
        <v>0.14399999999999999</v>
      </c>
      <c r="K27" s="107">
        <v>0.14099999999999999</v>
      </c>
      <c r="L27" s="107">
        <v>0.13700000000000001</v>
      </c>
      <c r="M27" s="107">
        <v>0.13400000000000001</v>
      </c>
      <c r="P27" s="102">
        <v>51</v>
      </c>
      <c r="Q27" s="107">
        <v>1.093</v>
      </c>
      <c r="R27" s="107">
        <v>1.095</v>
      </c>
      <c r="S27" s="107">
        <v>1.097</v>
      </c>
      <c r="T27" s="107">
        <v>1.099</v>
      </c>
      <c r="U27" s="107">
        <v>1.1000000000000001</v>
      </c>
      <c r="V27" s="107">
        <v>1.1020000000000001</v>
      </c>
      <c r="W27" s="107">
        <v>1.1040000000000001</v>
      </c>
      <c r="X27" s="107">
        <v>1.1060000000000001</v>
      </c>
      <c r="Y27" s="107">
        <v>1.1080000000000001</v>
      </c>
      <c r="Z27" s="107">
        <v>1.1100000000000001</v>
      </c>
      <c r="AA27" s="107">
        <v>1.111</v>
      </c>
      <c r="AB27" s="107">
        <v>1.113</v>
      </c>
    </row>
    <row r="28" spans="1:28" x14ac:dyDescent="0.25">
      <c r="A28" s="102">
        <v>52</v>
      </c>
      <c r="B28" s="107">
        <v>0.13</v>
      </c>
      <c r="C28" s="107">
        <v>0.126</v>
      </c>
      <c r="D28" s="107">
        <v>0.123</v>
      </c>
      <c r="E28" s="107">
        <v>0.11899999999999999</v>
      </c>
      <c r="F28" s="107">
        <v>0.11600000000000001</v>
      </c>
      <c r="G28" s="107">
        <v>0.112</v>
      </c>
      <c r="H28" s="107">
        <v>0.109</v>
      </c>
      <c r="I28" s="107">
        <v>0.105</v>
      </c>
      <c r="J28" s="107">
        <v>0.10100000000000001</v>
      </c>
      <c r="K28" s="107">
        <v>9.8000000000000004E-2</v>
      </c>
      <c r="L28" s="107">
        <v>9.4E-2</v>
      </c>
      <c r="M28" s="107">
        <v>9.0999999999999998E-2</v>
      </c>
      <c r="P28" s="102">
        <v>52</v>
      </c>
      <c r="Q28" s="107">
        <v>1.115</v>
      </c>
      <c r="R28" s="107">
        <v>1.117</v>
      </c>
      <c r="S28" s="107">
        <v>1.119</v>
      </c>
      <c r="T28" s="107">
        <v>1.121</v>
      </c>
      <c r="U28" s="107">
        <v>1.123</v>
      </c>
      <c r="V28" s="107">
        <v>1.125</v>
      </c>
      <c r="W28" s="107">
        <v>1.127</v>
      </c>
      <c r="X28" s="107">
        <v>1.1279999999999999</v>
      </c>
      <c r="Y28" s="107">
        <v>1.1299999999999999</v>
      </c>
      <c r="Z28" s="107">
        <v>1.1319999999999999</v>
      </c>
      <c r="AA28" s="107">
        <v>1.1339999999999999</v>
      </c>
      <c r="AB28" s="107">
        <v>1.1359999999999999</v>
      </c>
    </row>
    <row r="29" spans="1:28" x14ac:dyDescent="0.25">
      <c r="A29" s="102">
        <v>53</v>
      </c>
      <c r="B29" s="107">
        <v>8.6999999999999994E-2</v>
      </c>
      <c r="C29" s="107">
        <v>8.3000000000000004E-2</v>
      </c>
      <c r="D29" s="107">
        <v>0.08</v>
      </c>
      <c r="E29" s="107">
        <v>7.5999999999999998E-2</v>
      </c>
      <c r="F29" s="107">
        <v>7.1999999999999995E-2</v>
      </c>
      <c r="G29" s="107">
        <v>6.9000000000000006E-2</v>
      </c>
      <c r="H29" s="107">
        <v>6.5000000000000002E-2</v>
      </c>
      <c r="I29" s="107">
        <v>6.0999999999999999E-2</v>
      </c>
      <c r="J29" s="107">
        <v>5.8000000000000003E-2</v>
      </c>
      <c r="K29" s="107">
        <v>5.3999999999999999E-2</v>
      </c>
      <c r="L29" s="107">
        <v>0.05</v>
      </c>
      <c r="M29" s="107">
        <v>4.7E-2</v>
      </c>
      <c r="P29" s="102">
        <v>53</v>
      </c>
      <c r="Q29" s="107">
        <v>1.1379999999999999</v>
      </c>
      <c r="R29" s="107">
        <v>1.1399999999999999</v>
      </c>
      <c r="S29" s="107">
        <v>1.1419999999999999</v>
      </c>
      <c r="T29" s="107">
        <v>1.1439999999999999</v>
      </c>
      <c r="U29" s="107">
        <v>1.145</v>
      </c>
      <c r="V29" s="107">
        <v>1.147</v>
      </c>
      <c r="W29" s="107">
        <v>1.149</v>
      </c>
      <c r="X29" s="107">
        <v>1.151</v>
      </c>
      <c r="Y29" s="107">
        <v>1.153</v>
      </c>
      <c r="Z29" s="107">
        <v>1.155</v>
      </c>
      <c r="AA29" s="107">
        <v>1.1559999999999999</v>
      </c>
      <c r="AB29" s="107">
        <v>1.1579999999999999</v>
      </c>
    </row>
    <row r="30" spans="1:28" x14ac:dyDescent="0.25">
      <c r="A30" s="102">
        <v>54</v>
      </c>
      <c r="B30" s="107">
        <v>4.2999999999999997E-2</v>
      </c>
      <c r="C30" s="107">
        <v>3.9E-2</v>
      </c>
      <c r="D30" s="107">
        <v>3.5999999999999997E-2</v>
      </c>
      <c r="E30" s="107">
        <v>3.2000000000000001E-2</v>
      </c>
      <c r="F30" s="107">
        <v>2.9000000000000001E-2</v>
      </c>
      <c r="G30" s="107">
        <v>2.5000000000000001E-2</v>
      </c>
      <c r="H30" s="107">
        <v>2.1999999999999999E-2</v>
      </c>
      <c r="I30" s="107">
        <v>1.7999999999999999E-2</v>
      </c>
      <c r="J30" s="107">
        <v>1.4E-2</v>
      </c>
      <c r="K30" s="107">
        <v>1.0999999999999999E-2</v>
      </c>
      <c r="L30" s="107">
        <v>7.0000000000000001E-3</v>
      </c>
      <c r="M30" s="107">
        <v>4.0000000000000001E-3</v>
      </c>
      <c r="P30" s="102">
        <v>54</v>
      </c>
      <c r="Q30" s="107">
        <v>1.1599999999999999</v>
      </c>
      <c r="R30" s="107">
        <v>1.1619999999999999</v>
      </c>
      <c r="S30" s="107">
        <v>1.1639999999999999</v>
      </c>
      <c r="T30" s="107">
        <v>1.1659999999999999</v>
      </c>
      <c r="U30" s="107">
        <v>1.1679999999999999</v>
      </c>
      <c r="V30" s="107">
        <v>1.17</v>
      </c>
      <c r="W30" s="107">
        <v>1.1719999999999999</v>
      </c>
      <c r="X30" s="107">
        <v>1.1739999999999999</v>
      </c>
      <c r="Y30" s="107">
        <v>1.1759999999999999</v>
      </c>
      <c r="Z30" s="107">
        <v>1.1779999999999999</v>
      </c>
      <c r="AA30" s="107">
        <v>1.18</v>
      </c>
      <c r="AB30" s="107">
        <v>1.1819999999999999</v>
      </c>
    </row>
    <row r="31" spans="1:28" x14ac:dyDescent="0.25">
      <c r="A31" s="102">
        <v>55</v>
      </c>
      <c r="B31" s="107">
        <v>0</v>
      </c>
      <c r="C31" s="107"/>
      <c r="D31" s="107"/>
      <c r="E31" s="107"/>
      <c r="F31" s="107"/>
      <c r="G31" s="107"/>
      <c r="H31" s="107"/>
      <c r="I31" s="107"/>
      <c r="J31" s="107"/>
      <c r="K31" s="107"/>
      <c r="L31" s="107"/>
      <c r="M31" s="107"/>
      <c r="P31" s="102">
        <v>55</v>
      </c>
      <c r="Q31" s="107">
        <v>1.1839999999999999</v>
      </c>
      <c r="R31" s="107"/>
      <c r="S31" s="107"/>
      <c r="T31" s="107"/>
      <c r="U31" s="107"/>
      <c r="V31" s="107"/>
      <c r="W31" s="107"/>
      <c r="X31" s="107"/>
      <c r="Y31" s="107"/>
      <c r="Z31" s="107"/>
      <c r="AA31" s="107"/>
      <c r="AB31" s="107"/>
    </row>
    <row r="43" ht="39.6" customHeight="1" x14ac:dyDescent="0.25"/>
    <row r="45" ht="27.6" customHeight="1" x14ac:dyDescent="0.25"/>
  </sheetData>
  <sheetProtection algorithmName="SHA-512" hashValue="v5c2Y0t1hZZTY7M9tk+K93XpJXyb6u+/THPgOTDgYTaNgXI0ekKNsaWn8pQHhz6TTEwvzRTHcovPJ7IhdhWInA==" saltValue="R9uWGGuDjyZKTV6cTHrVow==" spinCount="100000" sheet="1" objects="1" scenarios="1"/>
  <conditionalFormatting sqref="B17:B20">
    <cfRule type="expression" dxfId="859" priority="13" stopIfTrue="1">
      <formula>MOD(ROW(),2)=0</formula>
    </cfRule>
    <cfRule type="expression" dxfId="858" priority="14" stopIfTrue="1">
      <formula>MOD(ROW(),2)&lt;&gt;0</formula>
    </cfRule>
  </conditionalFormatting>
  <conditionalFormatting sqref="A6:A16 A18:A20">
    <cfRule type="expression" dxfId="857" priority="23" stopIfTrue="1">
      <formula>MOD(ROW(),2)=0</formula>
    </cfRule>
    <cfRule type="expression" dxfId="856" priority="24" stopIfTrue="1">
      <formula>MOD(ROW(),2)&lt;&gt;0</formula>
    </cfRule>
  </conditionalFormatting>
  <conditionalFormatting sqref="B6:M16 C17:M20">
    <cfRule type="expression" dxfId="855" priority="25" stopIfTrue="1">
      <formula>MOD(ROW(),2)=0</formula>
    </cfRule>
    <cfRule type="expression" dxfId="854" priority="26" stopIfTrue="1">
      <formula>MOD(ROW(),2)&lt;&gt;0</formula>
    </cfRule>
  </conditionalFormatting>
  <conditionalFormatting sqref="P6:P16 P18:P20">
    <cfRule type="expression" dxfId="853" priority="31" stopIfTrue="1">
      <formula>MOD(ROW(),2)=0</formula>
    </cfRule>
    <cfRule type="expression" dxfId="852" priority="32" stopIfTrue="1">
      <formula>MOD(ROW(),2)&lt;&gt;0</formula>
    </cfRule>
  </conditionalFormatting>
  <conditionalFormatting sqref="Q6:AB16 R17:AB20">
    <cfRule type="expression" dxfId="851" priority="33" stopIfTrue="1">
      <formula>MOD(ROW(),2)=0</formula>
    </cfRule>
    <cfRule type="expression" dxfId="850" priority="34" stopIfTrue="1">
      <formula>MOD(ROW(),2)&lt;&gt;0</formula>
    </cfRule>
  </conditionalFormatting>
  <conditionalFormatting sqref="P17">
    <cfRule type="expression" dxfId="849" priority="17" stopIfTrue="1">
      <formula>MOD(ROW(),2)=0</formula>
    </cfRule>
    <cfRule type="expression" dxfId="848" priority="18" stopIfTrue="1">
      <formula>MOD(ROW(),2)&lt;&gt;0</formula>
    </cfRule>
  </conditionalFormatting>
  <conditionalFormatting sqref="A17">
    <cfRule type="expression" dxfId="847" priority="15" stopIfTrue="1">
      <formula>MOD(ROW(),2)=0</formula>
    </cfRule>
    <cfRule type="expression" dxfId="846" priority="16" stopIfTrue="1">
      <formula>MOD(ROW(),2)&lt;&gt;0</formula>
    </cfRule>
  </conditionalFormatting>
  <conditionalFormatting sqref="Q17:Q18 Q20">
    <cfRule type="expression" dxfId="845" priority="11" stopIfTrue="1">
      <formula>MOD(ROW(),2)=0</formula>
    </cfRule>
    <cfRule type="expression" dxfId="844" priority="12" stopIfTrue="1">
      <formula>MOD(ROW(),2)&lt;&gt;0</formula>
    </cfRule>
  </conditionalFormatting>
  <conditionalFormatting sqref="A25:A31">
    <cfRule type="expression" dxfId="843" priority="7" stopIfTrue="1">
      <formula>MOD(ROW(),2)=0</formula>
    </cfRule>
    <cfRule type="expression" dxfId="842" priority="8" stopIfTrue="1">
      <formula>MOD(ROW(),2)&lt;&gt;0</formula>
    </cfRule>
  </conditionalFormatting>
  <conditionalFormatting sqref="B25:M31">
    <cfRule type="expression" dxfId="841" priority="9" stopIfTrue="1">
      <formula>MOD(ROW(),2)=0</formula>
    </cfRule>
    <cfRule type="expression" dxfId="840" priority="10" stopIfTrue="1">
      <formula>MOD(ROW(),2)&lt;&gt;0</formula>
    </cfRule>
  </conditionalFormatting>
  <conditionalFormatting sqref="P25:P31">
    <cfRule type="expression" dxfId="839" priority="3" stopIfTrue="1">
      <formula>MOD(ROW(),2)=0</formula>
    </cfRule>
    <cfRule type="expression" dxfId="838" priority="4" stopIfTrue="1">
      <formula>MOD(ROW(),2)&lt;&gt;0</formula>
    </cfRule>
  </conditionalFormatting>
  <conditionalFormatting sqref="Q25:AB31">
    <cfRule type="expression" dxfId="837" priority="5" stopIfTrue="1">
      <formula>MOD(ROW(),2)=0</formula>
    </cfRule>
    <cfRule type="expression" dxfId="836" priority="6" stopIfTrue="1">
      <formula>MOD(ROW(),2)&lt;&gt;0</formula>
    </cfRule>
  </conditionalFormatting>
  <conditionalFormatting sqref="Q19">
    <cfRule type="expression" dxfId="835" priority="1" stopIfTrue="1">
      <formula>MOD(ROW(),2)=0</formula>
    </cfRule>
    <cfRule type="expression" dxfId="834" priority="2" stopIfTrue="1">
      <formula>MOD(ROW(),2)&lt;&gt;0</formula>
    </cfRule>
  </conditionalFormatting>
  <pageMargins left="0.59055118110236227" right="0.59055118110236227" top="0.59055118110236227" bottom="0.59055118110236227" header="0.51181102362204722" footer="0.51181102362204722"/>
  <pageSetup paperSize="9" scale="43" fitToWidth="2"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5">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x-411</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421</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2</v>
      </c>
      <c r="C13" s="93"/>
      <c r="D13" s="93"/>
      <c r="E13" s="93"/>
      <c r="F13" s="93"/>
      <c r="G13" s="93"/>
      <c r="H13" s="93"/>
      <c r="I13" s="93"/>
      <c r="J13" s="93"/>
      <c r="K13" s="93"/>
      <c r="L13" s="93"/>
      <c r="M13" s="93"/>
    </row>
    <row r="14" spans="1:13" x14ac:dyDescent="0.25">
      <c r="A14" s="92" t="s">
        <v>19</v>
      </c>
      <c r="B14" s="93">
        <v>411</v>
      </c>
      <c r="C14" s="93"/>
      <c r="D14" s="93"/>
      <c r="E14" s="93"/>
      <c r="F14" s="93"/>
      <c r="G14" s="93"/>
      <c r="H14" s="93"/>
      <c r="I14" s="93"/>
      <c r="J14" s="93"/>
      <c r="K14" s="93"/>
      <c r="L14" s="93"/>
      <c r="M14" s="93"/>
    </row>
    <row r="15" spans="1:13" x14ac:dyDescent="0.25">
      <c r="A15" s="92" t="s">
        <v>59</v>
      </c>
      <c r="B15" s="93" t="s">
        <v>422</v>
      </c>
      <c r="C15" s="93"/>
      <c r="D15" s="93"/>
      <c r="E15" s="93"/>
      <c r="F15" s="93"/>
      <c r="G15" s="93"/>
      <c r="H15" s="93"/>
      <c r="I15" s="93"/>
      <c r="J15" s="93"/>
      <c r="K15" s="93"/>
      <c r="L15" s="93"/>
      <c r="M15" s="93"/>
    </row>
    <row r="16" spans="1:13" x14ac:dyDescent="0.25">
      <c r="A16" s="92" t="s">
        <v>60</v>
      </c>
      <c r="B16" s="93" t="s">
        <v>423</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55</v>
      </c>
      <c r="B26" s="107">
        <v>2.1999999999999999E-2</v>
      </c>
      <c r="C26" s="107">
        <v>2.1999999999999999E-2</v>
      </c>
      <c r="D26" s="107">
        <v>2.1999999999999999E-2</v>
      </c>
      <c r="E26" s="107">
        <v>2.1999999999999999E-2</v>
      </c>
      <c r="F26" s="107">
        <v>2.1000000000000001E-2</v>
      </c>
      <c r="G26" s="107">
        <v>2.1000000000000001E-2</v>
      </c>
      <c r="H26" s="107">
        <v>2.1000000000000001E-2</v>
      </c>
      <c r="I26" s="107">
        <v>2.1000000000000001E-2</v>
      </c>
      <c r="J26" s="107">
        <v>2.1000000000000001E-2</v>
      </c>
      <c r="K26" s="107">
        <v>2.1000000000000001E-2</v>
      </c>
      <c r="L26" s="107">
        <v>0.02</v>
      </c>
      <c r="M26" s="107">
        <v>0.02</v>
      </c>
    </row>
    <row r="27" spans="1:13" x14ac:dyDescent="0.25">
      <c r="A27" s="102">
        <v>56</v>
      </c>
      <c r="B27" s="107">
        <v>0.02</v>
      </c>
      <c r="C27" s="107">
        <v>0.02</v>
      </c>
      <c r="D27" s="107">
        <v>0.02</v>
      </c>
      <c r="E27" s="107">
        <v>0.02</v>
      </c>
      <c r="F27" s="107">
        <v>0.02</v>
      </c>
      <c r="G27" s="107">
        <v>0.02</v>
      </c>
      <c r="H27" s="107">
        <v>0.02</v>
      </c>
      <c r="I27" s="107">
        <v>1.9E-2</v>
      </c>
      <c r="J27" s="107">
        <v>1.9E-2</v>
      </c>
      <c r="K27" s="107">
        <v>1.9E-2</v>
      </c>
      <c r="L27" s="107">
        <v>1.9E-2</v>
      </c>
      <c r="M27" s="107">
        <v>1.9E-2</v>
      </c>
    </row>
    <row r="28" spans="1:13" x14ac:dyDescent="0.25">
      <c r="A28" s="102">
        <v>57</v>
      </c>
      <c r="B28" s="107">
        <v>1.9E-2</v>
      </c>
      <c r="C28" s="107">
        <v>1.9E-2</v>
      </c>
      <c r="D28" s="107">
        <v>1.9E-2</v>
      </c>
      <c r="E28" s="107">
        <v>1.9E-2</v>
      </c>
      <c r="F28" s="107">
        <v>1.7999999999999999E-2</v>
      </c>
      <c r="G28" s="107">
        <v>1.7999999999999999E-2</v>
      </c>
      <c r="H28" s="107">
        <v>1.7999999999999999E-2</v>
      </c>
      <c r="I28" s="107">
        <v>1.7999999999999999E-2</v>
      </c>
      <c r="J28" s="107">
        <v>1.7999999999999999E-2</v>
      </c>
      <c r="K28" s="107">
        <v>1.7999999999999999E-2</v>
      </c>
      <c r="L28" s="107">
        <v>1.7000000000000001E-2</v>
      </c>
      <c r="M28" s="107">
        <v>1.7000000000000001E-2</v>
      </c>
    </row>
    <row r="29" spans="1:13" x14ac:dyDescent="0.25">
      <c r="A29" s="102">
        <v>58</v>
      </c>
      <c r="B29" s="107">
        <v>1.7000000000000001E-2</v>
      </c>
      <c r="C29" s="107">
        <v>1.7000000000000001E-2</v>
      </c>
      <c r="D29" s="107">
        <v>1.7000000000000001E-2</v>
      </c>
      <c r="E29" s="107">
        <v>1.7000000000000001E-2</v>
      </c>
      <c r="F29" s="107">
        <v>1.7000000000000001E-2</v>
      </c>
      <c r="G29" s="107">
        <v>1.7000000000000001E-2</v>
      </c>
      <c r="H29" s="107">
        <v>1.7000000000000001E-2</v>
      </c>
      <c r="I29" s="107">
        <v>1.6E-2</v>
      </c>
      <c r="J29" s="107">
        <v>1.6E-2</v>
      </c>
      <c r="K29" s="107">
        <v>1.6E-2</v>
      </c>
      <c r="L29" s="107">
        <v>1.6E-2</v>
      </c>
      <c r="M29" s="107">
        <v>1.6E-2</v>
      </c>
    </row>
    <row r="30" spans="1:13" x14ac:dyDescent="0.25">
      <c r="A30" s="102">
        <v>59</v>
      </c>
      <c r="B30" s="107">
        <v>1.6E-2</v>
      </c>
      <c r="C30" s="107">
        <v>1.6E-2</v>
      </c>
      <c r="D30" s="107">
        <v>1.6E-2</v>
      </c>
      <c r="E30" s="107">
        <v>1.6E-2</v>
      </c>
      <c r="F30" s="107">
        <v>1.4999999999999999E-2</v>
      </c>
      <c r="G30" s="107">
        <v>1.4999999999999999E-2</v>
      </c>
      <c r="H30" s="107">
        <v>1.4999999999999999E-2</v>
      </c>
      <c r="I30" s="107">
        <v>1.4999999999999999E-2</v>
      </c>
      <c r="J30" s="107">
        <v>1.4999999999999999E-2</v>
      </c>
      <c r="K30" s="107">
        <v>1.4999999999999999E-2</v>
      </c>
      <c r="L30" s="107">
        <v>1.4E-2</v>
      </c>
      <c r="M30" s="107">
        <v>1.4E-2</v>
      </c>
    </row>
    <row r="31" spans="1:13" x14ac:dyDescent="0.25">
      <c r="A31" s="102">
        <v>60</v>
      </c>
      <c r="B31" s="107">
        <v>1.4E-2</v>
      </c>
      <c r="C31" s="107">
        <v>1.4E-2</v>
      </c>
      <c r="D31" s="107">
        <v>1.4E-2</v>
      </c>
      <c r="E31" s="107">
        <v>1.4E-2</v>
      </c>
      <c r="F31" s="107">
        <v>1.2999999999999999E-2</v>
      </c>
      <c r="G31" s="107">
        <v>1.2999999999999999E-2</v>
      </c>
      <c r="H31" s="107">
        <v>1.2999999999999999E-2</v>
      </c>
      <c r="I31" s="107">
        <v>1.2999999999999999E-2</v>
      </c>
      <c r="J31" s="107">
        <v>1.2999999999999999E-2</v>
      </c>
      <c r="K31" s="107">
        <v>1.2999999999999999E-2</v>
      </c>
      <c r="L31" s="107">
        <v>1.2E-2</v>
      </c>
      <c r="M31" s="107">
        <v>1.2E-2</v>
      </c>
    </row>
    <row r="32" spans="1:13" x14ac:dyDescent="0.25">
      <c r="A32" s="102">
        <v>61</v>
      </c>
      <c r="B32" s="107">
        <v>1.2E-2</v>
      </c>
      <c r="C32" s="107">
        <v>1.2E-2</v>
      </c>
      <c r="D32" s="107">
        <v>1.2E-2</v>
      </c>
      <c r="E32" s="107">
        <v>1.0999999999999999E-2</v>
      </c>
      <c r="F32" s="107">
        <v>1.0999999999999999E-2</v>
      </c>
      <c r="G32" s="107">
        <v>1.0999999999999999E-2</v>
      </c>
      <c r="H32" s="107">
        <v>1.0999999999999999E-2</v>
      </c>
      <c r="I32" s="107">
        <v>0.01</v>
      </c>
      <c r="J32" s="107">
        <v>0.01</v>
      </c>
      <c r="K32" s="107">
        <v>0.01</v>
      </c>
      <c r="L32" s="107">
        <v>0.01</v>
      </c>
      <c r="M32" s="107">
        <v>8.9999999999999993E-3</v>
      </c>
    </row>
    <row r="33" spans="1:13" x14ac:dyDescent="0.25">
      <c r="A33" s="102">
        <v>62</v>
      </c>
      <c r="B33" s="107">
        <v>8.9999999999999993E-3</v>
      </c>
      <c r="C33" s="107">
        <v>8.9999999999999993E-3</v>
      </c>
      <c r="D33" s="107">
        <v>8.9999999999999993E-3</v>
      </c>
      <c r="E33" s="107">
        <v>8.0000000000000002E-3</v>
      </c>
      <c r="F33" s="107">
        <v>8.0000000000000002E-3</v>
      </c>
      <c r="G33" s="107">
        <v>8.0000000000000002E-3</v>
      </c>
      <c r="H33" s="107">
        <v>8.0000000000000002E-3</v>
      </c>
      <c r="I33" s="107">
        <v>7.0000000000000001E-3</v>
      </c>
      <c r="J33" s="107">
        <v>7.0000000000000001E-3</v>
      </c>
      <c r="K33" s="107">
        <v>7.0000000000000001E-3</v>
      </c>
      <c r="L33" s="107">
        <v>7.0000000000000001E-3</v>
      </c>
      <c r="M33" s="107">
        <v>6.0000000000000001E-3</v>
      </c>
    </row>
    <row r="34" spans="1:13" x14ac:dyDescent="0.25">
      <c r="A34" s="102">
        <v>63</v>
      </c>
      <c r="B34" s="107">
        <v>6.0000000000000001E-3</v>
      </c>
      <c r="C34" s="107">
        <v>6.0000000000000001E-3</v>
      </c>
      <c r="D34" s="107">
        <v>6.0000000000000001E-3</v>
      </c>
      <c r="E34" s="107">
        <v>5.0000000000000001E-3</v>
      </c>
      <c r="F34" s="107">
        <v>5.0000000000000001E-3</v>
      </c>
      <c r="G34" s="107">
        <v>5.0000000000000001E-3</v>
      </c>
      <c r="H34" s="107">
        <v>5.0000000000000001E-3</v>
      </c>
      <c r="I34" s="107">
        <v>4.0000000000000001E-3</v>
      </c>
      <c r="J34" s="107">
        <v>4.0000000000000001E-3</v>
      </c>
      <c r="K34" s="107">
        <v>4.0000000000000001E-3</v>
      </c>
      <c r="L34" s="107">
        <v>4.0000000000000001E-3</v>
      </c>
      <c r="M34" s="107">
        <v>3.0000000000000001E-3</v>
      </c>
    </row>
    <row r="35" spans="1:13" x14ac:dyDescent="0.25">
      <c r="A35" s="102">
        <v>64</v>
      </c>
      <c r="B35" s="107">
        <v>3.0000000000000001E-3</v>
      </c>
      <c r="C35" s="107">
        <v>3.0000000000000001E-3</v>
      </c>
      <c r="D35" s="107">
        <v>3.0000000000000001E-3</v>
      </c>
      <c r="E35" s="107">
        <v>2E-3</v>
      </c>
      <c r="F35" s="107">
        <v>2E-3</v>
      </c>
      <c r="G35" s="107">
        <v>2E-3</v>
      </c>
      <c r="H35" s="107">
        <v>2E-3</v>
      </c>
      <c r="I35" s="107">
        <v>1E-3</v>
      </c>
      <c r="J35" s="107">
        <v>1E-3</v>
      </c>
      <c r="K35" s="107">
        <v>1E-3</v>
      </c>
      <c r="L35" s="107">
        <v>1E-3</v>
      </c>
      <c r="M35" s="107">
        <v>0</v>
      </c>
    </row>
    <row r="36" spans="1:13" x14ac:dyDescent="0.25">
      <c r="A36" s="102">
        <v>65</v>
      </c>
      <c r="B36" s="107">
        <v>0</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jBFUHb715vEl7nw0GQNNdxjF2o6YcX+Lml3scsZQikzqOzPKs/VnUdKLp0eMcnxy79327Y8aQkfJLn7N10efjg==" saltValue="DCmoxLsuxp4HtMDH/4y1yQ==" spinCount="100000" sheet="1" objects="1" scenarios="1"/>
  <conditionalFormatting sqref="A6:A16 A18:A20">
    <cfRule type="expression" dxfId="833" priority="13" stopIfTrue="1">
      <formula>MOD(ROW(),2)=0</formula>
    </cfRule>
    <cfRule type="expression" dxfId="832" priority="14" stopIfTrue="1">
      <formula>MOD(ROW(),2)&lt;&gt;0</formula>
    </cfRule>
  </conditionalFormatting>
  <conditionalFormatting sqref="B6:M16 C17:M20">
    <cfRule type="expression" dxfId="831" priority="15" stopIfTrue="1">
      <formula>MOD(ROW(),2)=0</formula>
    </cfRule>
    <cfRule type="expression" dxfId="830" priority="16" stopIfTrue="1">
      <formula>MOD(ROW(),2)&lt;&gt;0</formula>
    </cfRule>
  </conditionalFormatting>
  <conditionalFormatting sqref="A17">
    <cfRule type="expression" dxfId="829" priority="7" stopIfTrue="1">
      <formula>MOD(ROW(),2)=0</formula>
    </cfRule>
    <cfRule type="expression" dxfId="828" priority="8" stopIfTrue="1">
      <formula>MOD(ROW(),2)&lt;&gt;0</formula>
    </cfRule>
  </conditionalFormatting>
  <conditionalFormatting sqref="B17:B20">
    <cfRule type="expression" dxfId="827" priority="5" stopIfTrue="1">
      <formula>MOD(ROW(),2)=0</formula>
    </cfRule>
    <cfRule type="expression" dxfId="826" priority="6" stopIfTrue="1">
      <formula>MOD(ROW(),2)&lt;&gt;0</formula>
    </cfRule>
  </conditionalFormatting>
  <conditionalFormatting sqref="A25:A36">
    <cfRule type="expression" dxfId="825" priority="1" stopIfTrue="1">
      <formula>MOD(ROW(),2)=0</formula>
    </cfRule>
    <cfRule type="expression" dxfId="824" priority="2" stopIfTrue="1">
      <formula>MOD(ROW(),2)&lt;&gt;0</formula>
    </cfRule>
  </conditionalFormatting>
  <conditionalFormatting sqref="B25:M36">
    <cfRule type="expression" dxfId="823" priority="3" stopIfTrue="1">
      <formula>MOD(ROW(),2)=0</formula>
    </cfRule>
    <cfRule type="expression" dxfId="822"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6">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x-412</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424</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412</v>
      </c>
      <c r="C14" s="93"/>
      <c r="D14" s="93"/>
      <c r="E14" s="93"/>
      <c r="F14" s="93"/>
      <c r="G14" s="93"/>
      <c r="H14" s="93"/>
      <c r="I14" s="93"/>
      <c r="J14" s="93"/>
      <c r="K14" s="93"/>
      <c r="L14" s="93"/>
      <c r="M14" s="93"/>
    </row>
    <row r="15" spans="1:13" x14ac:dyDescent="0.25">
      <c r="A15" s="92" t="s">
        <v>59</v>
      </c>
      <c r="B15" s="93" t="s">
        <v>425</v>
      </c>
      <c r="C15" s="93"/>
      <c r="D15" s="93"/>
      <c r="E15" s="93"/>
      <c r="F15" s="93"/>
      <c r="G15" s="93"/>
      <c r="H15" s="93"/>
      <c r="I15" s="93"/>
      <c r="J15" s="93"/>
      <c r="K15" s="93"/>
      <c r="L15" s="93"/>
      <c r="M15" s="93"/>
    </row>
    <row r="16" spans="1:13" x14ac:dyDescent="0.25">
      <c r="A16" s="92" t="s">
        <v>60</v>
      </c>
      <c r="B16" s="93" t="s">
        <v>426</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0.83699999999999997</v>
      </c>
      <c r="C26" s="107">
        <v>0.84</v>
      </c>
      <c r="D26" s="107">
        <v>0.84199999999999997</v>
      </c>
      <c r="E26" s="107">
        <v>0.84399999999999997</v>
      </c>
      <c r="F26" s="107">
        <v>0.84699999999999998</v>
      </c>
      <c r="G26" s="107">
        <v>0.84899999999999998</v>
      </c>
      <c r="H26" s="107">
        <v>0.85099999999999998</v>
      </c>
      <c r="I26" s="107">
        <v>0.85399999999999998</v>
      </c>
      <c r="J26" s="107">
        <v>0.85599999999999998</v>
      </c>
      <c r="K26" s="107">
        <v>0.85799999999999998</v>
      </c>
      <c r="L26" s="107">
        <v>0.86099999999999999</v>
      </c>
      <c r="M26" s="107">
        <v>0.86299999999999999</v>
      </c>
    </row>
    <row r="27" spans="1:13" x14ac:dyDescent="0.25">
      <c r="A27" s="102">
        <v>51</v>
      </c>
      <c r="B27" s="107">
        <v>0.86499999999999999</v>
      </c>
      <c r="C27" s="107">
        <v>0.86799999999999999</v>
      </c>
      <c r="D27" s="107">
        <v>0.87</v>
      </c>
      <c r="E27" s="107">
        <v>0.873</v>
      </c>
      <c r="F27" s="107">
        <v>0.875</v>
      </c>
      <c r="G27" s="107">
        <v>0.878</v>
      </c>
      <c r="H27" s="107">
        <v>0.88</v>
      </c>
      <c r="I27" s="107">
        <v>0.88300000000000001</v>
      </c>
      <c r="J27" s="107">
        <v>0.88500000000000001</v>
      </c>
      <c r="K27" s="107">
        <v>0.88800000000000001</v>
      </c>
      <c r="L27" s="107">
        <v>0.89</v>
      </c>
      <c r="M27" s="107">
        <v>0.89300000000000002</v>
      </c>
    </row>
    <row r="28" spans="1:13" x14ac:dyDescent="0.25">
      <c r="A28" s="102">
        <v>52</v>
      </c>
      <c r="B28" s="107">
        <v>0.89500000000000002</v>
      </c>
      <c r="C28" s="107">
        <v>0.89800000000000002</v>
      </c>
      <c r="D28" s="107">
        <v>0.90100000000000002</v>
      </c>
      <c r="E28" s="107">
        <v>0.90300000000000002</v>
      </c>
      <c r="F28" s="107">
        <v>0.90600000000000003</v>
      </c>
      <c r="G28" s="107">
        <v>0.90900000000000003</v>
      </c>
      <c r="H28" s="107">
        <v>0.91100000000000003</v>
      </c>
      <c r="I28" s="107">
        <v>0.91400000000000003</v>
      </c>
      <c r="J28" s="107">
        <v>0.91700000000000004</v>
      </c>
      <c r="K28" s="107">
        <v>0.91900000000000004</v>
      </c>
      <c r="L28" s="107">
        <v>0.92200000000000004</v>
      </c>
      <c r="M28" s="107">
        <v>0.92500000000000004</v>
      </c>
    </row>
    <row r="29" spans="1:13" x14ac:dyDescent="0.25">
      <c r="A29" s="102">
        <v>53</v>
      </c>
      <c r="B29" s="107">
        <v>0.92700000000000005</v>
      </c>
      <c r="C29" s="107">
        <v>0.93</v>
      </c>
      <c r="D29" s="107">
        <v>0.93300000000000005</v>
      </c>
      <c r="E29" s="107">
        <v>0.93600000000000005</v>
      </c>
      <c r="F29" s="107">
        <v>0.93899999999999995</v>
      </c>
      <c r="G29" s="107">
        <v>0.94199999999999995</v>
      </c>
      <c r="H29" s="107">
        <v>0.94499999999999995</v>
      </c>
      <c r="I29" s="107">
        <v>0.94799999999999995</v>
      </c>
      <c r="J29" s="107">
        <v>0.95099999999999996</v>
      </c>
      <c r="K29" s="107">
        <v>0.95399999999999996</v>
      </c>
      <c r="L29" s="107">
        <v>0.95599999999999996</v>
      </c>
      <c r="M29" s="107">
        <v>0.95899999999999996</v>
      </c>
    </row>
    <row r="30" spans="1:13" x14ac:dyDescent="0.25">
      <c r="A30" s="102">
        <v>54</v>
      </c>
      <c r="B30" s="107">
        <v>0.96199999999999997</v>
      </c>
      <c r="C30" s="107">
        <v>0.96499999999999997</v>
      </c>
      <c r="D30" s="107">
        <v>0.96899999999999997</v>
      </c>
      <c r="E30" s="107">
        <v>0.97199999999999998</v>
      </c>
      <c r="F30" s="107">
        <v>0.97499999999999998</v>
      </c>
      <c r="G30" s="107">
        <v>0.97799999999999998</v>
      </c>
      <c r="H30" s="107">
        <v>0.98099999999999998</v>
      </c>
      <c r="I30" s="107">
        <v>0.98399999999999999</v>
      </c>
      <c r="J30" s="107">
        <v>0.98699999999999999</v>
      </c>
      <c r="K30" s="107">
        <v>0.99099999999999999</v>
      </c>
      <c r="L30" s="107">
        <v>0.99399999999999999</v>
      </c>
      <c r="M30" s="107">
        <v>0.997</v>
      </c>
    </row>
    <row r="31" spans="1:13" x14ac:dyDescent="0.25">
      <c r="A31" s="102">
        <v>55</v>
      </c>
      <c r="B31" s="107">
        <v>1</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HIk2oSsihMczZ4pYDAYr2KWBhWl4HSx3fV1Dz4bxHqKbtAdjyRJJ+uO/gKE5DeUrGBvwmXJloLXKfVy+o1BFog==" saltValue="9PaCXds9YKIn4rW7PE12eQ==" spinCount="100000" sheet="1" objects="1" scenarios="1"/>
  <conditionalFormatting sqref="A6:A16 A18:A20">
    <cfRule type="expression" dxfId="821" priority="13" stopIfTrue="1">
      <formula>MOD(ROW(),2)=0</formula>
    </cfRule>
    <cfRule type="expression" dxfId="820" priority="14" stopIfTrue="1">
      <formula>MOD(ROW(),2)&lt;&gt;0</formula>
    </cfRule>
  </conditionalFormatting>
  <conditionalFormatting sqref="B6:M16 C17:M20">
    <cfRule type="expression" dxfId="819" priority="15" stopIfTrue="1">
      <formula>MOD(ROW(),2)=0</formula>
    </cfRule>
    <cfRule type="expression" dxfId="818" priority="16" stopIfTrue="1">
      <formula>MOD(ROW(),2)&lt;&gt;0</formula>
    </cfRule>
  </conditionalFormatting>
  <conditionalFormatting sqref="A17">
    <cfRule type="expression" dxfId="817" priority="7" stopIfTrue="1">
      <formula>MOD(ROW(),2)=0</formula>
    </cfRule>
    <cfRule type="expression" dxfId="816" priority="8" stopIfTrue="1">
      <formula>MOD(ROW(),2)&lt;&gt;0</formula>
    </cfRule>
  </conditionalFormatting>
  <conditionalFormatting sqref="B17:B20">
    <cfRule type="expression" dxfId="815" priority="5" stopIfTrue="1">
      <formula>MOD(ROW(),2)=0</formula>
    </cfRule>
    <cfRule type="expression" dxfId="814" priority="6" stopIfTrue="1">
      <formula>MOD(ROW(),2)&lt;&gt;0</formula>
    </cfRule>
  </conditionalFormatting>
  <conditionalFormatting sqref="A25:A31">
    <cfRule type="expression" dxfId="813" priority="1" stopIfTrue="1">
      <formula>MOD(ROW(),2)=0</formula>
    </cfRule>
    <cfRule type="expression" dxfId="812" priority="2" stopIfTrue="1">
      <formula>MOD(ROW(),2)&lt;&gt;0</formula>
    </cfRule>
  </conditionalFormatting>
  <conditionalFormatting sqref="B25:M31">
    <cfRule type="expression" dxfId="811" priority="3" stopIfTrue="1">
      <formula>MOD(ROW(),2)=0</formula>
    </cfRule>
    <cfRule type="expression" dxfId="810"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7">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x-413</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427</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413</v>
      </c>
      <c r="C14" s="93"/>
      <c r="D14" s="93"/>
      <c r="E14" s="93"/>
      <c r="F14" s="93"/>
      <c r="G14" s="93"/>
      <c r="H14" s="93"/>
      <c r="I14" s="93"/>
      <c r="J14" s="93"/>
      <c r="K14" s="93"/>
      <c r="L14" s="93"/>
      <c r="M14" s="93"/>
    </row>
    <row r="15" spans="1:13" x14ac:dyDescent="0.25">
      <c r="A15" s="92" t="s">
        <v>59</v>
      </c>
      <c r="B15" s="93" t="s">
        <v>428</v>
      </c>
      <c r="C15" s="93"/>
      <c r="D15" s="93"/>
      <c r="E15" s="93"/>
      <c r="F15" s="93"/>
      <c r="G15" s="93"/>
      <c r="H15" s="93"/>
      <c r="I15" s="93"/>
      <c r="J15" s="93"/>
      <c r="K15" s="93"/>
      <c r="L15" s="93"/>
      <c r="M15" s="93"/>
    </row>
    <row r="16" spans="1:13" x14ac:dyDescent="0.25">
      <c r="A16" s="92" t="s">
        <v>60</v>
      </c>
      <c r="B16" s="93" t="s">
        <v>429</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0.91900000000000004</v>
      </c>
      <c r="C26" s="107">
        <v>0.92</v>
      </c>
      <c r="D26" s="107">
        <v>0.92200000000000004</v>
      </c>
      <c r="E26" s="107">
        <v>0.92300000000000004</v>
      </c>
      <c r="F26" s="107">
        <v>0.92400000000000004</v>
      </c>
      <c r="G26" s="107">
        <v>0.92600000000000005</v>
      </c>
      <c r="H26" s="107">
        <v>0.92700000000000005</v>
      </c>
      <c r="I26" s="107">
        <v>0.92800000000000005</v>
      </c>
      <c r="J26" s="107">
        <v>0.93</v>
      </c>
      <c r="K26" s="107">
        <v>0.93100000000000005</v>
      </c>
      <c r="L26" s="107">
        <v>0.93200000000000005</v>
      </c>
      <c r="M26" s="107">
        <v>0.93300000000000005</v>
      </c>
    </row>
    <row r="27" spans="1:13" x14ac:dyDescent="0.25">
      <c r="A27" s="102">
        <v>51</v>
      </c>
      <c r="B27" s="107">
        <v>0.93500000000000005</v>
      </c>
      <c r="C27" s="107">
        <v>0.93600000000000005</v>
      </c>
      <c r="D27" s="107">
        <v>0.93700000000000006</v>
      </c>
      <c r="E27" s="107">
        <v>0.93899999999999995</v>
      </c>
      <c r="F27" s="107">
        <v>0.94</v>
      </c>
      <c r="G27" s="107">
        <v>0.94099999999999995</v>
      </c>
      <c r="H27" s="107">
        <v>0.94299999999999995</v>
      </c>
      <c r="I27" s="107">
        <v>0.94399999999999995</v>
      </c>
      <c r="J27" s="107">
        <v>0.94499999999999995</v>
      </c>
      <c r="K27" s="107">
        <v>0.94699999999999995</v>
      </c>
      <c r="L27" s="107">
        <v>0.94799999999999995</v>
      </c>
      <c r="M27" s="107">
        <v>0.94899999999999995</v>
      </c>
    </row>
    <row r="28" spans="1:13" x14ac:dyDescent="0.25">
      <c r="A28" s="102">
        <v>52</v>
      </c>
      <c r="B28" s="107">
        <v>0.95099999999999996</v>
      </c>
      <c r="C28" s="107">
        <v>0.95199999999999996</v>
      </c>
      <c r="D28" s="107">
        <v>0.95299999999999996</v>
      </c>
      <c r="E28" s="107">
        <v>0.95499999999999996</v>
      </c>
      <c r="F28" s="107">
        <v>0.95599999999999996</v>
      </c>
      <c r="G28" s="107">
        <v>0.95699999999999996</v>
      </c>
      <c r="H28" s="107">
        <v>0.95899999999999996</v>
      </c>
      <c r="I28" s="107">
        <v>0.96</v>
      </c>
      <c r="J28" s="107">
        <v>0.96099999999999997</v>
      </c>
      <c r="K28" s="107">
        <v>0.96299999999999997</v>
      </c>
      <c r="L28" s="107">
        <v>0.96399999999999997</v>
      </c>
      <c r="M28" s="107">
        <v>0.96599999999999997</v>
      </c>
    </row>
    <row r="29" spans="1:13" x14ac:dyDescent="0.25">
      <c r="A29" s="102">
        <v>53</v>
      </c>
      <c r="B29" s="107">
        <v>0.96699999999999997</v>
      </c>
      <c r="C29" s="107">
        <v>0.96799999999999997</v>
      </c>
      <c r="D29" s="107">
        <v>0.97</v>
      </c>
      <c r="E29" s="107">
        <v>0.97099999999999997</v>
      </c>
      <c r="F29" s="107">
        <v>0.97199999999999998</v>
      </c>
      <c r="G29" s="107">
        <v>0.97399999999999998</v>
      </c>
      <c r="H29" s="107">
        <v>0.97499999999999998</v>
      </c>
      <c r="I29" s="107">
        <v>0.97599999999999998</v>
      </c>
      <c r="J29" s="107">
        <v>0.97799999999999998</v>
      </c>
      <c r="K29" s="107">
        <v>0.97899999999999998</v>
      </c>
      <c r="L29" s="107">
        <v>0.98099999999999998</v>
      </c>
      <c r="M29" s="107">
        <v>0.98199999999999998</v>
      </c>
    </row>
    <row r="30" spans="1:13" x14ac:dyDescent="0.25">
      <c r="A30" s="102">
        <v>54</v>
      </c>
      <c r="B30" s="107">
        <v>0.98299999999999998</v>
      </c>
      <c r="C30" s="107">
        <v>0.98499999999999999</v>
      </c>
      <c r="D30" s="107">
        <v>0.98599999999999999</v>
      </c>
      <c r="E30" s="107">
        <v>0.98699999999999999</v>
      </c>
      <c r="F30" s="107">
        <v>0.98899999999999999</v>
      </c>
      <c r="G30" s="107">
        <v>0.99</v>
      </c>
      <c r="H30" s="107">
        <v>0.99199999999999999</v>
      </c>
      <c r="I30" s="107">
        <v>0.99299999999999999</v>
      </c>
      <c r="J30" s="107">
        <v>0.99399999999999999</v>
      </c>
      <c r="K30" s="107">
        <v>0.996</v>
      </c>
      <c r="L30" s="107">
        <v>0.997</v>
      </c>
      <c r="M30" s="107">
        <v>0.999</v>
      </c>
    </row>
    <row r="31" spans="1:13" x14ac:dyDescent="0.25">
      <c r="A31" s="102">
        <v>55</v>
      </c>
      <c r="B31" s="107">
        <v>1</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65uH1CiGvxTaZjWwnvctMOnJgY6pKgie0c2sNijG2wnD8gWY8npJSL2TCn9KlPdEv69UIlb0KI2Qn9IKOC15Hw==" saltValue="bpWmmuSeFFRU3WzPhbD9yw==" spinCount="100000" sheet="1" objects="1" scenarios="1"/>
  <conditionalFormatting sqref="A6:A16 A18:A20">
    <cfRule type="expression" dxfId="809" priority="13" stopIfTrue="1">
      <formula>MOD(ROW(),2)=0</formula>
    </cfRule>
    <cfRule type="expression" dxfId="808" priority="14" stopIfTrue="1">
      <formula>MOD(ROW(),2)&lt;&gt;0</formula>
    </cfRule>
  </conditionalFormatting>
  <conditionalFormatting sqref="B6:M16 C17:M20">
    <cfRule type="expression" dxfId="807" priority="15" stopIfTrue="1">
      <formula>MOD(ROW(),2)=0</formula>
    </cfRule>
    <cfRule type="expression" dxfId="806" priority="16" stopIfTrue="1">
      <formula>MOD(ROW(),2)&lt;&gt;0</formula>
    </cfRule>
  </conditionalFormatting>
  <conditionalFormatting sqref="A17">
    <cfRule type="expression" dxfId="805" priority="7" stopIfTrue="1">
      <formula>MOD(ROW(),2)=0</formula>
    </cfRule>
    <cfRule type="expression" dxfId="804" priority="8" stopIfTrue="1">
      <formula>MOD(ROW(),2)&lt;&gt;0</formula>
    </cfRule>
  </conditionalFormatting>
  <conditionalFormatting sqref="B17:B20">
    <cfRule type="expression" dxfId="803" priority="5" stopIfTrue="1">
      <formula>MOD(ROW(),2)=0</formula>
    </cfRule>
    <cfRule type="expression" dxfId="802" priority="6" stopIfTrue="1">
      <formula>MOD(ROW(),2)&lt;&gt;0</formula>
    </cfRule>
  </conditionalFormatting>
  <conditionalFormatting sqref="A25:A31">
    <cfRule type="expression" dxfId="801" priority="1" stopIfTrue="1">
      <formula>MOD(ROW(),2)=0</formula>
    </cfRule>
    <cfRule type="expression" dxfId="800" priority="2" stopIfTrue="1">
      <formula>MOD(ROW(),2)&lt;&gt;0</formula>
    </cfRule>
  </conditionalFormatting>
  <conditionalFormatting sqref="B25:M31">
    <cfRule type="expression" dxfId="799" priority="3" stopIfTrue="1">
      <formula>MOD(ROW(),2)=0</formula>
    </cfRule>
    <cfRule type="expression" dxfId="798"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x-414</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430</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414</v>
      </c>
      <c r="C14" s="93"/>
      <c r="D14" s="93"/>
      <c r="E14" s="93"/>
      <c r="F14" s="93"/>
      <c r="G14" s="93"/>
      <c r="H14" s="93"/>
      <c r="I14" s="93"/>
      <c r="J14" s="93"/>
      <c r="K14" s="93"/>
      <c r="L14" s="93"/>
      <c r="M14" s="93"/>
    </row>
    <row r="15" spans="1:13" x14ac:dyDescent="0.25">
      <c r="A15" s="92" t="s">
        <v>59</v>
      </c>
      <c r="B15" s="93" t="s">
        <v>431</v>
      </c>
      <c r="C15" s="93"/>
      <c r="D15" s="93"/>
      <c r="E15" s="93"/>
      <c r="F15" s="93"/>
      <c r="G15" s="93"/>
      <c r="H15" s="93"/>
      <c r="I15" s="93"/>
      <c r="J15" s="93"/>
      <c r="K15" s="93"/>
      <c r="L15" s="93"/>
      <c r="M15" s="93"/>
    </row>
    <row r="16" spans="1:13" x14ac:dyDescent="0.25">
      <c r="A16" s="92" t="s">
        <v>60</v>
      </c>
      <c r="B16" s="93" t="s">
        <v>432</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0.19400000000000001</v>
      </c>
      <c r="C26" s="107">
        <v>0.191</v>
      </c>
      <c r="D26" s="107">
        <v>0.188</v>
      </c>
      <c r="E26" s="107">
        <v>0.185</v>
      </c>
      <c r="F26" s="107">
        <v>0.18099999999999999</v>
      </c>
      <c r="G26" s="107">
        <v>0.17799999999999999</v>
      </c>
      <c r="H26" s="107">
        <v>0.17499999999999999</v>
      </c>
      <c r="I26" s="107">
        <v>0.17199999999999999</v>
      </c>
      <c r="J26" s="107">
        <v>0.16900000000000001</v>
      </c>
      <c r="K26" s="107">
        <v>0.16500000000000001</v>
      </c>
      <c r="L26" s="107">
        <v>0.16200000000000001</v>
      </c>
      <c r="M26" s="107">
        <v>0.159</v>
      </c>
    </row>
    <row r="27" spans="1:13" x14ac:dyDescent="0.25">
      <c r="A27" s="102">
        <v>51</v>
      </c>
      <c r="B27" s="107">
        <v>0.156</v>
      </c>
      <c r="C27" s="107">
        <v>0.153</v>
      </c>
      <c r="D27" s="107">
        <v>0.14899999999999999</v>
      </c>
      <c r="E27" s="107">
        <v>0.14599999999999999</v>
      </c>
      <c r="F27" s="107">
        <v>0.14299999999999999</v>
      </c>
      <c r="G27" s="107">
        <v>0.14000000000000001</v>
      </c>
      <c r="H27" s="107">
        <v>0.13600000000000001</v>
      </c>
      <c r="I27" s="107">
        <v>0.13300000000000001</v>
      </c>
      <c r="J27" s="107">
        <v>0.13</v>
      </c>
      <c r="K27" s="107">
        <v>0.127</v>
      </c>
      <c r="L27" s="107">
        <v>0.124</v>
      </c>
      <c r="M27" s="107">
        <v>0.12</v>
      </c>
    </row>
    <row r="28" spans="1:13" x14ac:dyDescent="0.25">
      <c r="A28" s="102">
        <v>52</v>
      </c>
      <c r="B28" s="107">
        <v>0.11700000000000001</v>
      </c>
      <c r="C28" s="107">
        <v>0.114</v>
      </c>
      <c r="D28" s="107">
        <v>0.111</v>
      </c>
      <c r="E28" s="107">
        <v>0.107</v>
      </c>
      <c r="F28" s="107">
        <v>0.104</v>
      </c>
      <c r="G28" s="107">
        <v>0.10100000000000001</v>
      </c>
      <c r="H28" s="107">
        <v>9.8000000000000004E-2</v>
      </c>
      <c r="I28" s="107">
        <v>9.4E-2</v>
      </c>
      <c r="J28" s="107">
        <v>9.0999999999999998E-2</v>
      </c>
      <c r="K28" s="107">
        <v>8.7999999999999995E-2</v>
      </c>
      <c r="L28" s="107">
        <v>8.5000000000000006E-2</v>
      </c>
      <c r="M28" s="107">
        <v>8.1000000000000003E-2</v>
      </c>
    </row>
    <row r="29" spans="1:13" x14ac:dyDescent="0.25">
      <c r="A29" s="102">
        <v>53</v>
      </c>
      <c r="B29" s="107">
        <v>7.8E-2</v>
      </c>
      <c r="C29" s="107">
        <v>7.4999999999999997E-2</v>
      </c>
      <c r="D29" s="107">
        <v>7.1999999999999995E-2</v>
      </c>
      <c r="E29" s="107">
        <v>6.8000000000000005E-2</v>
      </c>
      <c r="F29" s="107">
        <v>6.5000000000000002E-2</v>
      </c>
      <c r="G29" s="107">
        <v>6.2E-2</v>
      </c>
      <c r="H29" s="107">
        <v>5.8999999999999997E-2</v>
      </c>
      <c r="I29" s="107">
        <v>5.5E-2</v>
      </c>
      <c r="J29" s="107">
        <v>5.1999999999999998E-2</v>
      </c>
      <c r="K29" s="107">
        <v>4.9000000000000002E-2</v>
      </c>
      <c r="L29" s="107">
        <v>4.5999999999999999E-2</v>
      </c>
      <c r="M29" s="107">
        <v>4.2000000000000003E-2</v>
      </c>
    </row>
    <row r="30" spans="1:13" x14ac:dyDescent="0.25">
      <c r="A30" s="102">
        <v>54</v>
      </c>
      <c r="B30" s="107">
        <v>3.9E-2</v>
      </c>
      <c r="C30" s="107">
        <v>3.5999999999999997E-2</v>
      </c>
      <c r="D30" s="107">
        <v>3.3000000000000002E-2</v>
      </c>
      <c r="E30" s="107">
        <v>2.9000000000000001E-2</v>
      </c>
      <c r="F30" s="107">
        <v>2.5999999999999999E-2</v>
      </c>
      <c r="G30" s="107">
        <v>2.3E-2</v>
      </c>
      <c r="H30" s="107">
        <v>0.02</v>
      </c>
      <c r="I30" s="107">
        <v>1.6E-2</v>
      </c>
      <c r="J30" s="107">
        <v>1.2999999999999999E-2</v>
      </c>
      <c r="K30" s="107">
        <v>0.01</v>
      </c>
      <c r="L30" s="107">
        <v>7.0000000000000001E-3</v>
      </c>
      <c r="M30" s="107">
        <v>3.0000000000000001E-3</v>
      </c>
    </row>
    <row r="31" spans="1:13" x14ac:dyDescent="0.25">
      <c r="A31" s="102">
        <v>55</v>
      </c>
      <c r="B31" s="107">
        <v>0</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eSmbU5VdPk+vq6i38nejML96I04tqN1KlXwOAOHismsHQRDrDaMnrtkfqdv0jpKONzX53Vuco435jzWOMMKjGQ==" saltValue="wKEDuMx15KJwiHCkq0ETKg==" spinCount="100000" sheet="1" objects="1" scenarios="1"/>
  <conditionalFormatting sqref="A6:A16 A18:A20">
    <cfRule type="expression" dxfId="797" priority="13" stopIfTrue="1">
      <formula>MOD(ROW(),2)=0</formula>
    </cfRule>
    <cfRule type="expression" dxfId="796" priority="14" stopIfTrue="1">
      <formula>MOD(ROW(),2)&lt;&gt;0</formula>
    </cfRule>
  </conditionalFormatting>
  <conditionalFormatting sqref="B6:M16 C17:M20">
    <cfRule type="expression" dxfId="795" priority="15" stopIfTrue="1">
      <formula>MOD(ROW(),2)=0</formula>
    </cfRule>
    <cfRule type="expression" dxfId="794" priority="16" stopIfTrue="1">
      <formula>MOD(ROW(),2)&lt;&gt;0</formula>
    </cfRule>
  </conditionalFormatting>
  <conditionalFormatting sqref="A17">
    <cfRule type="expression" dxfId="793" priority="7" stopIfTrue="1">
      <formula>MOD(ROW(),2)=0</formula>
    </cfRule>
    <cfRule type="expression" dxfId="792" priority="8" stopIfTrue="1">
      <formula>MOD(ROW(),2)&lt;&gt;0</formula>
    </cfRule>
  </conditionalFormatting>
  <conditionalFormatting sqref="B17:B20">
    <cfRule type="expression" dxfId="791" priority="5" stopIfTrue="1">
      <formula>MOD(ROW(),2)=0</formula>
    </cfRule>
    <cfRule type="expression" dxfId="790" priority="6" stopIfTrue="1">
      <formula>MOD(ROW(),2)&lt;&gt;0</formula>
    </cfRule>
  </conditionalFormatting>
  <conditionalFormatting sqref="A25:A31">
    <cfRule type="expression" dxfId="789" priority="1" stopIfTrue="1">
      <formula>MOD(ROW(),2)=0</formula>
    </cfRule>
    <cfRule type="expression" dxfId="788" priority="2" stopIfTrue="1">
      <formula>MOD(ROW(),2)&lt;&gt;0</formula>
    </cfRule>
  </conditionalFormatting>
  <conditionalFormatting sqref="B25:M31">
    <cfRule type="expression" dxfId="787" priority="3" stopIfTrue="1">
      <formula>MOD(ROW(),2)=0</formula>
    </cfRule>
    <cfRule type="expression" dxfId="786"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9">
    <pageSetUpPr fitToPage="1"/>
  </sheetPr>
  <dimension ref="A1:AB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28" width="22.77734375" style="25" customWidth="1"/>
    <col min="29" max="16384" width="10" style="25"/>
  </cols>
  <sheetData>
    <row r="1" spans="1:28" ht="21" x14ac:dyDescent="0.4">
      <c r="A1" s="37" t="s">
        <v>4</v>
      </c>
      <c r="B1" s="38"/>
      <c r="C1" s="38"/>
      <c r="D1" s="38"/>
      <c r="E1" s="38"/>
      <c r="F1" s="38"/>
      <c r="G1" s="38"/>
      <c r="H1" s="38"/>
      <c r="I1" s="38"/>
    </row>
    <row r="2" spans="1:28" ht="15.6" x14ac:dyDescent="0.3">
      <c r="A2" s="39" t="str">
        <f>IF(title="&gt; Enter workbook title here","Enter workbook title in Cover sheet",title)</f>
        <v>NHSPS_EW - Consolidated Factor Spreadsheet</v>
      </c>
      <c r="B2" s="40"/>
      <c r="C2" s="40"/>
      <c r="D2" s="40"/>
      <c r="E2" s="40"/>
      <c r="F2" s="40"/>
      <c r="G2" s="40"/>
      <c r="H2" s="40"/>
      <c r="I2" s="40"/>
    </row>
    <row r="3" spans="1:28" ht="15.6" x14ac:dyDescent="0.3">
      <c r="A3" s="41" t="str">
        <f>TABLE_FACTOR_TYPE&amp;" - x-"&amp;TABLE_SERIES_NUMBER</f>
        <v>ERF - x-415</v>
      </c>
      <c r="B3" s="40"/>
      <c r="C3" s="40"/>
      <c r="D3" s="40"/>
      <c r="E3" s="40"/>
      <c r="F3" s="40"/>
      <c r="G3" s="40"/>
      <c r="H3" s="40"/>
      <c r="I3" s="40"/>
    </row>
    <row r="4" spans="1:28" x14ac:dyDescent="0.25">
      <c r="A4" s="42"/>
    </row>
    <row r="6" spans="1:28" x14ac:dyDescent="0.25">
      <c r="A6" s="90" t="s">
        <v>26</v>
      </c>
      <c r="B6" s="91" t="s">
        <v>28</v>
      </c>
      <c r="C6" s="91"/>
      <c r="D6" s="91"/>
      <c r="E6" s="91"/>
      <c r="F6" s="91"/>
      <c r="G6" s="91"/>
      <c r="H6" s="91"/>
      <c r="I6" s="91"/>
      <c r="J6" s="91"/>
      <c r="K6" s="91"/>
      <c r="L6" s="91"/>
      <c r="M6" s="91"/>
      <c r="P6" s="90" t="s">
        <v>26</v>
      </c>
      <c r="Q6" s="91" t="s">
        <v>28</v>
      </c>
      <c r="R6" s="91"/>
      <c r="S6" s="91"/>
      <c r="T6" s="91"/>
      <c r="U6" s="91"/>
      <c r="V6" s="91"/>
      <c r="W6" s="91"/>
      <c r="X6" s="91"/>
      <c r="Y6" s="91"/>
      <c r="Z6" s="91"/>
      <c r="AA6" s="91"/>
      <c r="AB6" s="91"/>
    </row>
    <row r="7" spans="1:28" x14ac:dyDescent="0.25">
      <c r="A7" s="92" t="s">
        <v>17</v>
      </c>
      <c r="B7" s="93" t="s">
        <v>54</v>
      </c>
      <c r="C7" s="93"/>
      <c r="D7" s="93"/>
      <c r="E7" s="93"/>
      <c r="F7" s="93"/>
      <c r="G7" s="93"/>
      <c r="H7" s="93"/>
      <c r="I7" s="93"/>
      <c r="J7" s="93"/>
      <c r="K7" s="93"/>
      <c r="L7" s="93"/>
      <c r="M7" s="93"/>
      <c r="P7" s="92" t="s">
        <v>17</v>
      </c>
      <c r="Q7" s="93" t="s">
        <v>54</v>
      </c>
      <c r="R7" s="93"/>
      <c r="S7" s="93"/>
      <c r="T7" s="93"/>
      <c r="U7" s="93"/>
      <c r="V7" s="93"/>
      <c r="W7" s="93"/>
      <c r="X7" s="93"/>
      <c r="Y7" s="93"/>
      <c r="Z7" s="93"/>
      <c r="AA7" s="93"/>
      <c r="AB7" s="93"/>
    </row>
    <row r="8" spans="1:28" x14ac:dyDescent="0.25">
      <c r="A8" s="92" t="s">
        <v>55</v>
      </c>
      <c r="B8" s="93" t="s">
        <v>22</v>
      </c>
      <c r="C8" s="93"/>
      <c r="D8" s="93"/>
      <c r="E8" s="93"/>
      <c r="F8" s="93"/>
      <c r="G8" s="93"/>
      <c r="H8" s="93"/>
      <c r="I8" s="93"/>
      <c r="J8" s="93"/>
      <c r="K8" s="93"/>
      <c r="L8" s="93"/>
      <c r="M8" s="93"/>
      <c r="P8" s="92" t="s">
        <v>55</v>
      </c>
      <c r="Q8" s="93" t="s">
        <v>22</v>
      </c>
      <c r="R8" s="93"/>
      <c r="S8" s="93"/>
      <c r="T8" s="93"/>
      <c r="U8" s="93"/>
      <c r="V8" s="93"/>
      <c r="W8" s="93"/>
      <c r="X8" s="93"/>
      <c r="Y8" s="93"/>
      <c r="Z8" s="93"/>
      <c r="AA8" s="93"/>
      <c r="AB8" s="93"/>
    </row>
    <row r="9" spans="1:28" x14ac:dyDescent="0.25">
      <c r="A9" s="92" t="s">
        <v>18</v>
      </c>
      <c r="B9" s="93" t="s">
        <v>381</v>
      </c>
      <c r="C9" s="93"/>
      <c r="D9" s="93"/>
      <c r="E9" s="93"/>
      <c r="F9" s="93"/>
      <c r="G9" s="93"/>
      <c r="H9" s="93"/>
      <c r="I9" s="93"/>
      <c r="J9" s="93"/>
      <c r="K9" s="93"/>
      <c r="L9" s="93"/>
      <c r="M9" s="93"/>
      <c r="P9" s="92" t="s">
        <v>18</v>
      </c>
      <c r="Q9" s="93" t="s">
        <v>381</v>
      </c>
      <c r="R9" s="93"/>
      <c r="S9" s="93"/>
      <c r="T9" s="93"/>
      <c r="U9" s="93"/>
      <c r="V9" s="93"/>
      <c r="W9" s="93"/>
      <c r="X9" s="93"/>
      <c r="Y9" s="93"/>
      <c r="Z9" s="93"/>
      <c r="AA9" s="93"/>
      <c r="AB9" s="93"/>
    </row>
    <row r="10" spans="1:28" x14ac:dyDescent="0.25">
      <c r="A10" s="92" t="s">
        <v>2</v>
      </c>
      <c r="B10" s="93" t="s">
        <v>433</v>
      </c>
      <c r="C10" s="93"/>
      <c r="D10" s="93"/>
      <c r="E10" s="93"/>
      <c r="F10" s="93"/>
      <c r="G10" s="93"/>
      <c r="H10" s="93"/>
      <c r="I10" s="93"/>
      <c r="J10" s="93"/>
      <c r="K10" s="93"/>
      <c r="L10" s="93"/>
      <c r="M10" s="93"/>
      <c r="P10" s="92" t="s">
        <v>2</v>
      </c>
      <c r="Q10" s="93" t="s">
        <v>436</v>
      </c>
      <c r="R10" s="93"/>
      <c r="S10" s="93"/>
      <c r="T10" s="93"/>
      <c r="U10" s="93"/>
      <c r="V10" s="93"/>
      <c r="W10" s="93"/>
      <c r="X10" s="93"/>
      <c r="Y10" s="93"/>
      <c r="Z10" s="93"/>
      <c r="AA10" s="93"/>
      <c r="AB10" s="93"/>
    </row>
    <row r="11" spans="1:28" x14ac:dyDescent="0.25">
      <c r="A11" s="92" t="s">
        <v>25</v>
      </c>
      <c r="B11" s="93" t="s">
        <v>323</v>
      </c>
      <c r="C11" s="93"/>
      <c r="D11" s="93"/>
      <c r="E11" s="93"/>
      <c r="F11" s="93"/>
      <c r="G11" s="93"/>
      <c r="H11" s="93"/>
      <c r="I11" s="93"/>
      <c r="J11" s="93"/>
      <c r="K11" s="93"/>
      <c r="L11" s="93"/>
      <c r="M11" s="93"/>
      <c r="P11" s="92" t="s">
        <v>25</v>
      </c>
      <c r="Q11" s="93" t="s">
        <v>323</v>
      </c>
      <c r="R11" s="93"/>
      <c r="S11" s="93"/>
      <c r="T11" s="93"/>
      <c r="U11" s="93"/>
      <c r="V11" s="93"/>
      <c r="W11" s="93"/>
      <c r="X11" s="93"/>
      <c r="Y11" s="93"/>
      <c r="Z11" s="93"/>
      <c r="AA11" s="93"/>
      <c r="AB11" s="93"/>
    </row>
    <row r="12" spans="1:28" x14ac:dyDescent="0.25">
      <c r="A12" s="92" t="s">
        <v>273</v>
      </c>
      <c r="B12" s="93" t="s">
        <v>383</v>
      </c>
      <c r="C12" s="93"/>
      <c r="D12" s="93"/>
      <c r="E12" s="93"/>
      <c r="F12" s="93"/>
      <c r="G12" s="93"/>
      <c r="H12" s="93"/>
      <c r="I12" s="93"/>
      <c r="J12" s="93"/>
      <c r="K12" s="93"/>
      <c r="L12" s="93"/>
      <c r="M12" s="93"/>
      <c r="P12" s="92" t="s">
        <v>273</v>
      </c>
      <c r="Q12" s="93" t="s">
        <v>383</v>
      </c>
      <c r="R12" s="93"/>
      <c r="S12" s="93"/>
      <c r="T12" s="93"/>
      <c r="U12" s="93"/>
      <c r="V12" s="93"/>
      <c r="W12" s="93"/>
      <c r="X12" s="93"/>
      <c r="Y12" s="93"/>
      <c r="Z12" s="93"/>
      <c r="AA12" s="93"/>
      <c r="AB12" s="93"/>
    </row>
    <row r="13" spans="1:28" x14ac:dyDescent="0.25">
      <c r="A13" s="92" t="s">
        <v>58</v>
      </c>
      <c r="B13" s="93">
        <v>1</v>
      </c>
      <c r="C13" s="93"/>
      <c r="D13" s="93"/>
      <c r="E13" s="93"/>
      <c r="F13" s="93"/>
      <c r="G13" s="93"/>
      <c r="H13" s="93"/>
      <c r="I13" s="93"/>
      <c r="J13" s="93"/>
      <c r="K13" s="93"/>
      <c r="L13" s="93"/>
      <c r="M13" s="93"/>
      <c r="P13" s="92" t="s">
        <v>58</v>
      </c>
      <c r="Q13" s="93">
        <v>1</v>
      </c>
      <c r="R13" s="93"/>
      <c r="S13" s="93"/>
      <c r="T13" s="93"/>
      <c r="U13" s="93"/>
      <c r="V13" s="93"/>
      <c r="W13" s="93"/>
      <c r="X13" s="93"/>
      <c r="Y13" s="93"/>
      <c r="Z13" s="93"/>
      <c r="AA13" s="93"/>
      <c r="AB13" s="93"/>
    </row>
    <row r="14" spans="1:28" x14ac:dyDescent="0.25">
      <c r="A14" s="92" t="s">
        <v>19</v>
      </c>
      <c r="B14" s="93">
        <v>415</v>
      </c>
      <c r="C14" s="93"/>
      <c r="D14" s="93"/>
      <c r="E14" s="93"/>
      <c r="F14" s="93"/>
      <c r="G14" s="93"/>
      <c r="H14" s="93"/>
      <c r="I14" s="93"/>
      <c r="J14" s="93"/>
      <c r="K14" s="93"/>
      <c r="L14" s="93"/>
      <c r="M14" s="93"/>
      <c r="P14" s="92" t="s">
        <v>19</v>
      </c>
      <c r="Q14" s="93">
        <v>415</v>
      </c>
      <c r="R14" s="93"/>
      <c r="S14" s="93"/>
      <c r="T14" s="93"/>
      <c r="U14" s="93"/>
      <c r="V14" s="93"/>
      <c r="W14" s="93"/>
      <c r="X14" s="93"/>
      <c r="Y14" s="93"/>
      <c r="Z14" s="93"/>
      <c r="AA14" s="93"/>
      <c r="AB14" s="93"/>
    </row>
    <row r="15" spans="1:28" x14ac:dyDescent="0.25">
      <c r="A15" s="92" t="s">
        <v>59</v>
      </c>
      <c r="B15" s="93" t="s">
        <v>434</v>
      </c>
      <c r="C15" s="93"/>
      <c r="D15" s="93"/>
      <c r="E15" s="93"/>
      <c r="F15" s="93"/>
      <c r="G15" s="93"/>
      <c r="H15" s="93"/>
      <c r="I15" s="93"/>
      <c r="J15" s="93"/>
      <c r="K15" s="93"/>
      <c r="L15" s="93"/>
      <c r="M15" s="93"/>
      <c r="P15" s="92" t="s">
        <v>59</v>
      </c>
      <c r="Q15" s="93" t="s">
        <v>437</v>
      </c>
      <c r="R15" s="93"/>
      <c r="S15" s="93"/>
      <c r="T15" s="93"/>
      <c r="U15" s="93"/>
      <c r="V15" s="93"/>
      <c r="W15" s="93"/>
      <c r="X15" s="93"/>
      <c r="Y15" s="93"/>
      <c r="Z15" s="93"/>
      <c r="AA15" s="93"/>
      <c r="AB15" s="93"/>
    </row>
    <row r="16" spans="1:28" x14ac:dyDescent="0.25">
      <c r="A16" s="92" t="s">
        <v>60</v>
      </c>
      <c r="B16" s="93" t="s">
        <v>435</v>
      </c>
      <c r="C16" s="93"/>
      <c r="D16" s="93"/>
      <c r="E16" s="93"/>
      <c r="F16" s="93"/>
      <c r="G16" s="93"/>
      <c r="H16" s="93"/>
      <c r="I16" s="93"/>
      <c r="J16" s="93"/>
      <c r="K16" s="93"/>
      <c r="L16" s="93"/>
      <c r="M16" s="93"/>
      <c r="P16" s="92" t="s">
        <v>60</v>
      </c>
      <c r="Q16" s="93" t="s">
        <v>435</v>
      </c>
      <c r="R16" s="93"/>
      <c r="S16" s="93"/>
      <c r="T16" s="93"/>
      <c r="U16" s="93"/>
      <c r="V16" s="93"/>
      <c r="W16" s="93"/>
      <c r="X16" s="93"/>
      <c r="Y16" s="93"/>
      <c r="Z16" s="93"/>
      <c r="AA16" s="93"/>
      <c r="AB16" s="93"/>
    </row>
    <row r="17" spans="1:28" x14ac:dyDescent="0.25">
      <c r="A17" s="75" t="s">
        <v>374</v>
      </c>
      <c r="B17" s="93" t="s">
        <v>688</v>
      </c>
      <c r="C17" s="93"/>
      <c r="D17" s="93"/>
      <c r="E17" s="93"/>
      <c r="F17" s="93"/>
      <c r="G17" s="93"/>
      <c r="H17" s="93"/>
      <c r="I17" s="93"/>
      <c r="J17" s="93"/>
      <c r="K17" s="93"/>
      <c r="L17" s="93"/>
      <c r="M17" s="93"/>
      <c r="P17" s="75" t="s">
        <v>374</v>
      </c>
      <c r="Q17" s="93" t="s">
        <v>688</v>
      </c>
      <c r="R17" s="93"/>
      <c r="S17" s="93"/>
      <c r="T17" s="93"/>
      <c r="U17" s="93"/>
      <c r="V17" s="93"/>
      <c r="W17" s="93"/>
      <c r="X17" s="93"/>
      <c r="Y17" s="93"/>
      <c r="Z17" s="93"/>
      <c r="AA17" s="93"/>
      <c r="AB17" s="93"/>
    </row>
    <row r="18" spans="1:28" x14ac:dyDescent="0.25">
      <c r="A18" s="92" t="s">
        <v>20</v>
      </c>
      <c r="B18" s="96">
        <v>45107</v>
      </c>
      <c r="C18" s="93"/>
      <c r="D18" s="93"/>
      <c r="E18" s="93"/>
      <c r="F18" s="93"/>
      <c r="G18" s="93"/>
      <c r="H18" s="93"/>
      <c r="I18" s="93"/>
      <c r="J18" s="93"/>
      <c r="K18" s="93"/>
      <c r="L18" s="93"/>
      <c r="M18" s="93"/>
      <c r="P18" s="92" t="s">
        <v>20</v>
      </c>
      <c r="Q18" s="96">
        <v>45107</v>
      </c>
      <c r="R18" s="93"/>
      <c r="S18" s="93"/>
      <c r="T18" s="93"/>
      <c r="U18" s="93"/>
      <c r="V18" s="93"/>
      <c r="W18" s="93"/>
      <c r="X18" s="93"/>
      <c r="Y18" s="93"/>
      <c r="Z18" s="93"/>
      <c r="AA18" s="93"/>
      <c r="AB18" s="93"/>
    </row>
    <row r="19" spans="1:28" x14ac:dyDescent="0.25">
      <c r="A19" s="92" t="s">
        <v>21</v>
      </c>
      <c r="B19" s="96">
        <v>45107</v>
      </c>
      <c r="C19" s="93"/>
      <c r="D19" s="93"/>
      <c r="E19" s="93"/>
      <c r="F19" s="93"/>
      <c r="G19" s="93"/>
      <c r="H19" s="93"/>
      <c r="I19" s="93"/>
      <c r="J19" s="93"/>
      <c r="K19" s="93"/>
      <c r="L19" s="93"/>
      <c r="M19" s="93"/>
      <c r="P19" s="92" t="s">
        <v>21</v>
      </c>
      <c r="Q19" s="96">
        <v>45107</v>
      </c>
      <c r="R19" s="93"/>
      <c r="S19" s="93"/>
      <c r="T19" s="93"/>
      <c r="U19" s="93"/>
      <c r="V19" s="93"/>
      <c r="W19" s="93"/>
      <c r="X19" s="93"/>
      <c r="Y19" s="93"/>
      <c r="Z19" s="93"/>
      <c r="AA19" s="93"/>
      <c r="AB19" s="93"/>
    </row>
    <row r="20" spans="1:28" x14ac:dyDescent="0.25">
      <c r="A20" s="92" t="s">
        <v>271</v>
      </c>
      <c r="B20" s="93" t="s">
        <v>376</v>
      </c>
      <c r="C20" s="93"/>
      <c r="D20" s="93"/>
      <c r="E20" s="93"/>
      <c r="F20" s="93"/>
      <c r="G20" s="93"/>
      <c r="H20" s="93"/>
      <c r="I20" s="93"/>
      <c r="J20" s="93"/>
      <c r="K20" s="93"/>
      <c r="L20" s="93"/>
      <c r="M20" s="93"/>
      <c r="P20" s="92" t="s">
        <v>271</v>
      </c>
      <c r="Q20" s="93" t="s">
        <v>376</v>
      </c>
      <c r="R20" s="93"/>
      <c r="S20" s="93"/>
      <c r="T20" s="93"/>
      <c r="U20" s="93"/>
      <c r="V20" s="93"/>
      <c r="W20" s="93"/>
      <c r="X20" s="93"/>
      <c r="Y20" s="93"/>
      <c r="Z20" s="93"/>
      <c r="AA20" s="93"/>
      <c r="AB20" s="93"/>
    </row>
    <row r="22" spans="1:28" x14ac:dyDescent="0.25">
      <c r="B22" s="104" t="str">
        <f>HYPERLINK("#'Factor List'!A1","Back to Factor List")</f>
        <v>Back to Factor List</v>
      </c>
    </row>
    <row r="25" spans="1:28" x14ac:dyDescent="0.25">
      <c r="A25" s="101" t="s">
        <v>459</v>
      </c>
      <c r="B25" s="101">
        <v>0</v>
      </c>
      <c r="C25" s="101">
        <v>1</v>
      </c>
      <c r="D25" s="101">
        <v>2</v>
      </c>
      <c r="E25" s="101">
        <v>3</v>
      </c>
      <c r="F25" s="101">
        <v>4</v>
      </c>
      <c r="G25" s="101">
        <v>5</v>
      </c>
      <c r="H25" s="101">
        <v>6</v>
      </c>
      <c r="I25" s="101">
        <v>7</v>
      </c>
      <c r="J25" s="101">
        <v>8</v>
      </c>
      <c r="K25" s="101">
        <v>9</v>
      </c>
      <c r="L25" s="101">
        <v>10</v>
      </c>
      <c r="M25" s="101">
        <v>11</v>
      </c>
      <c r="P25" s="101" t="s">
        <v>459</v>
      </c>
      <c r="Q25" s="101">
        <v>0</v>
      </c>
      <c r="R25" s="101">
        <v>1</v>
      </c>
      <c r="S25" s="101">
        <v>2</v>
      </c>
      <c r="T25" s="101">
        <v>3</v>
      </c>
      <c r="U25" s="101">
        <v>4</v>
      </c>
      <c r="V25" s="101">
        <v>5</v>
      </c>
      <c r="W25" s="101">
        <v>6</v>
      </c>
      <c r="X25" s="101">
        <v>7</v>
      </c>
      <c r="Y25" s="101">
        <v>8</v>
      </c>
      <c r="Z25" s="101">
        <v>9</v>
      </c>
      <c r="AA25" s="101">
        <v>10</v>
      </c>
      <c r="AB25" s="101">
        <v>11</v>
      </c>
    </row>
    <row r="26" spans="1:28" x14ac:dyDescent="0.25">
      <c r="A26" s="102">
        <v>50</v>
      </c>
      <c r="B26" s="107">
        <v>0.182</v>
      </c>
      <c r="C26" s="107">
        <v>0.17899999999999999</v>
      </c>
      <c r="D26" s="107">
        <v>0.17599999999999999</v>
      </c>
      <c r="E26" s="107">
        <v>0.17299999999999999</v>
      </c>
      <c r="F26" s="107">
        <v>0.17</v>
      </c>
      <c r="G26" s="107">
        <v>0.16700000000000001</v>
      </c>
      <c r="H26" s="107">
        <v>0.16400000000000001</v>
      </c>
      <c r="I26" s="107">
        <v>0.161</v>
      </c>
      <c r="J26" s="107">
        <v>0.158</v>
      </c>
      <c r="K26" s="107">
        <v>0.155</v>
      </c>
      <c r="L26" s="107">
        <v>0.152</v>
      </c>
      <c r="M26" s="107">
        <v>0.14899999999999999</v>
      </c>
      <c r="P26" s="102">
        <v>50</v>
      </c>
      <c r="Q26" s="107">
        <v>0.90600000000000003</v>
      </c>
      <c r="R26" s="107">
        <v>0.90700000000000003</v>
      </c>
      <c r="S26" s="107">
        <v>0.90900000000000003</v>
      </c>
      <c r="T26" s="107">
        <v>0.91</v>
      </c>
      <c r="U26" s="107">
        <v>0.91200000000000003</v>
      </c>
      <c r="V26" s="107">
        <v>0.91300000000000003</v>
      </c>
      <c r="W26" s="107">
        <v>0.91500000000000004</v>
      </c>
      <c r="X26" s="107">
        <v>0.91600000000000004</v>
      </c>
      <c r="Y26" s="107">
        <v>0.91800000000000004</v>
      </c>
      <c r="Z26" s="107">
        <v>0.91900000000000004</v>
      </c>
      <c r="AA26" s="107">
        <v>0.92100000000000004</v>
      </c>
      <c r="AB26" s="107">
        <v>0.92200000000000004</v>
      </c>
    </row>
    <row r="27" spans="1:28" x14ac:dyDescent="0.25">
      <c r="A27" s="102">
        <v>51</v>
      </c>
      <c r="B27" s="107">
        <v>0.14599999999999999</v>
      </c>
      <c r="C27" s="107">
        <v>0.14299999999999999</v>
      </c>
      <c r="D27" s="107">
        <v>0.14000000000000001</v>
      </c>
      <c r="E27" s="107">
        <v>0.13700000000000001</v>
      </c>
      <c r="F27" s="107">
        <v>0.13400000000000001</v>
      </c>
      <c r="G27" s="107">
        <v>0.13100000000000001</v>
      </c>
      <c r="H27" s="107">
        <v>0.128</v>
      </c>
      <c r="I27" s="107">
        <v>0.125</v>
      </c>
      <c r="J27" s="107">
        <v>0.122</v>
      </c>
      <c r="K27" s="107">
        <v>0.11899999999999999</v>
      </c>
      <c r="L27" s="107">
        <v>0.11600000000000001</v>
      </c>
      <c r="M27" s="107">
        <v>0.113</v>
      </c>
      <c r="P27" s="102">
        <v>51</v>
      </c>
      <c r="Q27" s="107">
        <v>0.92400000000000004</v>
      </c>
      <c r="R27" s="107">
        <v>0.92500000000000004</v>
      </c>
      <c r="S27" s="107">
        <v>0.92700000000000005</v>
      </c>
      <c r="T27" s="107">
        <v>0.92800000000000005</v>
      </c>
      <c r="U27" s="107">
        <v>0.93</v>
      </c>
      <c r="V27" s="107">
        <v>0.93200000000000005</v>
      </c>
      <c r="W27" s="107">
        <v>0.93300000000000005</v>
      </c>
      <c r="X27" s="107">
        <v>0.93500000000000005</v>
      </c>
      <c r="Y27" s="107">
        <v>0.93600000000000005</v>
      </c>
      <c r="Z27" s="107">
        <v>0.93799999999999994</v>
      </c>
      <c r="AA27" s="107">
        <v>0.93899999999999995</v>
      </c>
      <c r="AB27" s="107">
        <v>0.94099999999999995</v>
      </c>
    </row>
    <row r="28" spans="1:28" x14ac:dyDescent="0.25">
      <c r="A28" s="102">
        <v>52</v>
      </c>
      <c r="B28" s="107">
        <v>0.11</v>
      </c>
      <c r="C28" s="107">
        <v>0.107</v>
      </c>
      <c r="D28" s="107">
        <v>0.10299999999999999</v>
      </c>
      <c r="E28" s="107">
        <v>0.1</v>
      </c>
      <c r="F28" s="107">
        <v>9.7000000000000003E-2</v>
      </c>
      <c r="G28" s="107">
        <v>9.4E-2</v>
      </c>
      <c r="H28" s="107">
        <v>9.0999999999999998E-2</v>
      </c>
      <c r="I28" s="107">
        <v>8.7999999999999995E-2</v>
      </c>
      <c r="J28" s="107">
        <v>8.5000000000000006E-2</v>
      </c>
      <c r="K28" s="107">
        <v>8.2000000000000003E-2</v>
      </c>
      <c r="L28" s="107">
        <v>7.9000000000000001E-2</v>
      </c>
      <c r="M28" s="107">
        <v>7.5999999999999998E-2</v>
      </c>
      <c r="P28" s="102">
        <v>52</v>
      </c>
      <c r="Q28" s="107">
        <v>0.94199999999999995</v>
      </c>
      <c r="R28" s="107">
        <v>0.94399999999999995</v>
      </c>
      <c r="S28" s="107">
        <v>0.94499999999999995</v>
      </c>
      <c r="T28" s="107">
        <v>0.94699999999999995</v>
      </c>
      <c r="U28" s="107">
        <v>0.94899999999999995</v>
      </c>
      <c r="V28" s="107">
        <v>0.95</v>
      </c>
      <c r="W28" s="107">
        <v>0.95199999999999996</v>
      </c>
      <c r="X28" s="107">
        <v>0.95299999999999996</v>
      </c>
      <c r="Y28" s="107">
        <v>0.95499999999999996</v>
      </c>
      <c r="Z28" s="107">
        <v>0.95599999999999996</v>
      </c>
      <c r="AA28" s="107">
        <v>0.95799999999999996</v>
      </c>
      <c r="AB28" s="107">
        <v>0.96</v>
      </c>
    </row>
    <row r="29" spans="1:28" x14ac:dyDescent="0.25">
      <c r="A29" s="102">
        <v>53</v>
      </c>
      <c r="B29" s="107">
        <v>7.2999999999999995E-2</v>
      </c>
      <c r="C29" s="107">
        <v>7.0000000000000007E-2</v>
      </c>
      <c r="D29" s="107">
        <v>6.7000000000000004E-2</v>
      </c>
      <c r="E29" s="107">
        <v>6.4000000000000001E-2</v>
      </c>
      <c r="F29" s="107">
        <v>6.0999999999999999E-2</v>
      </c>
      <c r="G29" s="107">
        <v>5.8000000000000003E-2</v>
      </c>
      <c r="H29" s="107">
        <v>5.5E-2</v>
      </c>
      <c r="I29" s="107">
        <v>5.1999999999999998E-2</v>
      </c>
      <c r="J29" s="107">
        <v>4.9000000000000002E-2</v>
      </c>
      <c r="K29" s="107">
        <v>4.5999999999999999E-2</v>
      </c>
      <c r="L29" s="107">
        <v>4.2999999999999997E-2</v>
      </c>
      <c r="M29" s="107">
        <v>0.04</v>
      </c>
      <c r="P29" s="102">
        <v>53</v>
      </c>
      <c r="Q29" s="107">
        <v>0.96099999999999997</v>
      </c>
      <c r="R29" s="107">
        <v>0.96299999999999997</v>
      </c>
      <c r="S29" s="107">
        <v>0.96399999999999997</v>
      </c>
      <c r="T29" s="107">
        <v>0.96599999999999997</v>
      </c>
      <c r="U29" s="107">
        <v>0.96799999999999997</v>
      </c>
      <c r="V29" s="107">
        <v>0.96899999999999997</v>
      </c>
      <c r="W29" s="107">
        <v>0.97099999999999997</v>
      </c>
      <c r="X29" s="107">
        <v>0.97199999999999998</v>
      </c>
      <c r="Y29" s="107">
        <v>0.97399999999999998</v>
      </c>
      <c r="Z29" s="107">
        <v>0.97599999999999998</v>
      </c>
      <c r="AA29" s="107">
        <v>0.97699999999999998</v>
      </c>
      <c r="AB29" s="107">
        <v>0.97899999999999998</v>
      </c>
    </row>
    <row r="30" spans="1:28" x14ac:dyDescent="0.25">
      <c r="A30" s="102">
        <v>54</v>
      </c>
      <c r="B30" s="107">
        <v>3.6999999999999998E-2</v>
      </c>
      <c r="C30" s="107">
        <v>3.4000000000000002E-2</v>
      </c>
      <c r="D30" s="107">
        <v>3.1E-2</v>
      </c>
      <c r="E30" s="107">
        <v>2.7E-2</v>
      </c>
      <c r="F30" s="107">
        <v>2.4E-2</v>
      </c>
      <c r="G30" s="107">
        <v>2.1000000000000001E-2</v>
      </c>
      <c r="H30" s="107">
        <v>1.7999999999999999E-2</v>
      </c>
      <c r="I30" s="107">
        <v>1.4999999999999999E-2</v>
      </c>
      <c r="J30" s="107">
        <v>1.2E-2</v>
      </c>
      <c r="K30" s="107">
        <v>8.9999999999999993E-3</v>
      </c>
      <c r="L30" s="107">
        <v>6.0000000000000001E-3</v>
      </c>
      <c r="M30" s="107">
        <v>3.0000000000000001E-3</v>
      </c>
      <c r="P30" s="102">
        <v>54</v>
      </c>
      <c r="Q30" s="107">
        <v>0.98</v>
      </c>
      <c r="R30" s="107">
        <v>0.98199999999999998</v>
      </c>
      <c r="S30" s="107">
        <v>0.98399999999999999</v>
      </c>
      <c r="T30" s="107">
        <v>0.98499999999999999</v>
      </c>
      <c r="U30" s="107">
        <v>0.98699999999999999</v>
      </c>
      <c r="V30" s="107">
        <v>0.98899999999999999</v>
      </c>
      <c r="W30" s="107">
        <v>0.99</v>
      </c>
      <c r="X30" s="107">
        <v>0.99199999999999999</v>
      </c>
      <c r="Y30" s="107">
        <v>0.99299999999999999</v>
      </c>
      <c r="Z30" s="107">
        <v>0.995</v>
      </c>
      <c r="AA30" s="107">
        <v>0.997</v>
      </c>
      <c r="AB30" s="107">
        <v>0.998</v>
      </c>
    </row>
    <row r="31" spans="1:28" x14ac:dyDescent="0.25">
      <c r="A31" s="102">
        <v>55</v>
      </c>
      <c r="B31" s="107">
        <v>0</v>
      </c>
      <c r="C31" s="107"/>
      <c r="D31" s="107"/>
      <c r="E31" s="107"/>
      <c r="F31" s="107"/>
      <c r="G31" s="107"/>
      <c r="H31" s="107"/>
      <c r="I31" s="107"/>
      <c r="J31" s="107"/>
      <c r="K31" s="107"/>
      <c r="L31" s="107"/>
      <c r="M31" s="107"/>
      <c r="P31" s="102">
        <v>55</v>
      </c>
      <c r="Q31" s="107">
        <v>1</v>
      </c>
      <c r="R31" s="107"/>
      <c r="S31" s="107"/>
      <c r="T31" s="107"/>
      <c r="U31" s="107"/>
      <c r="V31" s="107"/>
      <c r="W31" s="107"/>
      <c r="X31" s="107"/>
      <c r="Y31" s="107"/>
      <c r="Z31" s="107"/>
      <c r="AA31" s="107"/>
      <c r="AB31" s="107"/>
    </row>
    <row r="43" ht="39.6" customHeight="1" x14ac:dyDescent="0.25"/>
    <row r="45" ht="27.6" customHeight="1" x14ac:dyDescent="0.25"/>
  </sheetData>
  <sheetProtection algorithmName="SHA-512" hashValue="tHFS1ZrVEGFZOk9f6O7rCabl927XCN6Fk+d1P4MrVUO8J2+rVs51INLq7QT5aMOQ6AyZVC9jrGjNxz09HL39BQ==" saltValue="en1YZeQrJbU8Xt3/frz3FA==" spinCount="100000" sheet="1" objects="1" scenarios="1"/>
  <conditionalFormatting sqref="B17:B20">
    <cfRule type="expression" dxfId="785" priority="15" stopIfTrue="1">
      <formula>MOD(ROW(),2)=0</formula>
    </cfRule>
    <cfRule type="expression" dxfId="784" priority="16" stopIfTrue="1">
      <formula>MOD(ROW(),2)&lt;&gt;0</formula>
    </cfRule>
  </conditionalFormatting>
  <conditionalFormatting sqref="A6:A16 A18:A20">
    <cfRule type="expression" dxfId="783" priority="25" stopIfTrue="1">
      <formula>MOD(ROW(),2)=0</formula>
    </cfRule>
    <cfRule type="expression" dxfId="782" priority="26" stopIfTrue="1">
      <formula>MOD(ROW(),2)&lt;&gt;0</formula>
    </cfRule>
  </conditionalFormatting>
  <conditionalFormatting sqref="B6:M16 C17:M20">
    <cfRule type="expression" dxfId="781" priority="27" stopIfTrue="1">
      <formula>MOD(ROW(),2)=0</formula>
    </cfRule>
    <cfRule type="expression" dxfId="780" priority="28" stopIfTrue="1">
      <formula>MOD(ROW(),2)&lt;&gt;0</formula>
    </cfRule>
  </conditionalFormatting>
  <conditionalFormatting sqref="P6:P16 P18:P20">
    <cfRule type="expression" dxfId="779" priority="33" stopIfTrue="1">
      <formula>MOD(ROW(),2)=0</formula>
    </cfRule>
    <cfRule type="expression" dxfId="778" priority="34" stopIfTrue="1">
      <formula>MOD(ROW(),2)&lt;&gt;0</formula>
    </cfRule>
  </conditionalFormatting>
  <conditionalFormatting sqref="Q6:AB16 R17:AB20">
    <cfRule type="expression" dxfId="777" priority="35" stopIfTrue="1">
      <formula>MOD(ROW(),2)=0</formula>
    </cfRule>
    <cfRule type="expression" dxfId="776" priority="36" stopIfTrue="1">
      <formula>MOD(ROW(),2)&lt;&gt;0</formula>
    </cfRule>
  </conditionalFormatting>
  <conditionalFormatting sqref="A17">
    <cfRule type="expression" dxfId="775" priority="19" stopIfTrue="1">
      <formula>MOD(ROW(),2)=0</formula>
    </cfRule>
    <cfRule type="expression" dxfId="774" priority="20" stopIfTrue="1">
      <formula>MOD(ROW(),2)&lt;&gt;0</formula>
    </cfRule>
  </conditionalFormatting>
  <conditionalFormatting sqref="P17">
    <cfRule type="expression" dxfId="773" priority="17" stopIfTrue="1">
      <formula>MOD(ROW(),2)=0</formula>
    </cfRule>
    <cfRule type="expression" dxfId="772" priority="18" stopIfTrue="1">
      <formula>MOD(ROW(),2)&lt;&gt;0</formula>
    </cfRule>
  </conditionalFormatting>
  <conditionalFormatting sqref="A25:A31">
    <cfRule type="expression" dxfId="771" priority="9" stopIfTrue="1">
      <formula>MOD(ROW(),2)=0</formula>
    </cfRule>
    <cfRule type="expression" dxfId="770" priority="10" stopIfTrue="1">
      <formula>MOD(ROW(),2)&lt;&gt;0</formula>
    </cfRule>
  </conditionalFormatting>
  <conditionalFormatting sqref="B25:M31">
    <cfRule type="expression" dxfId="769" priority="11" stopIfTrue="1">
      <formula>MOD(ROW(),2)=0</formula>
    </cfRule>
    <cfRule type="expression" dxfId="768" priority="12" stopIfTrue="1">
      <formula>MOD(ROW(),2)&lt;&gt;0</formula>
    </cfRule>
  </conditionalFormatting>
  <conditionalFormatting sqref="P25:P31">
    <cfRule type="expression" dxfId="767" priority="5" stopIfTrue="1">
      <formula>MOD(ROW(),2)=0</formula>
    </cfRule>
    <cfRule type="expression" dxfId="766" priority="6" stopIfTrue="1">
      <formula>MOD(ROW(),2)&lt;&gt;0</formula>
    </cfRule>
  </conditionalFormatting>
  <conditionalFormatting sqref="Q25:AB31">
    <cfRule type="expression" dxfId="765" priority="7" stopIfTrue="1">
      <formula>MOD(ROW(),2)=0</formula>
    </cfRule>
    <cfRule type="expression" dxfId="764" priority="8" stopIfTrue="1">
      <formula>MOD(ROW(),2)&lt;&gt;0</formula>
    </cfRule>
  </conditionalFormatting>
  <conditionalFormatting sqref="Q17:Q18 Q20">
    <cfRule type="expression" dxfId="763" priority="3" stopIfTrue="1">
      <formula>MOD(ROW(),2)=0</formula>
    </cfRule>
    <cfRule type="expression" dxfId="762" priority="4" stopIfTrue="1">
      <formula>MOD(ROW(),2)&lt;&gt;0</formula>
    </cfRule>
  </conditionalFormatting>
  <conditionalFormatting sqref="Q19">
    <cfRule type="expression" dxfId="761" priority="1" stopIfTrue="1">
      <formula>MOD(ROW(),2)=0</formula>
    </cfRule>
    <cfRule type="expression" dxfId="760" priority="2" stopIfTrue="1">
      <formula>MOD(ROW(),2)&lt;&gt;0</formula>
    </cfRule>
  </conditionalFormatting>
  <pageMargins left="0.59055118110236227" right="0.59055118110236227" top="0.59055118110236227" bottom="0.59055118110236227" header="0.51181102362204722" footer="0.51181102362204722"/>
  <pageSetup paperSize="9" scale="43" fitToWidth="2"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0">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x-416</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734</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2</v>
      </c>
      <c r="C13" s="93"/>
      <c r="D13" s="93"/>
      <c r="E13" s="93"/>
      <c r="F13" s="93"/>
      <c r="G13" s="93"/>
      <c r="H13" s="93"/>
      <c r="I13" s="93"/>
      <c r="J13" s="93"/>
      <c r="K13" s="93"/>
      <c r="L13" s="93"/>
      <c r="M13" s="93"/>
    </row>
    <row r="14" spans="1:13" x14ac:dyDescent="0.25">
      <c r="A14" s="92" t="s">
        <v>19</v>
      </c>
      <c r="B14" s="93">
        <v>416</v>
      </c>
      <c r="C14" s="93"/>
      <c r="D14" s="93"/>
      <c r="E14" s="93"/>
      <c r="F14" s="93"/>
      <c r="G14" s="93"/>
      <c r="H14" s="93"/>
      <c r="I14" s="93"/>
      <c r="J14" s="93"/>
      <c r="K14" s="93"/>
      <c r="L14" s="93"/>
      <c r="M14" s="93"/>
    </row>
    <row r="15" spans="1:13" x14ac:dyDescent="0.25">
      <c r="A15" s="92" t="s">
        <v>59</v>
      </c>
      <c r="B15" s="93" t="s">
        <v>440</v>
      </c>
      <c r="C15" s="93"/>
      <c r="D15" s="93"/>
      <c r="E15" s="93"/>
      <c r="F15" s="93"/>
      <c r="G15" s="93"/>
      <c r="H15" s="93"/>
      <c r="I15" s="93"/>
      <c r="J15" s="93"/>
      <c r="K15" s="93"/>
      <c r="L15" s="93"/>
      <c r="M15" s="93"/>
    </row>
    <row r="16" spans="1:13" x14ac:dyDescent="0.25">
      <c r="A16" s="92" t="s">
        <v>60</v>
      </c>
      <c r="B16" s="93" t="s">
        <v>441</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65</v>
      </c>
      <c r="B26" s="107">
        <v>1</v>
      </c>
      <c r="C26" s="107">
        <v>1.0029999999999999</v>
      </c>
      <c r="D26" s="107">
        <v>1.006</v>
      </c>
      <c r="E26" s="107">
        <v>1.0089999999999999</v>
      </c>
      <c r="F26" s="107">
        <v>1.0109999999999999</v>
      </c>
      <c r="G26" s="107">
        <v>1.014</v>
      </c>
      <c r="H26" s="107">
        <v>1.0169999999999999</v>
      </c>
      <c r="I26" s="107">
        <v>1.02</v>
      </c>
      <c r="J26" s="107">
        <v>1.0229999999999999</v>
      </c>
      <c r="K26" s="107">
        <v>1.026</v>
      </c>
      <c r="L26" s="107">
        <v>1.0289999999999999</v>
      </c>
      <c r="M26" s="107">
        <v>1.0309999999999999</v>
      </c>
    </row>
    <row r="27" spans="1:13" x14ac:dyDescent="0.25">
      <c r="A27" s="102">
        <v>66</v>
      </c>
      <c r="B27" s="107">
        <v>1.034</v>
      </c>
      <c r="C27" s="107">
        <v>1.0369999999999999</v>
      </c>
      <c r="D27" s="107">
        <v>1.04</v>
      </c>
      <c r="E27" s="107">
        <v>1.044</v>
      </c>
      <c r="F27" s="107">
        <v>1.0469999999999999</v>
      </c>
      <c r="G27" s="107">
        <v>1.05</v>
      </c>
      <c r="H27" s="107">
        <v>1.0529999999999999</v>
      </c>
      <c r="I27" s="107">
        <v>1.056</v>
      </c>
      <c r="J27" s="107">
        <v>1.0589999999999999</v>
      </c>
      <c r="K27" s="107">
        <v>1.0620000000000001</v>
      </c>
      <c r="L27" s="107">
        <v>1.0649999999999999</v>
      </c>
      <c r="M27" s="107">
        <v>1.0680000000000001</v>
      </c>
    </row>
    <row r="28" spans="1:13" x14ac:dyDescent="0.25">
      <c r="A28" s="102">
        <v>67</v>
      </c>
      <c r="B28" s="107">
        <v>1.071</v>
      </c>
      <c r="C28" s="107">
        <v>1.075</v>
      </c>
      <c r="D28" s="107">
        <v>1.0780000000000001</v>
      </c>
      <c r="E28" s="107">
        <v>1.0820000000000001</v>
      </c>
      <c r="F28" s="107">
        <v>1.085</v>
      </c>
      <c r="G28" s="107">
        <v>1.0880000000000001</v>
      </c>
      <c r="H28" s="107">
        <v>1.0920000000000001</v>
      </c>
      <c r="I28" s="107">
        <v>1.095</v>
      </c>
      <c r="J28" s="107">
        <v>1.099</v>
      </c>
      <c r="K28" s="107">
        <v>1.1020000000000001</v>
      </c>
      <c r="L28" s="107">
        <v>1.105</v>
      </c>
      <c r="M28" s="107">
        <v>1.109</v>
      </c>
    </row>
    <row r="29" spans="1:13" x14ac:dyDescent="0.25">
      <c r="A29" s="102">
        <v>68</v>
      </c>
      <c r="B29" s="107">
        <v>1.1120000000000001</v>
      </c>
      <c r="C29" s="107">
        <v>1.1160000000000001</v>
      </c>
      <c r="D29" s="107">
        <v>1.1200000000000001</v>
      </c>
      <c r="E29" s="107">
        <v>1.123</v>
      </c>
      <c r="F29" s="107">
        <v>1.127</v>
      </c>
      <c r="G29" s="107">
        <v>1.131</v>
      </c>
      <c r="H29" s="107">
        <v>1.135</v>
      </c>
      <c r="I29" s="107">
        <v>1.1379999999999999</v>
      </c>
      <c r="J29" s="107">
        <v>1.1419999999999999</v>
      </c>
      <c r="K29" s="107">
        <v>1.1459999999999999</v>
      </c>
      <c r="L29" s="107">
        <v>1.149</v>
      </c>
      <c r="M29" s="107">
        <v>1.153</v>
      </c>
    </row>
    <row r="30" spans="1:13" x14ac:dyDescent="0.25">
      <c r="A30" s="102">
        <v>69</v>
      </c>
      <c r="B30" s="107">
        <v>1.157</v>
      </c>
      <c r="C30" s="107">
        <v>1.161</v>
      </c>
      <c r="D30" s="107">
        <v>1.165</v>
      </c>
      <c r="E30" s="107">
        <v>1.169</v>
      </c>
      <c r="F30" s="107">
        <v>1.173</v>
      </c>
      <c r="G30" s="107">
        <v>1.177</v>
      </c>
      <c r="H30" s="107">
        <v>1.181</v>
      </c>
      <c r="I30" s="107">
        <v>1.1850000000000001</v>
      </c>
      <c r="J30" s="107">
        <v>1.19</v>
      </c>
      <c r="K30" s="107">
        <v>1.194</v>
      </c>
      <c r="L30" s="107">
        <v>1.198</v>
      </c>
      <c r="M30" s="107">
        <v>1.202</v>
      </c>
    </row>
    <row r="31" spans="1:13" x14ac:dyDescent="0.25">
      <c r="A31" s="102">
        <v>70</v>
      </c>
      <c r="B31" s="107">
        <v>1.206</v>
      </c>
      <c r="C31" s="107">
        <v>1.21</v>
      </c>
      <c r="D31" s="107">
        <v>1.2150000000000001</v>
      </c>
      <c r="E31" s="107">
        <v>1.2190000000000001</v>
      </c>
      <c r="F31" s="107">
        <v>1.224</v>
      </c>
      <c r="G31" s="107">
        <v>1.228</v>
      </c>
      <c r="H31" s="107">
        <v>1.2330000000000001</v>
      </c>
      <c r="I31" s="107">
        <v>1.2370000000000001</v>
      </c>
      <c r="J31" s="107">
        <v>1.242</v>
      </c>
      <c r="K31" s="107">
        <v>1.246</v>
      </c>
      <c r="L31" s="107">
        <v>1.2509999999999999</v>
      </c>
      <c r="M31" s="107">
        <v>1.2549999999999999</v>
      </c>
    </row>
    <row r="32" spans="1:13" x14ac:dyDescent="0.25">
      <c r="A32" s="102">
        <v>71</v>
      </c>
      <c r="B32" s="107">
        <v>1.26</v>
      </c>
      <c r="C32" s="107">
        <v>1.2649999999999999</v>
      </c>
      <c r="D32" s="107">
        <v>1.2689999999999999</v>
      </c>
      <c r="E32" s="107">
        <v>1.274</v>
      </c>
      <c r="F32" s="107">
        <v>1.2789999999999999</v>
      </c>
      <c r="G32" s="107">
        <v>1.284</v>
      </c>
      <c r="H32" s="107">
        <v>1.2889999999999999</v>
      </c>
      <c r="I32" s="107">
        <v>1.294</v>
      </c>
      <c r="J32" s="107">
        <v>1.2989999999999999</v>
      </c>
      <c r="K32" s="107">
        <v>1.304</v>
      </c>
      <c r="L32" s="107">
        <v>1.3089999999999999</v>
      </c>
      <c r="M32" s="107">
        <v>1.3140000000000001</v>
      </c>
    </row>
    <row r="33" spans="1:13" x14ac:dyDescent="0.25">
      <c r="A33" s="102">
        <v>72</v>
      </c>
      <c r="B33" s="107">
        <v>1.3180000000000001</v>
      </c>
      <c r="C33" s="107">
        <v>1.3240000000000001</v>
      </c>
      <c r="D33" s="107">
        <v>1.329</v>
      </c>
      <c r="E33" s="107">
        <v>1.335</v>
      </c>
      <c r="F33" s="107">
        <v>1.34</v>
      </c>
      <c r="G33" s="107">
        <v>1.345</v>
      </c>
      <c r="H33" s="107">
        <v>1.351</v>
      </c>
      <c r="I33" s="107">
        <v>1.3560000000000001</v>
      </c>
      <c r="J33" s="107">
        <v>1.361</v>
      </c>
      <c r="K33" s="107">
        <v>1.367</v>
      </c>
      <c r="L33" s="107">
        <v>1.3720000000000001</v>
      </c>
      <c r="M33" s="107">
        <v>1.377</v>
      </c>
    </row>
    <row r="34" spans="1:13" x14ac:dyDescent="0.25">
      <c r="A34" s="102">
        <v>73</v>
      </c>
      <c r="B34" s="107">
        <v>1.383</v>
      </c>
      <c r="C34" s="107">
        <v>1.389</v>
      </c>
      <c r="D34" s="107">
        <v>1.395</v>
      </c>
      <c r="E34" s="107">
        <v>1.4</v>
      </c>
      <c r="F34" s="107">
        <v>1.4059999999999999</v>
      </c>
      <c r="G34" s="107">
        <v>1.4119999999999999</v>
      </c>
      <c r="H34" s="107">
        <v>1.4179999999999999</v>
      </c>
      <c r="I34" s="107">
        <v>1.4239999999999999</v>
      </c>
      <c r="J34" s="107">
        <v>1.43</v>
      </c>
      <c r="K34" s="107">
        <v>1.4359999999999999</v>
      </c>
      <c r="L34" s="107">
        <v>1.4419999999999999</v>
      </c>
      <c r="M34" s="107">
        <v>1.448</v>
      </c>
    </row>
    <row r="35" spans="1:13" x14ac:dyDescent="0.25">
      <c r="A35" s="102">
        <v>74</v>
      </c>
      <c r="B35" s="107">
        <v>1.4530000000000001</v>
      </c>
      <c r="C35" s="107">
        <v>1.46</v>
      </c>
      <c r="D35" s="107">
        <v>1.466</v>
      </c>
      <c r="E35" s="107">
        <v>1.4730000000000001</v>
      </c>
      <c r="F35" s="107">
        <v>1.4790000000000001</v>
      </c>
      <c r="G35" s="107">
        <v>1.486</v>
      </c>
      <c r="H35" s="107">
        <v>1.492</v>
      </c>
      <c r="I35" s="107">
        <v>1.4990000000000001</v>
      </c>
      <c r="J35" s="107">
        <v>1.5049999999999999</v>
      </c>
      <c r="K35" s="107">
        <v>1.512</v>
      </c>
      <c r="L35" s="107">
        <v>1.518</v>
      </c>
      <c r="M35" s="107">
        <v>1.5249999999999999</v>
      </c>
    </row>
    <row r="36" spans="1:13" x14ac:dyDescent="0.25">
      <c r="A36" s="102">
        <v>75</v>
      </c>
      <c r="B36" s="107">
        <v>1.5309999999999999</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XHkpVBlAsYkK81fEoJav6eaKrrCFGXjVCc+0rjKK6CrhC3BDF5liL7qXLp74H1gM3+SiAONNth49Af5ykUd5Ag==" saltValue="zmounBq/lGUjQxcOoK6QVQ==" spinCount="100000" sheet="1" objects="1" scenarios="1"/>
  <conditionalFormatting sqref="A6:A16 A18:A20">
    <cfRule type="expression" dxfId="759" priority="15" stopIfTrue="1">
      <formula>MOD(ROW(),2)=0</formula>
    </cfRule>
    <cfRule type="expression" dxfId="758" priority="16" stopIfTrue="1">
      <formula>MOD(ROW(),2)&lt;&gt;0</formula>
    </cfRule>
  </conditionalFormatting>
  <conditionalFormatting sqref="B6:M16 C17:M20">
    <cfRule type="expression" dxfId="757" priority="17" stopIfTrue="1">
      <formula>MOD(ROW(),2)=0</formula>
    </cfRule>
    <cfRule type="expression" dxfId="756" priority="18" stopIfTrue="1">
      <formula>MOD(ROW(),2)&lt;&gt;0</formula>
    </cfRule>
  </conditionalFormatting>
  <conditionalFormatting sqref="A17">
    <cfRule type="expression" dxfId="755" priority="9" stopIfTrue="1">
      <formula>MOD(ROW(),2)=0</formula>
    </cfRule>
    <cfRule type="expression" dxfId="754" priority="10" stopIfTrue="1">
      <formula>MOD(ROW(),2)&lt;&gt;0</formula>
    </cfRule>
  </conditionalFormatting>
  <conditionalFormatting sqref="A25:A36">
    <cfRule type="expression" dxfId="753" priority="3" stopIfTrue="1">
      <formula>MOD(ROW(),2)=0</formula>
    </cfRule>
    <cfRule type="expression" dxfId="752" priority="4" stopIfTrue="1">
      <formula>MOD(ROW(),2)&lt;&gt;0</formula>
    </cfRule>
  </conditionalFormatting>
  <conditionalFormatting sqref="B25:M36">
    <cfRule type="expression" dxfId="751" priority="5" stopIfTrue="1">
      <formula>MOD(ROW(),2)=0</formula>
    </cfRule>
    <cfRule type="expression" dxfId="750" priority="6" stopIfTrue="1">
      <formula>MOD(ROW(),2)&lt;&gt;0</formula>
    </cfRule>
  </conditionalFormatting>
  <conditionalFormatting sqref="B17:B20">
    <cfRule type="expression" dxfId="749" priority="1" stopIfTrue="1">
      <formula>MOD(ROW(),2)=0</formula>
    </cfRule>
    <cfRule type="expression" dxfId="748"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x-417</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735</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2</v>
      </c>
      <c r="C13" s="93"/>
      <c r="D13" s="93"/>
      <c r="E13" s="93"/>
      <c r="F13" s="93"/>
      <c r="G13" s="93"/>
      <c r="H13" s="93"/>
      <c r="I13" s="93"/>
      <c r="J13" s="93"/>
      <c r="K13" s="93"/>
      <c r="L13" s="93"/>
      <c r="M13" s="93"/>
    </row>
    <row r="14" spans="1:13" x14ac:dyDescent="0.25">
      <c r="A14" s="92" t="s">
        <v>19</v>
      </c>
      <c r="B14" s="93">
        <v>417</v>
      </c>
      <c r="C14" s="93"/>
      <c r="D14" s="93"/>
      <c r="E14" s="93"/>
      <c r="F14" s="93"/>
      <c r="G14" s="93"/>
      <c r="H14" s="93"/>
      <c r="I14" s="93"/>
      <c r="J14" s="93"/>
      <c r="K14" s="93"/>
      <c r="L14" s="93"/>
      <c r="M14" s="93"/>
    </row>
    <row r="15" spans="1:13" x14ac:dyDescent="0.25">
      <c r="A15" s="92" t="s">
        <v>59</v>
      </c>
      <c r="B15" s="93" t="s">
        <v>443</v>
      </c>
      <c r="C15" s="93"/>
      <c r="D15" s="93"/>
      <c r="E15" s="93"/>
      <c r="F15" s="93"/>
      <c r="G15" s="93"/>
      <c r="H15" s="93"/>
      <c r="I15" s="93"/>
      <c r="J15" s="93"/>
      <c r="K15" s="93"/>
      <c r="L15" s="93"/>
      <c r="M15" s="93"/>
    </row>
    <row r="16" spans="1:13" x14ac:dyDescent="0.25">
      <c r="A16" s="92" t="s">
        <v>60</v>
      </c>
      <c r="B16" s="93" t="s">
        <v>444</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65</v>
      </c>
      <c r="B26" s="107">
        <v>1</v>
      </c>
      <c r="C26" s="107">
        <v>1.0029999999999999</v>
      </c>
      <c r="D26" s="107">
        <v>1.006</v>
      </c>
      <c r="E26" s="107">
        <v>1.01</v>
      </c>
      <c r="F26" s="107">
        <v>1.0129999999999999</v>
      </c>
      <c r="G26" s="107">
        <v>1.016</v>
      </c>
      <c r="H26" s="107">
        <v>1.0189999999999999</v>
      </c>
      <c r="I26" s="107">
        <v>1.0229999999999999</v>
      </c>
      <c r="J26" s="107">
        <v>1.026</v>
      </c>
      <c r="K26" s="107">
        <v>1.0289999999999999</v>
      </c>
      <c r="L26" s="107">
        <v>1.032</v>
      </c>
      <c r="M26" s="107">
        <v>1.0349999999999999</v>
      </c>
    </row>
    <row r="27" spans="1:13" x14ac:dyDescent="0.25">
      <c r="A27" s="102">
        <v>66</v>
      </c>
      <c r="B27" s="107">
        <v>1.0389999999999999</v>
      </c>
      <c r="C27" s="107">
        <v>1.042</v>
      </c>
      <c r="D27" s="107">
        <v>1.046</v>
      </c>
      <c r="E27" s="107">
        <v>1.05</v>
      </c>
      <c r="F27" s="107">
        <v>1.054</v>
      </c>
      <c r="G27" s="107">
        <v>1.0569999999999999</v>
      </c>
      <c r="H27" s="107">
        <v>1.0609999999999999</v>
      </c>
      <c r="I27" s="107">
        <v>1.0649999999999999</v>
      </c>
      <c r="J27" s="107">
        <v>1.069</v>
      </c>
      <c r="K27" s="107">
        <v>1.0720000000000001</v>
      </c>
      <c r="L27" s="107">
        <v>1.0760000000000001</v>
      </c>
      <c r="M27" s="107">
        <v>1.08</v>
      </c>
    </row>
    <row r="28" spans="1:13" x14ac:dyDescent="0.25">
      <c r="A28" s="102">
        <v>67</v>
      </c>
      <c r="B28" s="107">
        <v>1.0840000000000001</v>
      </c>
      <c r="C28" s="107">
        <v>1.0880000000000001</v>
      </c>
      <c r="D28" s="107">
        <v>1.0920000000000001</v>
      </c>
      <c r="E28" s="107">
        <v>1.0960000000000001</v>
      </c>
      <c r="F28" s="107">
        <v>1.1000000000000001</v>
      </c>
      <c r="G28" s="107">
        <v>1.1040000000000001</v>
      </c>
      <c r="H28" s="107">
        <v>1.1080000000000001</v>
      </c>
      <c r="I28" s="107">
        <v>1.1120000000000001</v>
      </c>
      <c r="J28" s="107">
        <v>1.1160000000000001</v>
      </c>
      <c r="K28" s="107">
        <v>1.1200000000000001</v>
      </c>
      <c r="L28" s="107">
        <v>1.125</v>
      </c>
      <c r="M28" s="107">
        <v>1.129</v>
      </c>
    </row>
    <row r="29" spans="1:13" x14ac:dyDescent="0.25">
      <c r="A29" s="102">
        <v>68</v>
      </c>
      <c r="B29" s="107">
        <v>1.133</v>
      </c>
      <c r="C29" s="107">
        <v>1.137</v>
      </c>
      <c r="D29" s="107">
        <v>1.1419999999999999</v>
      </c>
      <c r="E29" s="107">
        <v>1.1459999999999999</v>
      </c>
      <c r="F29" s="107">
        <v>1.151</v>
      </c>
      <c r="G29" s="107">
        <v>1.155</v>
      </c>
      <c r="H29" s="107">
        <v>1.159</v>
      </c>
      <c r="I29" s="107">
        <v>1.1639999999999999</v>
      </c>
      <c r="J29" s="107">
        <v>1.1679999999999999</v>
      </c>
      <c r="K29" s="107">
        <v>1.173</v>
      </c>
      <c r="L29" s="107">
        <v>1.177</v>
      </c>
      <c r="M29" s="107">
        <v>1.1819999999999999</v>
      </c>
    </row>
    <row r="30" spans="1:13" x14ac:dyDescent="0.25">
      <c r="A30" s="102">
        <v>69</v>
      </c>
      <c r="B30" s="107">
        <v>1.1859999999999999</v>
      </c>
      <c r="C30" s="107">
        <v>1.1910000000000001</v>
      </c>
      <c r="D30" s="107">
        <v>1.196</v>
      </c>
      <c r="E30" s="107">
        <v>1.2010000000000001</v>
      </c>
      <c r="F30" s="107">
        <v>1.206</v>
      </c>
      <c r="G30" s="107">
        <v>1.21</v>
      </c>
      <c r="H30" s="107">
        <v>1.2150000000000001</v>
      </c>
      <c r="I30" s="107">
        <v>1.22</v>
      </c>
      <c r="J30" s="107">
        <v>1.2250000000000001</v>
      </c>
      <c r="K30" s="107">
        <v>1.23</v>
      </c>
      <c r="L30" s="107">
        <v>1.2350000000000001</v>
      </c>
      <c r="M30" s="107">
        <v>1.24</v>
      </c>
    </row>
    <row r="31" spans="1:13" x14ac:dyDescent="0.25">
      <c r="A31" s="102">
        <v>70</v>
      </c>
      <c r="B31" s="107">
        <v>1.244</v>
      </c>
      <c r="C31" s="107">
        <v>1.25</v>
      </c>
      <c r="D31" s="107">
        <v>1.2549999999999999</v>
      </c>
      <c r="E31" s="107">
        <v>1.26</v>
      </c>
      <c r="F31" s="107">
        <v>1.266</v>
      </c>
      <c r="G31" s="107">
        <v>1.2709999999999999</v>
      </c>
      <c r="H31" s="107">
        <v>1.276</v>
      </c>
      <c r="I31" s="107">
        <v>1.282</v>
      </c>
      <c r="J31" s="107">
        <v>1.2869999999999999</v>
      </c>
      <c r="K31" s="107">
        <v>1.292</v>
      </c>
      <c r="L31" s="107">
        <v>1.2969999999999999</v>
      </c>
      <c r="M31" s="107">
        <v>1.3029999999999999</v>
      </c>
    </row>
    <row r="32" spans="1:13" x14ac:dyDescent="0.25">
      <c r="A32" s="102">
        <v>71</v>
      </c>
      <c r="B32" s="107">
        <v>1.3080000000000001</v>
      </c>
      <c r="C32" s="107">
        <v>1.3149999999999999</v>
      </c>
      <c r="D32" s="107">
        <v>1.3220000000000001</v>
      </c>
      <c r="E32" s="107">
        <v>1.329</v>
      </c>
      <c r="F32" s="107">
        <v>1.3360000000000001</v>
      </c>
      <c r="G32" s="107">
        <v>1.343</v>
      </c>
      <c r="H32" s="107">
        <v>1.35</v>
      </c>
      <c r="I32" s="107">
        <v>1.357</v>
      </c>
      <c r="J32" s="107">
        <v>1.3640000000000001</v>
      </c>
      <c r="K32" s="107">
        <v>1.371</v>
      </c>
      <c r="L32" s="107">
        <v>1.3779999999999999</v>
      </c>
      <c r="M32" s="107">
        <v>1.385</v>
      </c>
    </row>
    <row r="33" spans="1:13" x14ac:dyDescent="0.25">
      <c r="A33" s="102">
        <v>72</v>
      </c>
      <c r="B33" s="107">
        <v>1.3919999999999999</v>
      </c>
      <c r="C33" s="107">
        <v>1.4</v>
      </c>
      <c r="D33" s="107">
        <v>1.407</v>
      </c>
      <c r="E33" s="107">
        <v>1.415</v>
      </c>
      <c r="F33" s="107">
        <v>1.423</v>
      </c>
      <c r="G33" s="107">
        <v>1.43</v>
      </c>
      <c r="H33" s="107">
        <v>1.4379999999999999</v>
      </c>
      <c r="I33" s="107">
        <v>1.446</v>
      </c>
      <c r="J33" s="107">
        <v>1.4530000000000001</v>
      </c>
      <c r="K33" s="107">
        <v>1.4610000000000001</v>
      </c>
      <c r="L33" s="107">
        <v>1.4690000000000001</v>
      </c>
      <c r="M33" s="107">
        <v>1.476</v>
      </c>
    </row>
    <row r="34" spans="1:13" x14ac:dyDescent="0.25">
      <c r="A34" s="102">
        <v>73</v>
      </c>
      <c r="B34" s="107">
        <v>1.484</v>
      </c>
      <c r="C34" s="107">
        <v>1.4930000000000001</v>
      </c>
      <c r="D34" s="107">
        <v>1.5009999999999999</v>
      </c>
      <c r="E34" s="107">
        <v>1.51</v>
      </c>
      <c r="F34" s="107">
        <v>1.518</v>
      </c>
      <c r="G34" s="107">
        <v>1.5269999999999999</v>
      </c>
      <c r="H34" s="107">
        <v>1.5349999999999999</v>
      </c>
      <c r="I34" s="107">
        <v>1.544</v>
      </c>
      <c r="J34" s="107">
        <v>1.552</v>
      </c>
      <c r="K34" s="107">
        <v>1.5609999999999999</v>
      </c>
      <c r="L34" s="107">
        <v>1.569</v>
      </c>
      <c r="M34" s="107">
        <v>1.577</v>
      </c>
    </row>
    <row r="35" spans="1:13" x14ac:dyDescent="0.25">
      <c r="A35" s="102">
        <v>74</v>
      </c>
      <c r="B35" s="107">
        <v>1.5860000000000001</v>
      </c>
      <c r="C35" s="107">
        <v>1.595</v>
      </c>
      <c r="D35" s="107">
        <v>1.605</v>
      </c>
      <c r="E35" s="107">
        <v>1.6140000000000001</v>
      </c>
      <c r="F35" s="107">
        <v>1.623</v>
      </c>
      <c r="G35" s="107">
        <v>1.633</v>
      </c>
      <c r="H35" s="107">
        <v>1.6419999999999999</v>
      </c>
      <c r="I35" s="107">
        <v>1.6519999999999999</v>
      </c>
      <c r="J35" s="107">
        <v>1.661</v>
      </c>
      <c r="K35" s="107">
        <v>1.67</v>
      </c>
      <c r="L35" s="107">
        <v>1.68</v>
      </c>
      <c r="M35" s="107">
        <v>1.6890000000000001</v>
      </c>
    </row>
    <row r="36" spans="1:13" x14ac:dyDescent="0.25">
      <c r="A36" s="102">
        <v>75</v>
      </c>
      <c r="B36" s="107">
        <v>1.6990000000000001</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Vp15ux1pmmQhW08S4Hp6b1GZR21bJvQhdEIdLssZ6n1rwlLaOh7c1c0b+HSSbuypndBsNDeSJctk2nVfG7bkVQ==" saltValue="olu1nSItw8EfCnI1Z5++Dg==" spinCount="100000" sheet="1" objects="1" scenarios="1"/>
  <conditionalFormatting sqref="A6:A16 A18:A20">
    <cfRule type="expression" dxfId="747" priority="13" stopIfTrue="1">
      <formula>MOD(ROW(),2)=0</formula>
    </cfRule>
    <cfRule type="expression" dxfId="746" priority="14" stopIfTrue="1">
      <formula>MOD(ROW(),2)&lt;&gt;0</formula>
    </cfRule>
  </conditionalFormatting>
  <conditionalFormatting sqref="B6:M16 C17:M20">
    <cfRule type="expression" dxfId="745" priority="15" stopIfTrue="1">
      <formula>MOD(ROW(),2)=0</formula>
    </cfRule>
    <cfRule type="expression" dxfId="744" priority="16" stopIfTrue="1">
      <formula>MOD(ROW(),2)&lt;&gt;0</formula>
    </cfRule>
  </conditionalFormatting>
  <conditionalFormatting sqref="A17">
    <cfRule type="expression" dxfId="743" priority="7" stopIfTrue="1">
      <formula>MOD(ROW(),2)=0</formula>
    </cfRule>
    <cfRule type="expression" dxfId="742" priority="8" stopIfTrue="1">
      <formula>MOD(ROW(),2)&lt;&gt;0</formula>
    </cfRule>
  </conditionalFormatting>
  <conditionalFormatting sqref="B17:B20">
    <cfRule type="expression" dxfId="741" priority="5" stopIfTrue="1">
      <formula>MOD(ROW(),2)=0</formula>
    </cfRule>
    <cfRule type="expression" dxfId="740" priority="6" stopIfTrue="1">
      <formula>MOD(ROW(),2)&lt;&gt;0</formula>
    </cfRule>
  </conditionalFormatting>
  <conditionalFormatting sqref="A25:A36">
    <cfRule type="expression" dxfId="739" priority="1" stopIfTrue="1">
      <formula>MOD(ROW(),2)=0</formula>
    </cfRule>
    <cfRule type="expression" dxfId="738" priority="2" stopIfTrue="1">
      <formula>MOD(ROW(),2)&lt;&gt;0</formula>
    </cfRule>
  </conditionalFormatting>
  <conditionalFormatting sqref="B25:M36">
    <cfRule type="expression" dxfId="737" priority="3" stopIfTrue="1">
      <formula>MOD(ROW(),2)=0</formula>
    </cfRule>
    <cfRule type="expression" dxfId="736"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2">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x-418</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736</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2</v>
      </c>
      <c r="C13" s="93"/>
      <c r="D13" s="93"/>
      <c r="E13" s="93"/>
      <c r="F13" s="93"/>
      <c r="G13" s="93"/>
      <c r="H13" s="93"/>
      <c r="I13" s="93"/>
      <c r="J13" s="93"/>
      <c r="K13" s="93"/>
      <c r="L13" s="93"/>
      <c r="M13" s="93"/>
    </row>
    <row r="14" spans="1:13" x14ac:dyDescent="0.25">
      <c r="A14" s="92" t="s">
        <v>19</v>
      </c>
      <c r="B14" s="93">
        <v>418</v>
      </c>
      <c r="C14" s="93"/>
      <c r="D14" s="93"/>
      <c r="E14" s="93"/>
      <c r="F14" s="93"/>
      <c r="G14" s="93"/>
      <c r="H14" s="93"/>
      <c r="I14" s="93"/>
      <c r="J14" s="93"/>
      <c r="K14" s="93"/>
      <c r="L14" s="93"/>
      <c r="M14" s="93"/>
    </row>
    <row r="15" spans="1:13" x14ac:dyDescent="0.25">
      <c r="A15" s="92" t="s">
        <v>59</v>
      </c>
      <c r="B15" s="93" t="s">
        <v>446</v>
      </c>
      <c r="C15" s="93"/>
      <c r="D15" s="93"/>
      <c r="E15" s="93"/>
      <c r="F15" s="93"/>
      <c r="G15" s="93"/>
      <c r="H15" s="93"/>
      <c r="I15" s="93"/>
      <c r="J15" s="93"/>
      <c r="K15" s="93"/>
      <c r="L15" s="93"/>
      <c r="M15" s="93"/>
    </row>
    <row r="16" spans="1:13" x14ac:dyDescent="0.25">
      <c r="A16" s="92" t="s">
        <v>60</v>
      </c>
      <c r="B16" s="93" t="s">
        <v>447</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65</v>
      </c>
      <c r="B26" s="107">
        <v>1</v>
      </c>
      <c r="C26" s="107">
        <v>1.004</v>
      </c>
      <c r="D26" s="107">
        <v>1.0089999999999999</v>
      </c>
      <c r="E26" s="107">
        <v>1.0129999999999999</v>
      </c>
      <c r="F26" s="107">
        <v>1.0169999999999999</v>
      </c>
      <c r="G26" s="107">
        <v>1.022</v>
      </c>
      <c r="H26" s="107">
        <v>1.026</v>
      </c>
      <c r="I26" s="107">
        <v>1.0309999999999999</v>
      </c>
      <c r="J26" s="107">
        <v>1.0349999999999999</v>
      </c>
      <c r="K26" s="107">
        <v>1.0389999999999999</v>
      </c>
      <c r="L26" s="107">
        <v>1.044</v>
      </c>
      <c r="M26" s="107">
        <v>1.048</v>
      </c>
    </row>
    <row r="27" spans="1:13" x14ac:dyDescent="0.25">
      <c r="A27" s="102">
        <v>66</v>
      </c>
      <c r="B27" s="107">
        <v>1.052</v>
      </c>
      <c r="C27" s="107">
        <v>1.0569999999999999</v>
      </c>
      <c r="D27" s="107">
        <v>1.0620000000000001</v>
      </c>
      <c r="E27" s="107">
        <v>1.0669999999999999</v>
      </c>
      <c r="F27" s="107">
        <v>1.0720000000000001</v>
      </c>
      <c r="G27" s="107">
        <v>1.0760000000000001</v>
      </c>
      <c r="H27" s="107">
        <v>1.081</v>
      </c>
      <c r="I27" s="107">
        <v>1.0860000000000001</v>
      </c>
      <c r="J27" s="107">
        <v>1.091</v>
      </c>
      <c r="K27" s="107">
        <v>1.095</v>
      </c>
      <c r="L27" s="107">
        <v>1.1000000000000001</v>
      </c>
      <c r="M27" s="107">
        <v>1.105</v>
      </c>
    </row>
    <row r="28" spans="1:13" x14ac:dyDescent="0.25">
      <c r="A28" s="102">
        <v>67</v>
      </c>
      <c r="B28" s="107">
        <v>1.1100000000000001</v>
      </c>
      <c r="C28" s="107">
        <v>1.115</v>
      </c>
      <c r="D28" s="107">
        <v>1.1200000000000001</v>
      </c>
      <c r="E28" s="107">
        <v>1.125</v>
      </c>
      <c r="F28" s="107">
        <v>1.1299999999999999</v>
      </c>
      <c r="G28" s="107">
        <v>1.1359999999999999</v>
      </c>
      <c r="H28" s="107">
        <v>1.141</v>
      </c>
      <c r="I28" s="107">
        <v>1.1459999999999999</v>
      </c>
      <c r="J28" s="107">
        <v>1.151</v>
      </c>
      <c r="K28" s="107">
        <v>1.157</v>
      </c>
      <c r="L28" s="107">
        <v>1.1619999999999999</v>
      </c>
      <c r="M28" s="107">
        <v>1.167</v>
      </c>
    </row>
    <row r="29" spans="1:13" x14ac:dyDescent="0.25">
      <c r="A29" s="102">
        <v>68</v>
      </c>
      <c r="B29" s="107">
        <v>1.1719999999999999</v>
      </c>
      <c r="C29" s="107">
        <v>1.1779999999999999</v>
      </c>
      <c r="D29" s="107">
        <v>1.1839999999999999</v>
      </c>
      <c r="E29" s="107">
        <v>1.1890000000000001</v>
      </c>
      <c r="F29" s="107">
        <v>1.1950000000000001</v>
      </c>
      <c r="G29" s="107">
        <v>1.2010000000000001</v>
      </c>
      <c r="H29" s="107">
        <v>1.206</v>
      </c>
      <c r="I29" s="107">
        <v>1.212</v>
      </c>
      <c r="J29" s="107">
        <v>1.218</v>
      </c>
      <c r="K29" s="107">
        <v>1.224</v>
      </c>
      <c r="L29" s="107">
        <v>1.2290000000000001</v>
      </c>
      <c r="M29" s="107">
        <v>1.2350000000000001</v>
      </c>
    </row>
    <row r="30" spans="1:13" x14ac:dyDescent="0.25">
      <c r="A30" s="102">
        <v>69</v>
      </c>
      <c r="B30" s="107">
        <v>1.2410000000000001</v>
      </c>
      <c r="C30" s="107">
        <v>1.2470000000000001</v>
      </c>
      <c r="D30" s="107">
        <v>1.2529999999999999</v>
      </c>
      <c r="E30" s="107">
        <v>1.26</v>
      </c>
      <c r="F30" s="107">
        <v>1.266</v>
      </c>
      <c r="G30" s="107">
        <v>1.272</v>
      </c>
      <c r="H30" s="107">
        <v>1.278</v>
      </c>
      <c r="I30" s="107">
        <v>1.2849999999999999</v>
      </c>
      <c r="J30" s="107">
        <v>1.2909999999999999</v>
      </c>
      <c r="K30" s="107">
        <v>1.2969999999999999</v>
      </c>
      <c r="L30" s="107">
        <v>1.304</v>
      </c>
      <c r="M30" s="107">
        <v>1.31</v>
      </c>
    </row>
    <row r="31" spans="1:13" x14ac:dyDescent="0.25">
      <c r="A31" s="102">
        <v>70</v>
      </c>
      <c r="B31" s="107">
        <v>1.3160000000000001</v>
      </c>
      <c r="C31" s="107">
        <v>1.323</v>
      </c>
      <c r="D31" s="107">
        <v>1.33</v>
      </c>
      <c r="E31" s="107">
        <v>1.337</v>
      </c>
      <c r="F31" s="107">
        <v>1.3440000000000001</v>
      </c>
      <c r="G31" s="107">
        <v>1.351</v>
      </c>
      <c r="H31" s="107">
        <v>1.3580000000000001</v>
      </c>
      <c r="I31" s="107">
        <v>1.365</v>
      </c>
      <c r="J31" s="107">
        <v>1.371</v>
      </c>
      <c r="K31" s="107">
        <v>1.3779999999999999</v>
      </c>
      <c r="L31" s="107">
        <v>1.385</v>
      </c>
      <c r="M31" s="107">
        <v>1.3919999999999999</v>
      </c>
    </row>
    <row r="32" spans="1:13" x14ac:dyDescent="0.25">
      <c r="A32" s="102">
        <v>71</v>
      </c>
      <c r="B32" s="107">
        <v>1.399</v>
      </c>
      <c r="C32" s="107">
        <v>1.407</v>
      </c>
      <c r="D32" s="107">
        <v>1.4139999999999999</v>
      </c>
      <c r="E32" s="107">
        <v>1.4219999999999999</v>
      </c>
      <c r="F32" s="107">
        <v>1.429</v>
      </c>
      <c r="G32" s="107">
        <v>1.4370000000000001</v>
      </c>
      <c r="H32" s="107">
        <v>1.4450000000000001</v>
      </c>
      <c r="I32" s="107">
        <v>1.452</v>
      </c>
      <c r="J32" s="107">
        <v>1.46</v>
      </c>
      <c r="K32" s="107">
        <v>1.4670000000000001</v>
      </c>
      <c r="L32" s="107">
        <v>1.4750000000000001</v>
      </c>
      <c r="M32" s="107">
        <v>1.4830000000000001</v>
      </c>
    </row>
    <row r="33" spans="1:13" x14ac:dyDescent="0.25">
      <c r="A33" s="102">
        <v>72</v>
      </c>
      <c r="B33" s="107">
        <v>1.49</v>
      </c>
      <c r="C33" s="107">
        <v>1.4990000000000001</v>
      </c>
      <c r="D33" s="107">
        <v>1.5069999999999999</v>
      </c>
      <c r="E33" s="107">
        <v>1.5149999999999999</v>
      </c>
      <c r="F33" s="107">
        <v>1.524</v>
      </c>
      <c r="G33" s="107">
        <v>1.532</v>
      </c>
      <c r="H33" s="107">
        <v>1.54</v>
      </c>
      <c r="I33" s="107">
        <v>1.5489999999999999</v>
      </c>
      <c r="J33" s="107">
        <v>1.5569999999999999</v>
      </c>
      <c r="K33" s="107">
        <v>1.5649999999999999</v>
      </c>
      <c r="L33" s="107">
        <v>1.5740000000000001</v>
      </c>
      <c r="M33" s="107">
        <v>1.5820000000000001</v>
      </c>
    </row>
    <row r="34" spans="1:13" x14ac:dyDescent="0.25">
      <c r="A34" s="102">
        <v>73</v>
      </c>
      <c r="B34" s="107">
        <v>1.591</v>
      </c>
      <c r="C34" s="107">
        <v>1.6</v>
      </c>
      <c r="D34" s="107">
        <v>1.609</v>
      </c>
      <c r="E34" s="107">
        <v>1.6180000000000001</v>
      </c>
      <c r="F34" s="107">
        <v>1.6279999999999999</v>
      </c>
      <c r="G34" s="107">
        <v>1.637</v>
      </c>
      <c r="H34" s="107">
        <v>1.6459999999999999</v>
      </c>
      <c r="I34" s="107">
        <v>1.655</v>
      </c>
      <c r="J34" s="107">
        <v>1.6639999999999999</v>
      </c>
      <c r="K34" s="107">
        <v>1.6739999999999999</v>
      </c>
      <c r="L34" s="107">
        <v>1.6830000000000001</v>
      </c>
      <c r="M34" s="107">
        <v>1.6919999999999999</v>
      </c>
    </row>
    <row r="35" spans="1:13" x14ac:dyDescent="0.25">
      <c r="A35" s="102">
        <v>74</v>
      </c>
      <c r="B35" s="107">
        <v>1.7010000000000001</v>
      </c>
      <c r="C35" s="107">
        <v>1.712</v>
      </c>
      <c r="D35" s="107">
        <v>1.722</v>
      </c>
      <c r="E35" s="107">
        <v>1.732</v>
      </c>
      <c r="F35" s="107">
        <v>1.742</v>
      </c>
      <c r="G35" s="107">
        <v>1.752</v>
      </c>
      <c r="H35" s="107">
        <v>1.7629999999999999</v>
      </c>
      <c r="I35" s="107">
        <v>1.7729999999999999</v>
      </c>
      <c r="J35" s="107">
        <v>1.7829999999999999</v>
      </c>
      <c r="K35" s="107">
        <v>1.7929999999999999</v>
      </c>
      <c r="L35" s="107">
        <v>1.8029999999999999</v>
      </c>
      <c r="M35" s="107">
        <v>1.8140000000000001</v>
      </c>
    </row>
    <row r="36" spans="1:13" x14ac:dyDescent="0.25">
      <c r="A36" s="102">
        <v>75</v>
      </c>
      <c r="B36" s="107">
        <v>1.8240000000000001</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wOPqlooDLmkrBkBZAD+taAUWF2exaHVxYluUSyjl1toF6FqZGgdNKUnDoWBpeb7xjWsGX+FTBBf2xB80fWC5cg==" saltValue="fRcirKVmo5xa6QieiZ/JeQ==" spinCount="100000" sheet="1" objects="1" scenarios="1"/>
  <conditionalFormatting sqref="A6:A16 A18:A20">
    <cfRule type="expression" dxfId="735" priority="13" stopIfTrue="1">
      <formula>MOD(ROW(),2)=0</formula>
    </cfRule>
    <cfRule type="expression" dxfId="734" priority="14" stopIfTrue="1">
      <formula>MOD(ROW(),2)&lt;&gt;0</formula>
    </cfRule>
  </conditionalFormatting>
  <conditionalFormatting sqref="B6:M16 C17:M20">
    <cfRule type="expression" dxfId="733" priority="15" stopIfTrue="1">
      <formula>MOD(ROW(),2)=0</formula>
    </cfRule>
    <cfRule type="expression" dxfId="732" priority="16" stopIfTrue="1">
      <formula>MOD(ROW(),2)&lt;&gt;0</formula>
    </cfRule>
  </conditionalFormatting>
  <conditionalFormatting sqref="A17">
    <cfRule type="expression" dxfId="731" priority="7" stopIfTrue="1">
      <formula>MOD(ROW(),2)=0</formula>
    </cfRule>
    <cfRule type="expression" dxfId="730" priority="8" stopIfTrue="1">
      <formula>MOD(ROW(),2)&lt;&gt;0</formula>
    </cfRule>
  </conditionalFormatting>
  <conditionalFormatting sqref="B17:B20">
    <cfRule type="expression" dxfId="729" priority="5" stopIfTrue="1">
      <formula>MOD(ROW(),2)=0</formula>
    </cfRule>
    <cfRule type="expression" dxfId="728" priority="6" stopIfTrue="1">
      <formula>MOD(ROW(),2)&lt;&gt;0</formula>
    </cfRule>
  </conditionalFormatting>
  <conditionalFormatting sqref="A25:A36">
    <cfRule type="expression" dxfId="727" priority="1" stopIfTrue="1">
      <formula>MOD(ROW(),2)=0</formula>
    </cfRule>
    <cfRule type="expression" dxfId="726" priority="2" stopIfTrue="1">
      <formula>MOD(ROW(),2)&lt;&gt;0</formula>
    </cfRule>
  </conditionalFormatting>
  <conditionalFormatting sqref="B25:M36">
    <cfRule type="expression" dxfId="725" priority="3" stopIfTrue="1">
      <formula>MOD(ROW(),2)=0</formula>
    </cfRule>
    <cfRule type="expression" dxfId="724"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7"/>
  <dimension ref="A1:C160"/>
  <sheetViews>
    <sheetView workbookViewId="0">
      <selection activeCell="A3" sqref="A3"/>
    </sheetView>
  </sheetViews>
  <sheetFormatPr defaultRowHeight="13.2" x14ac:dyDescent="0.25"/>
  <sheetData>
    <row r="1" spans="1:3" x14ac:dyDescent="0.25">
      <c r="A1" t="s">
        <v>80</v>
      </c>
    </row>
    <row r="3" spans="1:3" x14ac:dyDescent="0.25">
      <c r="A3" t="s">
        <v>81</v>
      </c>
      <c r="C3" t="s">
        <v>82</v>
      </c>
    </row>
    <row r="4" spans="1:3" x14ac:dyDescent="0.25">
      <c r="A4" t="s">
        <v>83</v>
      </c>
      <c r="C4" t="s">
        <v>240</v>
      </c>
    </row>
    <row r="5" spans="1:3" x14ac:dyDescent="0.25">
      <c r="A5" t="s">
        <v>84</v>
      </c>
      <c r="C5" t="s">
        <v>241</v>
      </c>
    </row>
    <row r="6" spans="1:3" x14ac:dyDescent="0.25">
      <c r="A6" t="s">
        <v>85</v>
      </c>
      <c r="C6" t="s">
        <v>242</v>
      </c>
    </row>
    <row r="7" spans="1:3" x14ac:dyDescent="0.25">
      <c r="A7" t="s">
        <v>86</v>
      </c>
      <c r="C7" t="s">
        <v>243</v>
      </c>
    </row>
    <row r="8" spans="1:3" x14ac:dyDescent="0.25">
      <c r="A8" t="s">
        <v>87</v>
      </c>
      <c r="C8" t="s">
        <v>244</v>
      </c>
    </row>
    <row r="9" spans="1:3" x14ac:dyDescent="0.25">
      <c r="A9" t="s">
        <v>88</v>
      </c>
      <c r="C9" t="s">
        <v>86</v>
      </c>
    </row>
    <row r="10" spans="1:3" x14ac:dyDescent="0.25">
      <c r="A10" t="s">
        <v>89</v>
      </c>
      <c r="C10" t="s">
        <v>245</v>
      </c>
    </row>
    <row r="11" spans="1:3" x14ac:dyDescent="0.25">
      <c r="A11" t="s">
        <v>90</v>
      </c>
      <c r="C11" t="s">
        <v>90</v>
      </c>
    </row>
    <row r="12" spans="1:3" x14ac:dyDescent="0.25">
      <c r="A12" t="s">
        <v>91</v>
      </c>
      <c r="C12" t="s">
        <v>246</v>
      </c>
    </row>
    <row r="13" spans="1:3" x14ac:dyDescent="0.25">
      <c r="A13" t="s">
        <v>92</v>
      </c>
      <c r="C13" t="s">
        <v>247</v>
      </c>
    </row>
    <row r="14" spans="1:3" x14ac:dyDescent="0.25">
      <c r="A14" t="s">
        <v>93</v>
      </c>
      <c r="C14" t="s">
        <v>248</v>
      </c>
    </row>
    <row r="15" spans="1:3" x14ac:dyDescent="0.25">
      <c r="A15" t="s">
        <v>94</v>
      </c>
      <c r="C15" t="s">
        <v>249</v>
      </c>
    </row>
    <row r="16" spans="1:3" x14ac:dyDescent="0.25">
      <c r="A16" t="s">
        <v>95</v>
      </c>
      <c r="C16" t="s">
        <v>250</v>
      </c>
    </row>
    <row r="17" spans="1:3" x14ac:dyDescent="0.25">
      <c r="A17" t="s">
        <v>96</v>
      </c>
      <c r="C17" t="s">
        <v>251</v>
      </c>
    </row>
    <row r="18" spans="1:3" x14ac:dyDescent="0.25">
      <c r="A18" t="s">
        <v>97</v>
      </c>
      <c r="C18" t="s">
        <v>252</v>
      </c>
    </row>
    <row r="19" spans="1:3" x14ac:dyDescent="0.25">
      <c r="A19" t="s">
        <v>98</v>
      </c>
      <c r="C19" t="s">
        <v>253</v>
      </c>
    </row>
    <row r="20" spans="1:3" x14ac:dyDescent="0.25">
      <c r="A20" t="s">
        <v>99</v>
      </c>
      <c r="C20" t="s">
        <v>254</v>
      </c>
    </row>
    <row r="21" spans="1:3" x14ac:dyDescent="0.25">
      <c r="A21" t="s">
        <v>100</v>
      </c>
      <c r="C21" t="s">
        <v>255</v>
      </c>
    </row>
    <row r="22" spans="1:3" x14ac:dyDescent="0.25">
      <c r="A22" t="s">
        <v>101</v>
      </c>
      <c r="C22" t="s">
        <v>256</v>
      </c>
    </row>
    <row r="23" spans="1:3" x14ac:dyDescent="0.25">
      <c r="A23" t="s">
        <v>102</v>
      </c>
      <c r="C23" t="s">
        <v>257</v>
      </c>
    </row>
    <row r="24" spans="1:3" x14ac:dyDescent="0.25">
      <c r="A24" t="s">
        <v>103</v>
      </c>
      <c r="C24" t="s">
        <v>258</v>
      </c>
    </row>
    <row r="25" spans="1:3" x14ac:dyDescent="0.25">
      <c r="A25" t="s">
        <v>104</v>
      </c>
      <c r="C25" t="s">
        <v>259</v>
      </c>
    </row>
    <row r="26" spans="1:3" x14ac:dyDescent="0.25">
      <c r="A26" t="s">
        <v>105</v>
      </c>
      <c r="C26" t="s">
        <v>260</v>
      </c>
    </row>
    <row r="27" spans="1:3" x14ac:dyDescent="0.25">
      <c r="A27" t="s">
        <v>106</v>
      </c>
      <c r="C27" t="s">
        <v>261</v>
      </c>
    </row>
    <row r="28" spans="1:3" x14ac:dyDescent="0.25">
      <c r="A28" t="s">
        <v>107</v>
      </c>
      <c r="C28" t="s">
        <v>262</v>
      </c>
    </row>
    <row r="29" spans="1:3" x14ac:dyDescent="0.25">
      <c r="A29" t="s">
        <v>108</v>
      </c>
      <c r="C29" t="s">
        <v>263</v>
      </c>
    </row>
    <row r="30" spans="1:3" x14ac:dyDescent="0.25">
      <c r="A30" t="s">
        <v>109</v>
      </c>
      <c r="C30" t="s">
        <v>264</v>
      </c>
    </row>
    <row r="31" spans="1:3" x14ac:dyDescent="0.25">
      <c r="A31" t="s">
        <v>110</v>
      </c>
      <c r="C31" t="s">
        <v>265</v>
      </c>
    </row>
    <row r="32" spans="1:3" x14ac:dyDescent="0.25">
      <c r="A32" t="s">
        <v>111</v>
      </c>
      <c r="C32" t="s">
        <v>266</v>
      </c>
    </row>
    <row r="33" spans="1:3" x14ac:dyDescent="0.25">
      <c r="A33" t="s">
        <v>112</v>
      </c>
      <c r="C33" t="s">
        <v>267</v>
      </c>
    </row>
    <row r="34" spans="1:3" x14ac:dyDescent="0.25">
      <c r="A34" t="s">
        <v>113</v>
      </c>
      <c r="C34" t="s">
        <v>268</v>
      </c>
    </row>
    <row r="35" spans="1:3" x14ac:dyDescent="0.25">
      <c r="A35" t="s">
        <v>114</v>
      </c>
      <c r="C35" t="s">
        <v>269</v>
      </c>
    </row>
    <row r="36" spans="1:3" x14ac:dyDescent="0.25">
      <c r="A36" t="s">
        <v>115</v>
      </c>
      <c r="C36" t="s">
        <v>270</v>
      </c>
    </row>
    <row r="37" spans="1:3" x14ac:dyDescent="0.25">
      <c r="A37" t="s">
        <v>116</v>
      </c>
    </row>
    <row r="38" spans="1:3" x14ac:dyDescent="0.25">
      <c r="A38" t="s">
        <v>117</v>
      </c>
    </row>
    <row r="39" spans="1:3" x14ac:dyDescent="0.25">
      <c r="A39" t="s">
        <v>118</v>
      </c>
    </row>
    <row r="40" spans="1:3" x14ac:dyDescent="0.25">
      <c r="A40" t="s">
        <v>119</v>
      </c>
    </row>
    <row r="41" spans="1:3" x14ac:dyDescent="0.25">
      <c r="A41" t="s">
        <v>120</v>
      </c>
    </row>
    <row r="42" spans="1:3" x14ac:dyDescent="0.25">
      <c r="A42" t="s">
        <v>121</v>
      </c>
    </row>
    <row r="43" spans="1:3" x14ac:dyDescent="0.25">
      <c r="A43" t="s">
        <v>122</v>
      </c>
    </row>
    <row r="44" spans="1:3" x14ac:dyDescent="0.25">
      <c r="A44" t="s">
        <v>123</v>
      </c>
    </row>
    <row r="45" spans="1:3" x14ac:dyDescent="0.25">
      <c r="A45" t="s">
        <v>124</v>
      </c>
    </row>
    <row r="46" spans="1:3" x14ac:dyDescent="0.25">
      <c r="A46" t="s">
        <v>125</v>
      </c>
    </row>
    <row r="47" spans="1:3" x14ac:dyDescent="0.25">
      <c r="A47" t="s">
        <v>126</v>
      </c>
    </row>
    <row r="48" spans="1:3" x14ac:dyDescent="0.25">
      <c r="A48" t="s">
        <v>127</v>
      </c>
    </row>
    <row r="49" spans="1:1" x14ac:dyDescent="0.25">
      <c r="A49" t="s">
        <v>128</v>
      </c>
    </row>
    <row r="50" spans="1:1" x14ac:dyDescent="0.25">
      <c r="A50" t="s">
        <v>129</v>
      </c>
    </row>
    <row r="51" spans="1:1" x14ac:dyDescent="0.25">
      <c r="A51" t="s">
        <v>130</v>
      </c>
    </row>
    <row r="52" spans="1:1" x14ac:dyDescent="0.25">
      <c r="A52" t="s">
        <v>131</v>
      </c>
    </row>
    <row r="53" spans="1:1" x14ac:dyDescent="0.25">
      <c r="A53" t="s">
        <v>132</v>
      </c>
    </row>
    <row r="54" spans="1:1" x14ac:dyDescent="0.25">
      <c r="A54" t="s">
        <v>133</v>
      </c>
    </row>
    <row r="55" spans="1:1" x14ac:dyDescent="0.25">
      <c r="A55" t="s">
        <v>134</v>
      </c>
    </row>
    <row r="56" spans="1:1" x14ac:dyDescent="0.25">
      <c r="A56" t="s">
        <v>135</v>
      </c>
    </row>
    <row r="57" spans="1:1" x14ac:dyDescent="0.25">
      <c r="A57" t="s">
        <v>136</v>
      </c>
    </row>
    <row r="58" spans="1:1" x14ac:dyDescent="0.25">
      <c r="A58" t="s">
        <v>137</v>
      </c>
    </row>
    <row r="59" spans="1:1" x14ac:dyDescent="0.25">
      <c r="A59" t="s">
        <v>138</v>
      </c>
    </row>
    <row r="60" spans="1:1" x14ac:dyDescent="0.25">
      <c r="A60" t="s">
        <v>139</v>
      </c>
    </row>
    <row r="61" spans="1:1" x14ac:dyDescent="0.25">
      <c r="A61" t="s">
        <v>140</v>
      </c>
    </row>
    <row r="62" spans="1:1" x14ac:dyDescent="0.25">
      <c r="A62" t="s">
        <v>141</v>
      </c>
    </row>
    <row r="63" spans="1:1" x14ac:dyDescent="0.25">
      <c r="A63" t="s">
        <v>142</v>
      </c>
    </row>
    <row r="64" spans="1:1" x14ac:dyDescent="0.25">
      <c r="A64" t="s">
        <v>143</v>
      </c>
    </row>
    <row r="65" spans="1:1" x14ac:dyDescent="0.25">
      <c r="A65" t="s">
        <v>144</v>
      </c>
    </row>
    <row r="66" spans="1:1" x14ac:dyDescent="0.25">
      <c r="A66" t="s">
        <v>145</v>
      </c>
    </row>
    <row r="67" spans="1:1" x14ac:dyDescent="0.25">
      <c r="A67" t="s">
        <v>146</v>
      </c>
    </row>
    <row r="68" spans="1:1" x14ac:dyDescent="0.25">
      <c r="A68" t="s">
        <v>147</v>
      </c>
    </row>
    <row r="69" spans="1:1" x14ac:dyDescent="0.25">
      <c r="A69" t="s">
        <v>148</v>
      </c>
    </row>
    <row r="70" spans="1:1" x14ac:dyDescent="0.25">
      <c r="A70" t="s">
        <v>149</v>
      </c>
    </row>
    <row r="71" spans="1:1" x14ac:dyDescent="0.25">
      <c r="A71" t="s">
        <v>150</v>
      </c>
    </row>
    <row r="72" spans="1:1" x14ac:dyDescent="0.25">
      <c r="A72" t="s">
        <v>151</v>
      </c>
    </row>
    <row r="73" spans="1:1" x14ac:dyDescent="0.25">
      <c r="A73" t="s">
        <v>152</v>
      </c>
    </row>
    <row r="74" spans="1:1" x14ac:dyDescent="0.25">
      <c r="A74" t="s">
        <v>153</v>
      </c>
    </row>
    <row r="75" spans="1:1" x14ac:dyDescent="0.25">
      <c r="A75" t="s">
        <v>154</v>
      </c>
    </row>
    <row r="76" spans="1:1" x14ac:dyDescent="0.25">
      <c r="A76" t="s">
        <v>155</v>
      </c>
    </row>
    <row r="77" spans="1:1" x14ac:dyDescent="0.25">
      <c r="A77" t="s">
        <v>156</v>
      </c>
    </row>
    <row r="78" spans="1:1" x14ac:dyDescent="0.25">
      <c r="A78" t="s">
        <v>157</v>
      </c>
    </row>
    <row r="79" spans="1:1" x14ac:dyDescent="0.25">
      <c r="A79" t="s">
        <v>158</v>
      </c>
    </row>
    <row r="80" spans="1:1" x14ac:dyDescent="0.25">
      <c r="A80" t="s">
        <v>159</v>
      </c>
    </row>
    <row r="81" spans="1:1" x14ac:dyDescent="0.25">
      <c r="A81" t="s">
        <v>160</v>
      </c>
    </row>
    <row r="82" spans="1:1" x14ac:dyDescent="0.25">
      <c r="A82" t="s">
        <v>161</v>
      </c>
    </row>
    <row r="83" spans="1:1" x14ac:dyDescent="0.25">
      <c r="A83" t="s">
        <v>162</v>
      </c>
    </row>
    <row r="84" spans="1:1" x14ac:dyDescent="0.25">
      <c r="A84" t="s">
        <v>163</v>
      </c>
    </row>
    <row r="85" spans="1:1" x14ac:dyDescent="0.25">
      <c r="A85" t="s">
        <v>164</v>
      </c>
    </row>
    <row r="86" spans="1:1" x14ac:dyDescent="0.25">
      <c r="A86" t="s">
        <v>165</v>
      </c>
    </row>
    <row r="87" spans="1:1" x14ac:dyDescent="0.25">
      <c r="A87" t="s">
        <v>166</v>
      </c>
    </row>
    <row r="88" spans="1:1" x14ac:dyDescent="0.25">
      <c r="A88" t="s">
        <v>167</v>
      </c>
    </row>
    <row r="89" spans="1:1" x14ac:dyDescent="0.25">
      <c r="A89" t="s">
        <v>168</v>
      </c>
    </row>
    <row r="90" spans="1:1" x14ac:dyDescent="0.25">
      <c r="A90" t="s">
        <v>169</v>
      </c>
    </row>
    <row r="91" spans="1:1" x14ac:dyDescent="0.25">
      <c r="A91" t="s">
        <v>170</v>
      </c>
    </row>
    <row r="92" spans="1:1" x14ac:dyDescent="0.25">
      <c r="A92" t="s">
        <v>171</v>
      </c>
    </row>
    <row r="93" spans="1:1" x14ac:dyDescent="0.25">
      <c r="A93" t="s">
        <v>172</v>
      </c>
    </row>
    <row r="94" spans="1:1" x14ac:dyDescent="0.25">
      <c r="A94" t="s">
        <v>173</v>
      </c>
    </row>
    <row r="95" spans="1:1" x14ac:dyDescent="0.25">
      <c r="A95" t="s">
        <v>174</v>
      </c>
    </row>
    <row r="96" spans="1:1" x14ac:dyDescent="0.25">
      <c r="A96" t="s">
        <v>175</v>
      </c>
    </row>
    <row r="97" spans="1:1" x14ac:dyDescent="0.25">
      <c r="A97" t="s">
        <v>176</v>
      </c>
    </row>
    <row r="98" spans="1:1" x14ac:dyDescent="0.25">
      <c r="A98" t="s">
        <v>177</v>
      </c>
    </row>
    <row r="99" spans="1:1" x14ac:dyDescent="0.25">
      <c r="A99" t="s">
        <v>178</v>
      </c>
    </row>
    <row r="100" spans="1:1" x14ac:dyDescent="0.25">
      <c r="A100" t="s">
        <v>179</v>
      </c>
    </row>
    <row r="101" spans="1:1" x14ac:dyDescent="0.25">
      <c r="A101" t="s">
        <v>180</v>
      </c>
    </row>
    <row r="102" spans="1:1" x14ac:dyDescent="0.25">
      <c r="A102" t="s">
        <v>181</v>
      </c>
    </row>
    <row r="103" spans="1:1" x14ac:dyDescent="0.25">
      <c r="A103" t="s">
        <v>182</v>
      </c>
    </row>
    <row r="104" spans="1:1" x14ac:dyDescent="0.25">
      <c r="A104" t="s">
        <v>183</v>
      </c>
    </row>
    <row r="105" spans="1:1" x14ac:dyDescent="0.25">
      <c r="A105" t="s">
        <v>184</v>
      </c>
    </row>
    <row r="106" spans="1:1" x14ac:dyDescent="0.25">
      <c r="A106" t="s">
        <v>185</v>
      </c>
    </row>
    <row r="107" spans="1:1" x14ac:dyDescent="0.25">
      <c r="A107" t="s">
        <v>186</v>
      </c>
    </row>
    <row r="108" spans="1:1" x14ac:dyDescent="0.25">
      <c r="A108" t="s">
        <v>187</v>
      </c>
    </row>
    <row r="109" spans="1:1" x14ac:dyDescent="0.25">
      <c r="A109" t="s">
        <v>188</v>
      </c>
    </row>
    <row r="110" spans="1:1" x14ac:dyDescent="0.25">
      <c r="A110" t="s">
        <v>189</v>
      </c>
    </row>
    <row r="111" spans="1:1" x14ac:dyDescent="0.25">
      <c r="A111" t="s">
        <v>190</v>
      </c>
    </row>
    <row r="112" spans="1:1" x14ac:dyDescent="0.25">
      <c r="A112" t="s">
        <v>191</v>
      </c>
    </row>
    <row r="113" spans="1:1" x14ac:dyDescent="0.25">
      <c r="A113" t="s">
        <v>192</v>
      </c>
    </row>
    <row r="114" spans="1:1" x14ac:dyDescent="0.25">
      <c r="A114" t="s">
        <v>193</v>
      </c>
    </row>
    <row r="115" spans="1:1" x14ac:dyDescent="0.25">
      <c r="A115" t="s">
        <v>194</v>
      </c>
    </row>
    <row r="116" spans="1:1" x14ac:dyDescent="0.25">
      <c r="A116" t="s">
        <v>195</v>
      </c>
    </row>
    <row r="117" spans="1:1" x14ac:dyDescent="0.25">
      <c r="A117" t="s">
        <v>196</v>
      </c>
    </row>
    <row r="118" spans="1:1" x14ac:dyDescent="0.25">
      <c r="A118" t="s">
        <v>197</v>
      </c>
    </row>
    <row r="119" spans="1:1" x14ac:dyDescent="0.25">
      <c r="A119" t="s">
        <v>198</v>
      </c>
    </row>
    <row r="120" spans="1:1" x14ac:dyDescent="0.25">
      <c r="A120" t="s">
        <v>199</v>
      </c>
    </row>
    <row r="121" spans="1:1" x14ac:dyDescent="0.25">
      <c r="A121" t="s">
        <v>200</v>
      </c>
    </row>
    <row r="122" spans="1:1" x14ac:dyDescent="0.25">
      <c r="A122" t="s">
        <v>201</v>
      </c>
    </row>
    <row r="123" spans="1:1" x14ac:dyDescent="0.25">
      <c r="A123" t="s">
        <v>202</v>
      </c>
    </row>
    <row r="124" spans="1:1" x14ac:dyDescent="0.25">
      <c r="A124" t="s">
        <v>203</v>
      </c>
    </row>
    <row r="125" spans="1:1" x14ac:dyDescent="0.25">
      <c r="A125" t="s">
        <v>204</v>
      </c>
    </row>
    <row r="126" spans="1:1" x14ac:dyDescent="0.25">
      <c r="A126" t="s">
        <v>205</v>
      </c>
    </row>
    <row r="127" spans="1:1" x14ac:dyDescent="0.25">
      <c r="A127" t="s">
        <v>206</v>
      </c>
    </row>
    <row r="128" spans="1:1" x14ac:dyDescent="0.25">
      <c r="A128" t="s">
        <v>207</v>
      </c>
    </row>
    <row r="129" spans="1:1" x14ac:dyDescent="0.25">
      <c r="A129" t="s">
        <v>208</v>
      </c>
    </row>
    <row r="130" spans="1:1" x14ac:dyDescent="0.25">
      <c r="A130" t="s">
        <v>209</v>
      </c>
    </row>
    <row r="131" spans="1:1" x14ac:dyDescent="0.25">
      <c r="A131" t="s">
        <v>210</v>
      </c>
    </row>
    <row r="132" spans="1:1" x14ac:dyDescent="0.25">
      <c r="A132" t="s">
        <v>211</v>
      </c>
    </row>
    <row r="133" spans="1:1" x14ac:dyDescent="0.25">
      <c r="A133" t="s">
        <v>212</v>
      </c>
    </row>
    <row r="134" spans="1:1" x14ac:dyDescent="0.25">
      <c r="A134" t="s">
        <v>213</v>
      </c>
    </row>
    <row r="135" spans="1:1" x14ac:dyDescent="0.25">
      <c r="A135" t="s">
        <v>214</v>
      </c>
    </row>
    <row r="136" spans="1:1" x14ac:dyDescent="0.25">
      <c r="A136" t="s">
        <v>215</v>
      </c>
    </row>
    <row r="137" spans="1:1" x14ac:dyDescent="0.25">
      <c r="A137" t="s">
        <v>216</v>
      </c>
    </row>
    <row r="138" spans="1:1" x14ac:dyDescent="0.25">
      <c r="A138" t="s">
        <v>217</v>
      </c>
    </row>
    <row r="139" spans="1:1" x14ac:dyDescent="0.25">
      <c r="A139" t="s">
        <v>218</v>
      </c>
    </row>
    <row r="140" spans="1:1" x14ac:dyDescent="0.25">
      <c r="A140" t="s">
        <v>219</v>
      </c>
    </row>
    <row r="141" spans="1:1" x14ac:dyDescent="0.25">
      <c r="A141" t="s">
        <v>220</v>
      </c>
    </row>
    <row r="142" spans="1:1" x14ac:dyDescent="0.25">
      <c r="A142" t="s">
        <v>221</v>
      </c>
    </row>
    <row r="143" spans="1:1" x14ac:dyDescent="0.25">
      <c r="A143" t="s">
        <v>222</v>
      </c>
    </row>
    <row r="144" spans="1:1" x14ac:dyDescent="0.25">
      <c r="A144" t="s">
        <v>223</v>
      </c>
    </row>
    <row r="145" spans="1:1" x14ac:dyDescent="0.25">
      <c r="A145" t="s">
        <v>224</v>
      </c>
    </row>
    <row r="146" spans="1:1" x14ac:dyDescent="0.25">
      <c r="A146" t="s">
        <v>225</v>
      </c>
    </row>
    <row r="147" spans="1:1" x14ac:dyDescent="0.25">
      <c r="A147" t="s">
        <v>226</v>
      </c>
    </row>
    <row r="148" spans="1:1" x14ac:dyDescent="0.25">
      <c r="A148" t="s">
        <v>227</v>
      </c>
    </row>
    <row r="149" spans="1:1" x14ac:dyDescent="0.25">
      <c r="A149" t="s">
        <v>228</v>
      </c>
    </row>
    <row r="150" spans="1:1" x14ac:dyDescent="0.25">
      <c r="A150" t="s">
        <v>229</v>
      </c>
    </row>
    <row r="151" spans="1:1" x14ac:dyDescent="0.25">
      <c r="A151" t="s">
        <v>230</v>
      </c>
    </row>
    <row r="152" spans="1:1" x14ac:dyDescent="0.25">
      <c r="A152" t="s">
        <v>231</v>
      </c>
    </row>
    <row r="153" spans="1:1" x14ac:dyDescent="0.25">
      <c r="A153" t="s">
        <v>232</v>
      </c>
    </row>
    <row r="154" spans="1:1" x14ac:dyDescent="0.25">
      <c r="A154" t="s">
        <v>233</v>
      </c>
    </row>
    <row r="155" spans="1:1" x14ac:dyDescent="0.25">
      <c r="A155" t="s">
        <v>234</v>
      </c>
    </row>
    <row r="156" spans="1:1" x14ac:dyDescent="0.25">
      <c r="A156" t="s">
        <v>235</v>
      </c>
    </row>
    <row r="157" spans="1:1" x14ac:dyDescent="0.25">
      <c r="A157" t="s">
        <v>236</v>
      </c>
    </row>
    <row r="158" spans="1:1" x14ac:dyDescent="0.25">
      <c r="A158" t="s">
        <v>237</v>
      </c>
    </row>
    <row r="159" spans="1:1" x14ac:dyDescent="0.25">
      <c r="A159" t="s">
        <v>238</v>
      </c>
    </row>
    <row r="160" spans="1:1" x14ac:dyDescent="0.25">
      <c r="A160" t="s">
        <v>239</v>
      </c>
    </row>
  </sheetData>
  <sheetProtection algorithmName="SHA-512" hashValue="LEzJiGL1Yn3f+P51V2I6ioMQ45L77GaMT/p311FhosCBlsgHXIgiTJ2ta5dL9ZmrLegg0a3cfRsPRHiui+hqjg==" saltValue="OVPb+KmdIzACaAe4herGfw==" spinCount="100000" sheet="1" objects="1" scenarios="1"/>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3">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x-419</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448</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2</v>
      </c>
      <c r="C13" s="93"/>
      <c r="D13" s="93"/>
      <c r="E13" s="93"/>
      <c r="F13" s="93"/>
      <c r="G13" s="93"/>
      <c r="H13" s="93"/>
      <c r="I13" s="93"/>
      <c r="J13" s="93"/>
      <c r="K13" s="93"/>
      <c r="L13" s="93"/>
      <c r="M13" s="93"/>
    </row>
    <row r="14" spans="1:13" x14ac:dyDescent="0.25">
      <c r="A14" s="92" t="s">
        <v>19</v>
      </c>
      <c r="B14" s="93">
        <v>419</v>
      </c>
      <c r="C14" s="93"/>
      <c r="D14" s="93"/>
      <c r="E14" s="93"/>
      <c r="F14" s="93"/>
      <c r="G14" s="93"/>
      <c r="H14" s="93"/>
      <c r="I14" s="93"/>
      <c r="J14" s="93"/>
      <c r="K14" s="93"/>
      <c r="L14" s="93"/>
      <c r="M14" s="93"/>
    </row>
    <row r="15" spans="1:13" x14ac:dyDescent="0.25">
      <c r="A15" s="92" t="s">
        <v>59</v>
      </c>
      <c r="B15" s="93" t="s">
        <v>449</v>
      </c>
      <c r="C15" s="93"/>
      <c r="D15" s="93"/>
      <c r="E15" s="93"/>
      <c r="F15" s="93"/>
      <c r="G15" s="93"/>
      <c r="H15" s="93"/>
      <c r="I15" s="93"/>
      <c r="J15" s="93"/>
      <c r="K15" s="93"/>
      <c r="L15" s="93"/>
      <c r="M15" s="93"/>
    </row>
    <row r="16" spans="1:13" x14ac:dyDescent="0.25">
      <c r="A16" s="92" t="s">
        <v>60</v>
      </c>
      <c r="B16" s="93" t="s">
        <v>450</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65</v>
      </c>
      <c r="B26" s="107">
        <v>0</v>
      </c>
      <c r="C26" s="107">
        <v>0</v>
      </c>
      <c r="D26" s="107">
        <v>0</v>
      </c>
      <c r="E26" s="107">
        <v>0</v>
      </c>
      <c r="F26" s="107">
        <v>0</v>
      </c>
      <c r="G26" s="107">
        <v>0</v>
      </c>
      <c r="H26" s="107">
        <v>0</v>
      </c>
      <c r="I26" s="107">
        <v>0</v>
      </c>
      <c r="J26" s="107">
        <v>0</v>
      </c>
      <c r="K26" s="107">
        <v>0</v>
      </c>
      <c r="L26" s="107">
        <v>0</v>
      </c>
      <c r="M26" s="107">
        <v>0</v>
      </c>
    </row>
    <row r="27" spans="1:13" x14ac:dyDescent="0.25">
      <c r="A27" s="102">
        <v>66</v>
      </c>
      <c r="B27" s="107">
        <v>0</v>
      </c>
      <c r="C27" s="107">
        <v>0</v>
      </c>
      <c r="D27" s="107">
        <v>0</v>
      </c>
      <c r="E27" s="107">
        <v>0</v>
      </c>
      <c r="F27" s="107">
        <v>0</v>
      </c>
      <c r="G27" s="107">
        <v>0</v>
      </c>
      <c r="H27" s="107">
        <v>0</v>
      </c>
      <c r="I27" s="107">
        <v>0</v>
      </c>
      <c r="J27" s="107">
        <v>0</v>
      </c>
      <c r="K27" s="107">
        <v>0</v>
      </c>
      <c r="L27" s="107">
        <v>0</v>
      </c>
      <c r="M27" s="107">
        <v>0</v>
      </c>
    </row>
    <row r="28" spans="1:13" x14ac:dyDescent="0.25">
      <c r="A28" s="102">
        <v>67</v>
      </c>
      <c r="B28" s="107">
        <v>0</v>
      </c>
      <c r="C28" s="107">
        <v>0</v>
      </c>
      <c r="D28" s="107">
        <v>0</v>
      </c>
      <c r="E28" s="107">
        <v>0</v>
      </c>
      <c r="F28" s="107">
        <v>0</v>
      </c>
      <c r="G28" s="107">
        <v>0</v>
      </c>
      <c r="H28" s="107">
        <v>0</v>
      </c>
      <c r="I28" s="107">
        <v>0</v>
      </c>
      <c r="J28" s="107">
        <v>0</v>
      </c>
      <c r="K28" s="107">
        <v>0</v>
      </c>
      <c r="L28" s="107">
        <v>0</v>
      </c>
      <c r="M28" s="107">
        <v>0</v>
      </c>
    </row>
    <row r="29" spans="1:13" x14ac:dyDescent="0.25">
      <c r="A29" s="102">
        <v>68</v>
      </c>
      <c r="B29" s="107">
        <v>0</v>
      </c>
      <c r="C29" s="107">
        <v>0</v>
      </c>
      <c r="D29" s="107">
        <v>0</v>
      </c>
      <c r="E29" s="107">
        <v>0</v>
      </c>
      <c r="F29" s="107">
        <v>0</v>
      </c>
      <c r="G29" s="107">
        <v>0</v>
      </c>
      <c r="H29" s="107">
        <v>0</v>
      </c>
      <c r="I29" s="107">
        <v>0</v>
      </c>
      <c r="J29" s="107">
        <v>0</v>
      </c>
      <c r="K29" s="107">
        <v>0</v>
      </c>
      <c r="L29" s="107">
        <v>0</v>
      </c>
      <c r="M29" s="107">
        <v>0</v>
      </c>
    </row>
    <row r="30" spans="1:13" x14ac:dyDescent="0.25">
      <c r="A30" s="102">
        <v>69</v>
      </c>
      <c r="B30" s="107">
        <v>0</v>
      </c>
      <c r="C30" s="107">
        <v>0</v>
      </c>
      <c r="D30" s="107">
        <v>0</v>
      </c>
      <c r="E30" s="107">
        <v>0</v>
      </c>
      <c r="F30" s="107">
        <v>0</v>
      </c>
      <c r="G30" s="107">
        <v>0</v>
      </c>
      <c r="H30" s="107">
        <v>0</v>
      </c>
      <c r="I30" s="107">
        <v>0</v>
      </c>
      <c r="J30" s="107">
        <v>0</v>
      </c>
      <c r="K30" s="107">
        <v>0</v>
      </c>
      <c r="L30" s="107">
        <v>0</v>
      </c>
      <c r="M30" s="107">
        <v>0</v>
      </c>
    </row>
    <row r="31" spans="1:13" x14ac:dyDescent="0.25">
      <c r="A31" s="102">
        <v>70</v>
      </c>
      <c r="B31" s="107">
        <v>0</v>
      </c>
      <c r="C31" s="107">
        <v>0</v>
      </c>
      <c r="D31" s="107">
        <v>0</v>
      </c>
      <c r="E31" s="107">
        <v>0</v>
      </c>
      <c r="F31" s="107">
        <v>0</v>
      </c>
      <c r="G31" s="107">
        <v>0</v>
      </c>
      <c r="H31" s="107">
        <v>0</v>
      </c>
      <c r="I31" s="107">
        <v>0</v>
      </c>
      <c r="J31" s="107">
        <v>0</v>
      </c>
      <c r="K31" s="107">
        <v>0</v>
      </c>
      <c r="L31" s="107">
        <v>0</v>
      </c>
      <c r="M31" s="107">
        <v>0</v>
      </c>
    </row>
    <row r="32" spans="1:13" x14ac:dyDescent="0.25">
      <c r="A32" s="102">
        <v>71</v>
      </c>
      <c r="B32" s="107">
        <v>0</v>
      </c>
      <c r="C32" s="107">
        <v>0</v>
      </c>
      <c r="D32" s="107">
        <v>0</v>
      </c>
      <c r="E32" s="107">
        <v>0</v>
      </c>
      <c r="F32" s="107">
        <v>0</v>
      </c>
      <c r="G32" s="107">
        <v>0</v>
      </c>
      <c r="H32" s="107">
        <v>0</v>
      </c>
      <c r="I32" s="107">
        <v>0</v>
      </c>
      <c r="J32" s="107">
        <v>0</v>
      </c>
      <c r="K32" s="107">
        <v>0</v>
      </c>
      <c r="L32" s="107">
        <v>0</v>
      </c>
      <c r="M32" s="107">
        <v>0</v>
      </c>
    </row>
    <row r="33" spans="1:13" x14ac:dyDescent="0.25">
      <c r="A33" s="102">
        <v>72</v>
      </c>
      <c r="B33" s="107">
        <v>0</v>
      </c>
      <c r="C33" s="107">
        <v>0</v>
      </c>
      <c r="D33" s="107">
        <v>0</v>
      </c>
      <c r="E33" s="107">
        <v>0</v>
      </c>
      <c r="F33" s="107">
        <v>0</v>
      </c>
      <c r="G33" s="107">
        <v>0</v>
      </c>
      <c r="H33" s="107">
        <v>0</v>
      </c>
      <c r="I33" s="107">
        <v>0</v>
      </c>
      <c r="J33" s="107">
        <v>0</v>
      </c>
      <c r="K33" s="107">
        <v>0</v>
      </c>
      <c r="L33" s="107">
        <v>0</v>
      </c>
      <c r="M33" s="107">
        <v>0</v>
      </c>
    </row>
    <row r="34" spans="1:13" x14ac:dyDescent="0.25">
      <c r="A34" s="102">
        <v>73</v>
      </c>
      <c r="B34" s="107">
        <v>0</v>
      </c>
      <c r="C34" s="107">
        <v>0</v>
      </c>
      <c r="D34" s="107">
        <v>0</v>
      </c>
      <c r="E34" s="107">
        <v>0</v>
      </c>
      <c r="F34" s="107">
        <v>0</v>
      </c>
      <c r="G34" s="107">
        <v>0</v>
      </c>
      <c r="H34" s="107">
        <v>0</v>
      </c>
      <c r="I34" s="107">
        <v>0</v>
      </c>
      <c r="J34" s="107">
        <v>0</v>
      </c>
      <c r="K34" s="107">
        <v>0</v>
      </c>
      <c r="L34" s="107">
        <v>0</v>
      </c>
      <c r="M34" s="107">
        <v>0</v>
      </c>
    </row>
    <row r="35" spans="1:13" x14ac:dyDescent="0.25">
      <c r="A35" s="102">
        <v>74</v>
      </c>
      <c r="B35" s="107">
        <v>0</v>
      </c>
      <c r="C35" s="107">
        <v>0</v>
      </c>
      <c r="D35" s="107">
        <v>0</v>
      </c>
      <c r="E35" s="107">
        <v>0</v>
      </c>
      <c r="F35" s="107">
        <v>0</v>
      </c>
      <c r="G35" s="107">
        <v>0</v>
      </c>
      <c r="H35" s="107">
        <v>0</v>
      </c>
      <c r="I35" s="107">
        <v>0</v>
      </c>
      <c r="J35" s="107">
        <v>0</v>
      </c>
      <c r="K35" s="107">
        <v>0</v>
      </c>
      <c r="L35" s="107">
        <v>0</v>
      </c>
      <c r="M35" s="107">
        <v>0</v>
      </c>
    </row>
    <row r="36" spans="1:13" x14ac:dyDescent="0.25">
      <c r="A36" s="102">
        <v>75</v>
      </c>
      <c r="B36" s="107">
        <v>0</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LsSEcf+9FNrSL0Poc6tJ+yGWKjgx3K5PMg6co+BqdPDNRcWDeEIadYw0jOCWkW+5Km6mu1jBwFmB18i0BosdhQ==" saltValue="U+ZbyJf6Z290oaVQTX4N2g==" spinCount="100000" sheet="1" objects="1" scenarios="1"/>
  <conditionalFormatting sqref="A6:A16 A18:A20">
    <cfRule type="expression" dxfId="723" priority="13" stopIfTrue="1">
      <formula>MOD(ROW(),2)=0</formula>
    </cfRule>
    <cfRule type="expression" dxfId="722" priority="14" stopIfTrue="1">
      <formula>MOD(ROW(),2)&lt;&gt;0</formula>
    </cfRule>
  </conditionalFormatting>
  <conditionalFormatting sqref="B6:M16 C17:M20">
    <cfRule type="expression" dxfId="721" priority="15" stopIfTrue="1">
      <formula>MOD(ROW(),2)=0</formula>
    </cfRule>
    <cfRule type="expression" dxfId="720" priority="16" stopIfTrue="1">
      <formula>MOD(ROW(),2)&lt;&gt;0</formula>
    </cfRule>
  </conditionalFormatting>
  <conditionalFormatting sqref="A17">
    <cfRule type="expression" dxfId="719" priority="7" stopIfTrue="1">
      <formula>MOD(ROW(),2)=0</formula>
    </cfRule>
    <cfRule type="expression" dxfId="718" priority="8" stopIfTrue="1">
      <formula>MOD(ROW(),2)&lt;&gt;0</formula>
    </cfRule>
  </conditionalFormatting>
  <conditionalFormatting sqref="B17:B20">
    <cfRule type="expression" dxfId="717" priority="5" stopIfTrue="1">
      <formula>MOD(ROW(),2)=0</formula>
    </cfRule>
    <cfRule type="expression" dxfId="716" priority="6" stopIfTrue="1">
      <formula>MOD(ROW(),2)&lt;&gt;0</formula>
    </cfRule>
  </conditionalFormatting>
  <conditionalFormatting sqref="A25:A36">
    <cfRule type="expression" dxfId="715" priority="1" stopIfTrue="1">
      <formula>MOD(ROW(),2)=0</formula>
    </cfRule>
    <cfRule type="expression" dxfId="714" priority="2" stopIfTrue="1">
      <formula>MOD(ROW(),2)&lt;&gt;0</formula>
    </cfRule>
  </conditionalFormatting>
  <conditionalFormatting sqref="B25:M36">
    <cfRule type="expression" dxfId="713" priority="3" stopIfTrue="1">
      <formula>MOD(ROW(),2)=0</formula>
    </cfRule>
    <cfRule type="expression" dxfId="712"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4">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ERF - x-420</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13</v>
      </c>
      <c r="C8" s="93"/>
      <c r="D8" s="93"/>
      <c r="E8" s="93"/>
      <c r="F8" s="93"/>
      <c r="G8" s="93"/>
      <c r="H8" s="93"/>
      <c r="I8" s="93"/>
      <c r="J8" s="93"/>
      <c r="K8" s="93"/>
      <c r="L8" s="93"/>
      <c r="M8" s="93"/>
    </row>
    <row r="9" spans="1:13" x14ac:dyDescent="0.25">
      <c r="A9" s="92" t="s">
        <v>18</v>
      </c>
      <c r="B9" s="93" t="s">
        <v>381</v>
      </c>
      <c r="C9" s="93"/>
      <c r="D9" s="93"/>
      <c r="E9" s="93"/>
      <c r="F9" s="93"/>
      <c r="G9" s="93"/>
      <c r="H9" s="93"/>
      <c r="I9" s="93"/>
      <c r="J9" s="93"/>
      <c r="K9" s="93"/>
      <c r="L9" s="93"/>
      <c r="M9" s="93"/>
    </row>
    <row r="10" spans="1:13" x14ac:dyDescent="0.25">
      <c r="A10" s="92" t="s">
        <v>2</v>
      </c>
      <c r="B10" s="93" t="s">
        <v>451</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452</v>
      </c>
      <c r="C12" s="93"/>
      <c r="D12" s="93"/>
      <c r="E12" s="93"/>
      <c r="F12" s="93"/>
      <c r="G12" s="93"/>
      <c r="H12" s="93"/>
      <c r="I12" s="93"/>
      <c r="J12" s="93"/>
      <c r="K12" s="93"/>
      <c r="L12" s="93"/>
      <c r="M12" s="93"/>
    </row>
    <row r="13" spans="1:13" x14ac:dyDescent="0.25">
      <c r="A13" s="92" t="s">
        <v>58</v>
      </c>
      <c r="B13" s="93">
        <v>0</v>
      </c>
      <c r="C13" s="93"/>
      <c r="D13" s="93"/>
      <c r="E13" s="93"/>
      <c r="F13" s="93"/>
      <c r="G13" s="93"/>
      <c r="H13" s="93"/>
      <c r="I13" s="93"/>
      <c r="J13" s="93"/>
      <c r="K13" s="93"/>
      <c r="L13" s="93"/>
      <c r="M13" s="93"/>
    </row>
    <row r="14" spans="1:13" x14ac:dyDescent="0.25">
      <c r="A14" s="92" t="s">
        <v>19</v>
      </c>
      <c r="B14" s="93">
        <v>420</v>
      </c>
      <c r="C14" s="93"/>
      <c r="D14" s="93"/>
      <c r="E14" s="93"/>
      <c r="F14" s="93"/>
      <c r="G14" s="93"/>
      <c r="H14" s="93"/>
      <c r="I14" s="93"/>
      <c r="J14" s="93"/>
      <c r="K14" s="93"/>
      <c r="L14" s="93"/>
      <c r="M14" s="93"/>
    </row>
    <row r="15" spans="1:13" x14ac:dyDescent="0.25">
      <c r="A15" s="92" t="s">
        <v>59</v>
      </c>
      <c r="B15" s="93" t="s">
        <v>453</v>
      </c>
      <c r="C15" s="93"/>
      <c r="D15" s="93"/>
      <c r="E15" s="93"/>
      <c r="F15" s="93"/>
      <c r="G15" s="93"/>
      <c r="H15" s="93"/>
      <c r="I15" s="93"/>
      <c r="J15" s="93"/>
      <c r="K15" s="93"/>
      <c r="L15" s="93"/>
      <c r="M15" s="93"/>
    </row>
    <row r="16" spans="1:13" x14ac:dyDescent="0.25">
      <c r="A16" s="92" t="s">
        <v>60</v>
      </c>
      <c r="B16" s="93" t="s">
        <v>385</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27" t="s">
        <v>461</v>
      </c>
      <c r="B25" s="101">
        <v>0</v>
      </c>
      <c r="C25" s="101">
        <v>1</v>
      </c>
      <c r="D25" s="101">
        <v>2</v>
      </c>
      <c r="E25" s="101">
        <v>3</v>
      </c>
      <c r="F25" s="101">
        <v>4</v>
      </c>
      <c r="G25" s="101">
        <v>5</v>
      </c>
      <c r="H25" s="101">
        <v>6</v>
      </c>
      <c r="I25" s="101">
        <v>7</v>
      </c>
      <c r="J25" s="101">
        <v>8</v>
      </c>
      <c r="K25" s="101">
        <v>9</v>
      </c>
      <c r="L25" s="101">
        <v>10</v>
      </c>
      <c r="M25" s="101">
        <v>11</v>
      </c>
    </row>
    <row r="26" spans="1:13" x14ac:dyDescent="0.25">
      <c r="A26" s="128">
        <v>0</v>
      </c>
      <c r="B26" s="107">
        <v>1</v>
      </c>
      <c r="C26" s="107">
        <v>0.996</v>
      </c>
      <c r="D26" s="107">
        <v>0.99099999999999999</v>
      </c>
      <c r="E26" s="107">
        <v>0.98699999999999999</v>
      </c>
      <c r="F26" s="107">
        <v>0.98299999999999998</v>
      </c>
      <c r="G26" s="107">
        <v>0.97799999999999998</v>
      </c>
      <c r="H26" s="107">
        <v>0.97399999999999998</v>
      </c>
      <c r="I26" s="107">
        <v>0.96899999999999997</v>
      </c>
      <c r="J26" s="107">
        <v>0.96499999999999997</v>
      </c>
      <c r="K26" s="107">
        <v>0.96099999999999997</v>
      </c>
      <c r="L26" s="107">
        <v>0.95599999999999996</v>
      </c>
      <c r="M26" s="107">
        <v>0.95199999999999996</v>
      </c>
    </row>
    <row r="27" spans="1:13" x14ac:dyDescent="0.25">
      <c r="A27" s="128">
        <v>1</v>
      </c>
      <c r="B27" s="107">
        <v>0.94799999999999995</v>
      </c>
      <c r="C27" s="107">
        <v>0.94399999999999995</v>
      </c>
      <c r="D27" s="107">
        <v>0.93899999999999995</v>
      </c>
      <c r="E27" s="107">
        <v>0.93500000000000005</v>
      </c>
      <c r="F27" s="107">
        <v>0.93100000000000005</v>
      </c>
      <c r="G27" s="107">
        <v>0.92700000000000005</v>
      </c>
      <c r="H27" s="107">
        <v>0.92300000000000004</v>
      </c>
      <c r="I27" s="107">
        <v>0.91900000000000004</v>
      </c>
      <c r="J27" s="107">
        <v>0.91500000000000004</v>
      </c>
      <c r="K27" s="107">
        <v>0.91100000000000003</v>
      </c>
      <c r="L27" s="107">
        <v>0.90700000000000003</v>
      </c>
      <c r="M27" s="107">
        <v>0.90300000000000002</v>
      </c>
    </row>
    <row r="28" spans="1:13" x14ac:dyDescent="0.25">
      <c r="A28" s="128">
        <v>2</v>
      </c>
      <c r="B28" s="107">
        <v>0.89900000000000002</v>
      </c>
      <c r="C28" s="107">
        <v>0.89600000000000002</v>
      </c>
      <c r="D28" s="107">
        <v>0.89200000000000002</v>
      </c>
      <c r="E28" s="107">
        <v>0.88800000000000001</v>
      </c>
      <c r="F28" s="107">
        <v>0.88500000000000001</v>
      </c>
      <c r="G28" s="107">
        <v>0.88100000000000001</v>
      </c>
      <c r="H28" s="107">
        <v>0.877</v>
      </c>
      <c r="I28" s="107">
        <v>0.874</v>
      </c>
      <c r="J28" s="107">
        <v>0.87</v>
      </c>
      <c r="K28" s="107">
        <v>0.86599999999999999</v>
      </c>
      <c r="L28" s="107">
        <v>0.86299999999999999</v>
      </c>
      <c r="M28" s="107">
        <v>0.85899999999999999</v>
      </c>
    </row>
    <row r="29" spans="1:13" x14ac:dyDescent="0.25">
      <c r="A29" s="128">
        <v>3</v>
      </c>
      <c r="B29" s="107">
        <v>0.85499999999999998</v>
      </c>
      <c r="C29" s="107">
        <v>0.85199999999999998</v>
      </c>
      <c r="D29" s="107">
        <v>0.84899999999999998</v>
      </c>
      <c r="E29" s="107">
        <v>0.84499999999999997</v>
      </c>
      <c r="F29" s="107">
        <v>0.84199999999999997</v>
      </c>
      <c r="G29" s="107">
        <v>0.83899999999999997</v>
      </c>
      <c r="H29" s="107">
        <v>0.83499999999999996</v>
      </c>
      <c r="I29" s="107">
        <v>0.83199999999999996</v>
      </c>
      <c r="J29" s="107">
        <v>0.82799999999999996</v>
      </c>
      <c r="K29" s="107">
        <v>0.82499999999999996</v>
      </c>
      <c r="L29" s="107">
        <v>0.82199999999999995</v>
      </c>
      <c r="M29" s="107">
        <v>0.81799999999999995</v>
      </c>
    </row>
    <row r="30" spans="1:13" x14ac:dyDescent="0.25">
      <c r="A30" s="128">
        <v>4</v>
      </c>
      <c r="B30" s="107">
        <v>0.81499999999999995</v>
      </c>
      <c r="C30" s="107">
        <v>0.81200000000000006</v>
      </c>
      <c r="D30" s="107">
        <v>0.80900000000000005</v>
      </c>
      <c r="E30" s="107">
        <v>0.80600000000000005</v>
      </c>
      <c r="F30" s="107">
        <v>0.80200000000000005</v>
      </c>
      <c r="G30" s="107">
        <v>0.79900000000000004</v>
      </c>
      <c r="H30" s="107">
        <v>0.79600000000000004</v>
      </c>
      <c r="I30" s="107">
        <v>0.79300000000000004</v>
      </c>
      <c r="J30" s="107">
        <v>0.79</v>
      </c>
      <c r="K30" s="107">
        <v>0.78700000000000003</v>
      </c>
      <c r="L30" s="107">
        <v>0.78400000000000003</v>
      </c>
      <c r="M30" s="107">
        <v>0.78100000000000003</v>
      </c>
    </row>
    <row r="31" spans="1:13" x14ac:dyDescent="0.25">
      <c r="A31" s="128">
        <v>5</v>
      </c>
      <c r="B31" s="107">
        <v>0.77700000000000002</v>
      </c>
      <c r="C31" s="107">
        <v>0.77500000000000002</v>
      </c>
      <c r="D31" s="107">
        <v>0.77200000000000002</v>
      </c>
      <c r="E31" s="107">
        <v>0.76900000000000002</v>
      </c>
      <c r="F31" s="107">
        <v>0.76600000000000001</v>
      </c>
      <c r="G31" s="107">
        <v>0.76300000000000001</v>
      </c>
      <c r="H31" s="107">
        <v>0.76</v>
      </c>
      <c r="I31" s="107">
        <v>0.75700000000000001</v>
      </c>
      <c r="J31" s="107">
        <v>0.754</v>
      </c>
      <c r="K31" s="107">
        <v>0.752</v>
      </c>
      <c r="L31" s="107">
        <v>0.749</v>
      </c>
      <c r="M31" s="107">
        <v>0.746</v>
      </c>
    </row>
    <row r="32" spans="1:13" x14ac:dyDescent="0.25">
      <c r="A32" s="128">
        <v>6</v>
      </c>
      <c r="B32" s="107">
        <v>0.74299999999999999</v>
      </c>
      <c r="C32" s="107">
        <v>0.74</v>
      </c>
      <c r="D32" s="107">
        <v>0.73799999999999999</v>
      </c>
      <c r="E32" s="107">
        <v>0.73499999999999999</v>
      </c>
      <c r="F32" s="107">
        <v>0.73199999999999998</v>
      </c>
      <c r="G32" s="107">
        <v>0.73</v>
      </c>
      <c r="H32" s="107">
        <v>0.72699999999999998</v>
      </c>
      <c r="I32" s="107">
        <v>0.72399999999999998</v>
      </c>
      <c r="J32" s="107">
        <v>0.72099999999999997</v>
      </c>
      <c r="K32" s="107">
        <v>0.71899999999999997</v>
      </c>
      <c r="L32" s="107">
        <v>0.71599999999999997</v>
      </c>
      <c r="M32" s="107">
        <v>0.71299999999999997</v>
      </c>
    </row>
    <row r="33" spans="1:13" x14ac:dyDescent="0.25">
      <c r="A33" s="128">
        <v>7</v>
      </c>
      <c r="B33" s="107">
        <v>0.71099999999999997</v>
      </c>
      <c r="C33" s="107">
        <v>0.70799999999999996</v>
      </c>
      <c r="D33" s="107">
        <v>0.70599999999999996</v>
      </c>
      <c r="E33" s="107">
        <v>0.70299999999999996</v>
      </c>
      <c r="F33" s="107">
        <v>0.70099999999999996</v>
      </c>
      <c r="G33" s="107">
        <v>0.69799999999999995</v>
      </c>
      <c r="H33" s="107">
        <v>0.69599999999999995</v>
      </c>
      <c r="I33" s="107">
        <v>0.69299999999999995</v>
      </c>
      <c r="J33" s="107">
        <v>0.69099999999999995</v>
      </c>
      <c r="K33" s="107">
        <v>0.68799999999999994</v>
      </c>
      <c r="L33" s="107">
        <v>0.68600000000000005</v>
      </c>
      <c r="M33" s="107">
        <v>0.68300000000000005</v>
      </c>
    </row>
    <row r="34" spans="1:13" x14ac:dyDescent="0.25">
      <c r="A34" s="128">
        <v>8</v>
      </c>
      <c r="B34" s="107">
        <v>0.68100000000000005</v>
      </c>
      <c r="C34" s="107">
        <v>0.67900000000000005</v>
      </c>
      <c r="D34" s="107">
        <v>0.67600000000000005</v>
      </c>
      <c r="E34" s="107">
        <v>0.67400000000000004</v>
      </c>
      <c r="F34" s="107">
        <v>0.67200000000000004</v>
      </c>
      <c r="G34" s="107">
        <v>0.66900000000000004</v>
      </c>
      <c r="H34" s="107">
        <v>0.66700000000000004</v>
      </c>
      <c r="I34" s="107">
        <v>0.66500000000000004</v>
      </c>
      <c r="J34" s="107">
        <v>0.66200000000000003</v>
      </c>
      <c r="K34" s="107">
        <v>0.66</v>
      </c>
      <c r="L34" s="107">
        <v>0.65800000000000003</v>
      </c>
      <c r="M34" s="107">
        <v>0.65500000000000003</v>
      </c>
    </row>
    <row r="35" spans="1:13" x14ac:dyDescent="0.25">
      <c r="A35" s="128">
        <v>9</v>
      </c>
      <c r="B35" s="107">
        <v>0.65300000000000002</v>
      </c>
      <c r="C35" s="107">
        <v>0.65100000000000002</v>
      </c>
      <c r="D35" s="107">
        <v>0.64900000000000002</v>
      </c>
      <c r="E35" s="107">
        <v>0.64700000000000002</v>
      </c>
      <c r="F35" s="107">
        <v>0.64400000000000002</v>
      </c>
      <c r="G35" s="107">
        <v>0.64200000000000002</v>
      </c>
      <c r="H35" s="107">
        <v>0.64</v>
      </c>
      <c r="I35" s="107">
        <v>0.63800000000000001</v>
      </c>
      <c r="J35" s="107">
        <v>0.63600000000000001</v>
      </c>
      <c r="K35" s="107">
        <v>0.63400000000000001</v>
      </c>
      <c r="L35" s="107">
        <v>0.63100000000000001</v>
      </c>
      <c r="M35" s="107">
        <v>0.629</v>
      </c>
    </row>
    <row r="36" spans="1:13" x14ac:dyDescent="0.25">
      <c r="A36" s="128">
        <v>10</v>
      </c>
      <c r="B36" s="107">
        <v>0.627</v>
      </c>
      <c r="C36" s="107">
        <v>0.625</v>
      </c>
      <c r="D36" s="107">
        <v>0.623</v>
      </c>
      <c r="E36" s="107">
        <v>0.621</v>
      </c>
      <c r="F36" s="107">
        <v>0.61899999999999999</v>
      </c>
      <c r="G36" s="107">
        <v>0.61699999999999999</v>
      </c>
      <c r="H36" s="107">
        <v>0.61499999999999999</v>
      </c>
      <c r="I36" s="107">
        <v>0.61299999999999999</v>
      </c>
      <c r="J36" s="107">
        <v>0.61099999999999999</v>
      </c>
      <c r="K36" s="107">
        <v>0.60899999999999999</v>
      </c>
      <c r="L36" s="107">
        <v>0.60699999999999998</v>
      </c>
      <c r="M36" s="107">
        <v>0.60499999999999998</v>
      </c>
    </row>
    <row r="37" spans="1:13" x14ac:dyDescent="0.25">
      <c r="A37" s="128">
        <v>11</v>
      </c>
      <c r="B37" s="107">
        <v>0.60299999999999998</v>
      </c>
      <c r="C37" s="107">
        <v>0.60099999999999998</v>
      </c>
      <c r="D37" s="107">
        <v>0.59899999999999998</v>
      </c>
      <c r="E37" s="107">
        <v>0.59699999999999998</v>
      </c>
      <c r="F37" s="107">
        <v>0.59499999999999997</v>
      </c>
      <c r="G37" s="107">
        <v>0.59299999999999997</v>
      </c>
      <c r="H37" s="107">
        <v>0.59099999999999997</v>
      </c>
      <c r="I37" s="107">
        <v>0.59</v>
      </c>
      <c r="J37" s="107">
        <v>0.58799999999999997</v>
      </c>
      <c r="K37" s="107">
        <v>0.58599999999999997</v>
      </c>
      <c r="L37" s="107">
        <v>0.58399999999999996</v>
      </c>
      <c r="M37" s="107">
        <v>0.58199999999999996</v>
      </c>
    </row>
    <row r="38" spans="1:13" x14ac:dyDescent="0.25">
      <c r="A38" s="128">
        <v>12</v>
      </c>
      <c r="B38" s="107">
        <v>0.57999999999999996</v>
      </c>
      <c r="C38" s="107">
        <v>0.57799999999999996</v>
      </c>
      <c r="D38" s="107">
        <v>0.57699999999999996</v>
      </c>
      <c r="E38" s="107">
        <v>0.57499999999999996</v>
      </c>
      <c r="F38" s="107">
        <v>0.57299999999999995</v>
      </c>
      <c r="G38" s="107">
        <v>0.57099999999999995</v>
      </c>
      <c r="H38" s="107">
        <v>0.56899999999999995</v>
      </c>
      <c r="I38" s="107">
        <v>0.56799999999999995</v>
      </c>
      <c r="J38" s="107">
        <v>0.56599999999999995</v>
      </c>
      <c r="K38" s="107">
        <v>0.56399999999999995</v>
      </c>
      <c r="L38" s="107">
        <v>0.56200000000000006</v>
      </c>
      <c r="M38" s="107">
        <v>0.56100000000000005</v>
      </c>
    </row>
    <row r="39" spans="1:13" x14ac:dyDescent="0.25">
      <c r="A39" s="128">
        <v>13</v>
      </c>
      <c r="B39" s="107">
        <v>0.55900000000000005</v>
      </c>
      <c r="C39" s="107"/>
      <c r="D39" s="107"/>
      <c r="E39" s="107"/>
      <c r="F39" s="107"/>
      <c r="G39" s="107"/>
      <c r="H39" s="107"/>
      <c r="I39" s="107"/>
      <c r="J39" s="107"/>
      <c r="K39" s="107"/>
      <c r="L39" s="107"/>
      <c r="M39" s="107"/>
    </row>
    <row r="43" spans="1:13" ht="39.6" customHeight="1" x14ac:dyDescent="0.25"/>
    <row r="45" spans="1:13" ht="27.6" customHeight="1" x14ac:dyDescent="0.25"/>
  </sheetData>
  <sheetProtection algorithmName="SHA-512" hashValue="sWfbWuaD8MU9Kyrhs182GWwqO+qRdILRqH2rnWm/yjhFdRPf6C6NhG9zbu7cHM2Mf1We4/BPwkejcU57e16xAQ==" saltValue="sP6EEgQKYu9IM6g/y30eUA==" spinCount="100000" sheet="1" objects="1" scenarios="1"/>
  <conditionalFormatting sqref="A6:A16 A18:A20">
    <cfRule type="expression" dxfId="711" priority="15" stopIfTrue="1">
      <formula>MOD(ROW(),2)=0</formula>
    </cfRule>
    <cfRule type="expression" dxfId="710" priority="16" stopIfTrue="1">
      <formula>MOD(ROW(),2)&lt;&gt;0</formula>
    </cfRule>
  </conditionalFormatting>
  <conditionalFormatting sqref="B6:M16 C17:M20">
    <cfRule type="expression" dxfId="709" priority="17" stopIfTrue="1">
      <formula>MOD(ROW(),2)=0</formula>
    </cfRule>
    <cfRule type="expression" dxfId="708" priority="18" stopIfTrue="1">
      <formula>MOD(ROW(),2)&lt;&gt;0</formula>
    </cfRule>
  </conditionalFormatting>
  <conditionalFormatting sqref="A17">
    <cfRule type="expression" dxfId="707" priority="9" stopIfTrue="1">
      <formula>MOD(ROW(),2)=0</formula>
    </cfRule>
    <cfRule type="expression" dxfId="706" priority="10" stopIfTrue="1">
      <formula>MOD(ROW(),2)&lt;&gt;0</formula>
    </cfRule>
  </conditionalFormatting>
  <conditionalFormatting sqref="A25:A39">
    <cfRule type="expression" dxfId="705" priority="3" stopIfTrue="1">
      <formula>MOD(ROW(),2)=0</formula>
    </cfRule>
    <cfRule type="expression" dxfId="704" priority="4" stopIfTrue="1">
      <formula>MOD(ROW(),2)&lt;&gt;0</formula>
    </cfRule>
  </conditionalFormatting>
  <conditionalFormatting sqref="B25:M39">
    <cfRule type="expression" dxfId="703" priority="5" stopIfTrue="1">
      <formula>MOD(ROW(),2)=0</formula>
    </cfRule>
    <cfRule type="expression" dxfId="702" priority="6" stopIfTrue="1">
      <formula>MOD(ROW(),2)&lt;&gt;0</formula>
    </cfRule>
  </conditionalFormatting>
  <conditionalFormatting sqref="B17:B20">
    <cfRule type="expression" dxfId="701" priority="1" stopIfTrue="1">
      <formula>MOD(ROW(),2)=0</formula>
    </cfRule>
    <cfRule type="expression" dxfId="700"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5">
    <pageSetUpPr fitToPage="1"/>
  </sheetPr>
  <dimension ref="A1:M46"/>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x-421</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13</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737</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455</v>
      </c>
      <c r="C12" s="93"/>
      <c r="D12" s="93"/>
      <c r="E12" s="93"/>
      <c r="F12" s="93"/>
      <c r="G12" s="93"/>
      <c r="H12" s="93"/>
      <c r="I12" s="93"/>
      <c r="J12" s="93"/>
      <c r="K12" s="93"/>
      <c r="L12" s="93"/>
      <c r="M12" s="93"/>
    </row>
    <row r="13" spans="1:13" x14ac:dyDescent="0.25">
      <c r="A13" s="92" t="s">
        <v>58</v>
      </c>
      <c r="B13" s="93">
        <v>0</v>
      </c>
      <c r="C13" s="93"/>
      <c r="D13" s="93"/>
      <c r="E13" s="93"/>
      <c r="F13" s="93"/>
      <c r="G13" s="93"/>
      <c r="H13" s="93"/>
      <c r="I13" s="93"/>
      <c r="J13" s="93"/>
      <c r="K13" s="93"/>
      <c r="L13" s="93"/>
      <c r="M13" s="93"/>
    </row>
    <row r="14" spans="1:13" x14ac:dyDescent="0.25">
      <c r="A14" s="92" t="s">
        <v>19</v>
      </c>
      <c r="B14" s="93">
        <v>421</v>
      </c>
      <c r="C14" s="93"/>
      <c r="D14" s="93"/>
      <c r="E14" s="93"/>
      <c r="F14" s="93"/>
      <c r="G14" s="93"/>
      <c r="H14" s="93"/>
      <c r="I14" s="93"/>
      <c r="J14" s="93"/>
      <c r="K14" s="93"/>
      <c r="L14" s="93"/>
      <c r="M14" s="93"/>
    </row>
    <row r="15" spans="1:13" x14ac:dyDescent="0.25">
      <c r="A15" s="92" t="s">
        <v>59</v>
      </c>
      <c r="B15" s="93" t="s">
        <v>456</v>
      </c>
      <c r="C15" s="93"/>
      <c r="D15" s="93"/>
      <c r="E15" s="93"/>
      <c r="F15" s="93"/>
      <c r="G15" s="93"/>
      <c r="H15" s="93"/>
      <c r="I15" s="93"/>
      <c r="J15" s="93"/>
      <c r="K15" s="93"/>
      <c r="L15" s="93"/>
      <c r="M15" s="93"/>
    </row>
    <row r="16" spans="1:13" x14ac:dyDescent="0.25">
      <c r="A16" s="92" t="s">
        <v>60</v>
      </c>
      <c r="B16" s="93" t="s">
        <v>441</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462</v>
      </c>
      <c r="B25" s="101">
        <v>0</v>
      </c>
      <c r="C25" s="101">
        <v>1</v>
      </c>
      <c r="D25" s="101">
        <v>2</v>
      </c>
      <c r="E25" s="101">
        <v>3</v>
      </c>
      <c r="F25" s="101">
        <v>4</v>
      </c>
      <c r="G25" s="101">
        <v>5</v>
      </c>
      <c r="H25" s="101">
        <v>6</v>
      </c>
      <c r="I25" s="101">
        <v>7</v>
      </c>
      <c r="J25" s="101">
        <v>8</v>
      </c>
      <c r="K25" s="101">
        <v>9</v>
      </c>
      <c r="L25" s="101">
        <v>10</v>
      </c>
      <c r="M25" s="101">
        <v>11</v>
      </c>
    </row>
    <row r="26" spans="1:13" x14ac:dyDescent="0.25">
      <c r="A26" s="102">
        <v>0</v>
      </c>
      <c r="B26" s="107">
        <v>1</v>
      </c>
      <c r="C26" s="107">
        <v>1.0029999999999999</v>
      </c>
      <c r="D26" s="107">
        <v>1.0069999999999999</v>
      </c>
      <c r="E26" s="107">
        <v>1.01</v>
      </c>
      <c r="F26" s="107">
        <v>1.014</v>
      </c>
      <c r="G26" s="107">
        <v>1.0169999999999999</v>
      </c>
      <c r="H26" s="107">
        <v>1.02</v>
      </c>
      <c r="I26" s="107">
        <v>1.024</v>
      </c>
      <c r="J26" s="107">
        <v>1.0269999999999999</v>
      </c>
      <c r="K26" s="107">
        <v>1.0309999999999999</v>
      </c>
      <c r="L26" s="107">
        <v>1.034</v>
      </c>
      <c r="M26" s="107">
        <v>1.0369999999999999</v>
      </c>
    </row>
    <row r="27" spans="1:13" x14ac:dyDescent="0.25">
      <c r="A27" s="102">
        <v>1</v>
      </c>
      <c r="B27" s="107">
        <v>1.0409999999999999</v>
      </c>
      <c r="C27" s="107">
        <v>1.044</v>
      </c>
      <c r="D27" s="107">
        <v>1.048</v>
      </c>
      <c r="E27" s="107">
        <v>1.052</v>
      </c>
      <c r="F27" s="107">
        <v>1.056</v>
      </c>
      <c r="G27" s="107">
        <v>1.0589999999999999</v>
      </c>
      <c r="H27" s="107">
        <v>1.0629999999999999</v>
      </c>
      <c r="I27" s="107">
        <v>1.0669999999999999</v>
      </c>
      <c r="J27" s="107">
        <v>1.07</v>
      </c>
      <c r="K27" s="107">
        <v>1.0740000000000001</v>
      </c>
      <c r="L27" s="107">
        <v>1.0780000000000001</v>
      </c>
      <c r="M27" s="107">
        <v>1.081</v>
      </c>
    </row>
    <row r="28" spans="1:13" x14ac:dyDescent="0.25">
      <c r="A28" s="102">
        <v>2</v>
      </c>
      <c r="B28" s="107">
        <v>1.085</v>
      </c>
      <c r="C28" s="107">
        <v>1.089</v>
      </c>
      <c r="D28" s="107">
        <v>1.093</v>
      </c>
      <c r="E28" s="107">
        <v>1.097</v>
      </c>
      <c r="F28" s="107">
        <v>1.101</v>
      </c>
      <c r="G28" s="107">
        <v>1.1060000000000001</v>
      </c>
      <c r="H28" s="107">
        <v>1.1100000000000001</v>
      </c>
      <c r="I28" s="107">
        <v>1.1140000000000001</v>
      </c>
      <c r="J28" s="107">
        <v>1.1180000000000001</v>
      </c>
      <c r="K28" s="107">
        <v>1.1220000000000001</v>
      </c>
      <c r="L28" s="107">
        <v>1.1259999999999999</v>
      </c>
      <c r="M28" s="107">
        <v>1.1299999999999999</v>
      </c>
    </row>
    <row r="29" spans="1:13" x14ac:dyDescent="0.25">
      <c r="A29" s="102">
        <v>3</v>
      </c>
      <c r="B29" s="107">
        <v>1.1339999999999999</v>
      </c>
      <c r="C29" s="107">
        <v>1.139</v>
      </c>
      <c r="D29" s="107">
        <v>1.143</v>
      </c>
      <c r="E29" s="107">
        <v>1.1479999999999999</v>
      </c>
      <c r="F29" s="107">
        <v>1.1519999999999999</v>
      </c>
      <c r="G29" s="107">
        <v>1.1559999999999999</v>
      </c>
      <c r="H29" s="107">
        <v>1.161</v>
      </c>
      <c r="I29" s="107">
        <v>1.165</v>
      </c>
      <c r="J29" s="107">
        <v>1.17</v>
      </c>
      <c r="K29" s="107">
        <v>1.1739999999999999</v>
      </c>
      <c r="L29" s="107">
        <v>1.179</v>
      </c>
      <c r="M29" s="107">
        <v>1.1830000000000001</v>
      </c>
    </row>
    <row r="30" spans="1:13" x14ac:dyDescent="0.25">
      <c r="A30" s="102">
        <v>4</v>
      </c>
      <c r="B30" s="107">
        <v>1.1879999999999999</v>
      </c>
      <c r="C30" s="107">
        <v>1.1930000000000001</v>
      </c>
      <c r="D30" s="107">
        <v>1.198</v>
      </c>
      <c r="E30" s="107">
        <v>1.2030000000000001</v>
      </c>
      <c r="F30" s="107">
        <v>1.208</v>
      </c>
      <c r="G30" s="107">
        <v>1.2130000000000001</v>
      </c>
      <c r="H30" s="107">
        <v>1.2170000000000001</v>
      </c>
      <c r="I30" s="107">
        <v>1.222</v>
      </c>
      <c r="J30" s="107">
        <v>1.2270000000000001</v>
      </c>
      <c r="K30" s="107">
        <v>1.232</v>
      </c>
      <c r="L30" s="107">
        <v>1.2370000000000001</v>
      </c>
      <c r="M30" s="107">
        <v>1.242</v>
      </c>
    </row>
    <row r="31" spans="1:13" x14ac:dyDescent="0.25">
      <c r="A31" s="102">
        <v>5</v>
      </c>
      <c r="B31" s="107">
        <v>1.2470000000000001</v>
      </c>
      <c r="C31" s="107">
        <v>1.2529999999999999</v>
      </c>
      <c r="D31" s="107">
        <v>1.258</v>
      </c>
      <c r="E31" s="107">
        <v>1.2629999999999999</v>
      </c>
      <c r="F31" s="107">
        <v>1.2689999999999999</v>
      </c>
      <c r="G31" s="107">
        <v>1.274</v>
      </c>
      <c r="H31" s="107">
        <v>1.28</v>
      </c>
      <c r="I31" s="107">
        <v>1.2849999999999999</v>
      </c>
      <c r="J31" s="107">
        <v>1.2909999999999999</v>
      </c>
      <c r="K31" s="107">
        <v>1.296</v>
      </c>
      <c r="L31" s="107">
        <v>1.302</v>
      </c>
      <c r="M31" s="107">
        <v>1.3069999999999999</v>
      </c>
    </row>
    <row r="32" spans="1:13" x14ac:dyDescent="0.25">
      <c r="A32" s="102">
        <v>6</v>
      </c>
      <c r="B32" s="107">
        <v>1.3129999999999999</v>
      </c>
      <c r="C32" s="107">
        <v>1.3180000000000001</v>
      </c>
      <c r="D32" s="107">
        <v>1.3240000000000001</v>
      </c>
      <c r="E32" s="107">
        <v>1.33</v>
      </c>
      <c r="F32" s="107">
        <v>1.3360000000000001</v>
      </c>
      <c r="G32" s="107">
        <v>1.3420000000000001</v>
      </c>
      <c r="H32" s="107">
        <v>1.3480000000000001</v>
      </c>
      <c r="I32" s="107">
        <v>1.3540000000000001</v>
      </c>
      <c r="J32" s="107">
        <v>1.36</v>
      </c>
      <c r="K32" s="107">
        <v>1.3660000000000001</v>
      </c>
      <c r="L32" s="107">
        <v>1.3720000000000001</v>
      </c>
      <c r="M32" s="107">
        <v>1.3779999999999999</v>
      </c>
    </row>
    <row r="33" spans="1:13" x14ac:dyDescent="0.25">
      <c r="A33" s="102">
        <v>7</v>
      </c>
      <c r="B33" s="107">
        <v>1.3839999999999999</v>
      </c>
      <c r="C33" s="107">
        <v>1.391</v>
      </c>
      <c r="D33" s="107">
        <v>1.397</v>
      </c>
      <c r="E33" s="107">
        <v>1.4039999999999999</v>
      </c>
      <c r="F33" s="107">
        <v>1.411</v>
      </c>
      <c r="G33" s="107">
        <v>1.417</v>
      </c>
      <c r="H33" s="107">
        <v>1.4239999999999999</v>
      </c>
      <c r="I33" s="107">
        <v>1.43</v>
      </c>
      <c r="J33" s="107">
        <v>1.4370000000000001</v>
      </c>
      <c r="K33" s="107">
        <v>1.444</v>
      </c>
      <c r="L33" s="107">
        <v>1.45</v>
      </c>
      <c r="M33" s="107">
        <v>1.4570000000000001</v>
      </c>
    </row>
    <row r="34" spans="1:13" x14ac:dyDescent="0.25">
      <c r="A34" s="102">
        <v>8</v>
      </c>
      <c r="B34" s="107">
        <v>1.4630000000000001</v>
      </c>
      <c r="C34" s="107">
        <v>1.4710000000000001</v>
      </c>
      <c r="D34" s="107">
        <v>1.478</v>
      </c>
      <c r="E34" s="107">
        <v>1.4850000000000001</v>
      </c>
      <c r="F34" s="107">
        <v>1.492</v>
      </c>
      <c r="G34" s="107">
        <v>1.5</v>
      </c>
      <c r="H34" s="107">
        <v>1.5069999999999999</v>
      </c>
      <c r="I34" s="107">
        <v>1.514</v>
      </c>
      <c r="J34" s="107">
        <v>1.5209999999999999</v>
      </c>
      <c r="K34" s="107">
        <v>1.5289999999999999</v>
      </c>
      <c r="L34" s="107">
        <v>1.536</v>
      </c>
      <c r="M34" s="107">
        <v>1.5429999999999999</v>
      </c>
    </row>
    <row r="35" spans="1:13" x14ac:dyDescent="0.25">
      <c r="A35" s="102">
        <v>9</v>
      </c>
      <c r="B35" s="107">
        <v>1.55</v>
      </c>
      <c r="C35" s="107">
        <v>1.5580000000000001</v>
      </c>
      <c r="D35" s="107">
        <v>1.5660000000000001</v>
      </c>
      <c r="E35" s="107">
        <v>1.5740000000000001</v>
      </c>
      <c r="F35" s="107">
        <v>1.5820000000000001</v>
      </c>
      <c r="G35" s="107">
        <v>1.59</v>
      </c>
      <c r="H35" s="107">
        <v>1.5980000000000001</v>
      </c>
      <c r="I35" s="107">
        <v>1.6060000000000001</v>
      </c>
      <c r="J35" s="107">
        <v>1.6140000000000001</v>
      </c>
      <c r="K35" s="107">
        <v>1.6220000000000001</v>
      </c>
      <c r="L35" s="107">
        <v>1.63</v>
      </c>
      <c r="M35" s="107">
        <v>1.6379999999999999</v>
      </c>
    </row>
    <row r="36" spans="1:13" x14ac:dyDescent="0.25">
      <c r="A36" s="102">
        <v>10</v>
      </c>
      <c r="B36" s="107">
        <v>1.6459999999999999</v>
      </c>
      <c r="C36" s="107"/>
      <c r="D36" s="107"/>
      <c r="E36" s="107"/>
      <c r="F36" s="107"/>
      <c r="G36" s="107"/>
      <c r="H36" s="107"/>
      <c r="I36" s="107"/>
      <c r="J36" s="107"/>
      <c r="K36" s="107"/>
      <c r="L36" s="107"/>
      <c r="M36" s="107"/>
    </row>
    <row r="44" spans="1:13" ht="39.6" customHeight="1" x14ac:dyDescent="0.25"/>
    <row r="46" spans="1:13" ht="27.6" customHeight="1" x14ac:dyDescent="0.25"/>
  </sheetData>
  <sheetProtection algorithmName="SHA-512" hashValue="gmaf0hrmwgN7OvaWJ50jgvbzg+ie8tSnuCxA6bRPX1Q01VICnY6U4gPyKXxSSbEFn8l4jXCw1BOlwyxs9FXzjw==" saltValue="xlNUmzcsZDtSW/DSBKhejw==" spinCount="100000" sheet="1" objects="1" scenarios="1"/>
  <conditionalFormatting sqref="A6:A16 A18:A20">
    <cfRule type="expression" dxfId="699" priority="13" stopIfTrue="1">
      <formula>MOD(ROW(),2)=0</formula>
    </cfRule>
    <cfRule type="expression" dxfId="698" priority="14" stopIfTrue="1">
      <formula>MOD(ROW(),2)&lt;&gt;0</formula>
    </cfRule>
  </conditionalFormatting>
  <conditionalFormatting sqref="B6:M16 C17:M20">
    <cfRule type="expression" dxfId="697" priority="15" stopIfTrue="1">
      <formula>MOD(ROW(),2)=0</formula>
    </cfRule>
    <cfRule type="expression" dxfId="696" priority="16" stopIfTrue="1">
      <formula>MOD(ROW(),2)&lt;&gt;0</formula>
    </cfRule>
  </conditionalFormatting>
  <conditionalFormatting sqref="B17:B20">
    <cfRule type="expression" dxfId="695" priority="7" stopIfTrue="1">
      <formula>MOD(ROW(),2)=0</formula>
    </cfRule>
    <cfRule type="expression" dxfId="694" priority="8" stopIfTrue="1">
      <formula>MOD(ROW(),2)&lt;&gt;0</formula>
    </cfRule>
  </conditionalFormatting>
  <conditionalFormatting sqref="A17">
    <cfRule type="expression" dxfId="693" priority="5" stopIfTrue="1">
      <formula>MOD(ROW(),2)=0</formula>
    </cfRule>
    <cfRule type="expression" dxfId="692" priority="6" stopIfTrue="1">
      <formula>MOD(ROW(),2)&lt;&gt;0</formula>
    </cfRule>
  </conditionalFormatting>
  <conditionalFormatting sqref="A25:A36">
    <cfRule type="expression" dxfId="691" priority="1" stopIfTrue="1">
      <formula>MOD(ROW(),2)=0</formula>
    </cfRule>
    <cfRule type="expression" dxfId="690" priority="2" stopIfTrue="1">
      <formula>MOD(ROW(),2)&lt;&gt;0</formula>
    </cfRule>
  </conditionalFormatting>
  <conditionalFormatting sqref="B25:M36">
    <cfRule type="expression" dxfId="689" priority="3" stopIfTrue="1">
      <formula>MOD(ROW(),2)=0</formula>
    </cfRule>
    <cfRule type="expression" dxfId="688"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6">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LRF - x-422</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13</v>
      </c>
      <c r="C8" s="93"/>
      <c r="D8" s="93"/>
      <c r="E8" s="93"/>
      <c r="F8" s="93"/>
      <c r="G8" s="93"/>
      <c r="H8" s="93"/>
      <c r="I8" s="93"/>
      <c r="J8" s="93"/>
      <c r="K8" s="93"/>
      <c r="L8" s="93"/>
      <c r="M8" s="93"/>
    </row>
    <row r="9" spans="1:13" x14ac:dyDescent="0.25">
      <c r="A9" s="92" t="s">
        <v>18</v>
      </c>
      <c r="B9" s="93" t="s">
        <v>438</v>
      </c>
      <c r="C9" s="93"/>
      <c r="D9" s="93"/>
      <c r="E9" s="93"/>
      <c r="F9" s="93"/>
      <c r="G9" s="93"/>
      <c r="H9" s="93"/>
      <c r="I9" s="93"/>
      <c r="J9" s="93"/>
      <c r="K9" s="93"/>
      <c r="L9" s="93"/>
      <c r="M9" s="93"/>
    </row>
    <row r="10" spans="1:13" x14ac:dyDescent="0.25">
      <c r="A10" s="92" t="s">
        <v>2</v>
      </c>
      <c r="B10" s="93" t="s">
        <v>738</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455</v>
      </c>
      <c r="C12" s="93"/>
      <c r="D12" s="93"/>
      <c r="E12" s="93"/>
      <c r="F12" s="93"/>
      <c r="G12" s="93"/>
      <c r="H12" s="93"/>
      <c r="I12" s="93"/>
      <c r="J12" s="93"/>
      <c r="K12" s="93"/>
      <c r="L12" s="93"/>
      <c r="M12" s="93"/>
    </row>
    <row r="13" spans="1:13" x14ac:dyDescent="0.25">
      <c r="A13" s="92" t="s">
        <v>58</v>
      </c>
      <c r="B13" s="93">
        <v>0</v>
      </c>
      <c r="C13" s="93"/>
      <c r="D13" s="93"/>
      <c r="E13" s="93"/>
      <c r="F13" s="93"/>
      <c r="G13" s="93"/>
      <c r="H13" s="93"/>
      <c r="I13" s="93"/>
      <c r="J13" s="93"/>
      <c r="K13" s="93"/>
      <c r="L13" s="93"/>
      <c r="M13" s="93"/>
    </row>
    <row r="14" spans="1:13" x14ac:dyDescent="0.25">
      <c r="A14" s="92" t="s">
        <v>19</v>
      </c>
      <c r="B14" s="93">
        <v>422</v>
      </c>
      <c r="C14" s="93"/>
      <c r="D14" s="93"/>
      <c r="E14" s="93"/>
      <c r="F14" s="93"/>
      <c r="G14" s="93"/>
      <c r="H14" s="93"/>
      <c r="I14" s="93"/>
      <c r="J14" s="93"/>
      <c r="K14" s="93"/>
      <c r="L14" s="93"/>
      <c r="M14" s="93"/>
    </row>
    <row r="15" spans="1:13" x14ac:dyDescent="0.25">
      <c r="A15" s="92" t="s">
        <v>59</v>
      </c>
      <c r="B15" s="93" t="s">
        <v>458</v>
      </c>
      <c r="C15" s="93"/>
      <c r="D15" s="93"/>
      <c r="E15" s="93"/>
      <c r="F15" s="93"/>
      <c r="G15" s="93"/>
      <c r="H15" s="93"/>
      <c r="I15" s="93"/>
      <c r="J15" s="93"/>
      <c r="K15" s="93"/>
      <c r="L15" s="93"/>
      <c r="M15" s="93"/>
    </row>
    <row r="16" spans="1:13" x14ac:dyDescent="0.25">
      <c r="A16" s="92" t="s">
        <v>60</v>
      </c>
      <c r="B16" s="93" t="s">
        <v>444</v>
      </c>
      <c r="C16" s="93"/>
      <c r="D16" s="93"/>
      <c r="E16" s="93"/>
      <c r="F16" s="93"/>
      <c r="G16" s="93"/>
      <c r="H16" s="93"/>
      <c r="I16" s="93"/>
      <c r="J16" s="93"/>
      <c r="K16" s="93"/>
      <c r="L16" s="93"/>
      <c r="M16" s="93"/>
    </row>
    <row r="17" spans="1:13" x14ac:dyDescent="0.25">
      <c r="A17" s="75" t="s">
        <v>374</v>
      </c>
      <c r="B17" s="93" t="s">
        <v>688</v>
      </c>
      <c r="C17" s="93"/>
      <c r="D17" s="93"/>
      <c r="E17" s="93"/>
      <c r="F17" s="93"/>
      <c r="G17" s="93"/>
      <c r="H17" s="93"/>
      <c r="I17" s="93"/>
      <c r="J17" s="93"/>
      <c r="K17" s="93"/>
      <c r="L17" s="93"/>
      <c r="M17" s="93"/>
    </row>
    <row r="18" spans="1:13" x14ac:dyDescent="0.25">
      <c r="A18" s="92" t="s">
        <v>20</v>
      </c>
      <c r="B18" s="96">
        <v>45107</v>
      </c>
      <c r="C18" s="93"/>
      <c r="D18" s="93"/>
      <c r="E18" s="93"/>
      <c r="F18" s="93"/>
      <c r="G18" s="93"/>
      <c r="H18" s="93"/>
      <c r="I18" s="93"/>
      <c r="J18" s="93"/>
      <c r="K18" s="93"/>
      <c r="L18" s="93"/>
      <c r="M18" s="93"/>
    </row>
    <row r="19" spans="1:13" x14ac:dyDescent="0.25">
      <c r="A19" s="92" t="s">
        <v>21</v>
      </c>
      <c r="B19" s="96">
        <v>45107</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462</v>
      </c>
      <c r="B25" s="101">
        <v>0</v>
      </c>
      <c r="C25" s="101">
        <v>1</v>
      </c>
      <c r="D25" s="101">
        <v>2</v>
      </c>
      <c r="E25" s="101">
        <v>3</v>
      </c>
      <c r="F25" s="101">
        <v>4</v>
      </c>
      <c r="G25" s="101">
        <v>5</v>
      </c>
      <c r="H25" s="101">
        <v>6</v>
      </c>
      <c r="I25" s="101">
        <v>7</v>
      </c>
      <c r="J25" s="101">
        <v>8</v>
      </c>
      <c r="K25" s="101">
        <v>9</v>
      </c>
      <c r="L25" s="101">
        <v>10</v>
      </c>
      <c r="M25" s="101">
        <v>11</v>
      </c>
    </row>
    <row r="26" spans="1:13" x14ac:dyDescent="0.25">
      <c r="A26" s="102">
        <v>0</v>
      </c>
      <c r="B26" s="107">
        <v>1</v>
      </c>
      <c r="C26" s="107">
        <v>1.0049999999999999</v>
      </c>
      <c r="D26" s="107">
        <v>1.0089999999999999</v>
      </c>
      <c r="E26" s="107">
        <v>1.014</v>
      </c>
      <c r="F26" s="107">
        <v>1.0189999999999999</v>
      </c>
      <c r="G26" s="107">
        <v>1.0229999999999999</v>
      </c>
      <c r="H26" s="107">
        <v>1.028</v>
      </c>
      <c r="I26" s="107">
        <v>1.0329999999999999</v>
      </c>
      <c r="J26" s="107">
        <v>1.0369999999999999</v>
      </c>
      <c r="K26" s="107">
        <v>1.042</v>
      </c>
      <c r="L26" s="107">
        <v>1.0469999999999999</v>
      </c>
      <c r="M26" s="107">
        <v>1.0509999999999999</v>
      </c>
    </row>
    <row r="27" spans="1:13" x14ac:dyDescent="0.25">
      <c r="A27" s="102">
        <v>1</v>
      </c>
      <c r="B27" s="107">
        <v>1.056</v>
      </c>
      <c r="C27" s="107">
        <v>1.0609999999999999</v>
      </c>
      <c r="D27" s="107">
        <v>1.0660000000000001</v>
      </c>
      <c r="E27" s="107">
        <v>1.071</v>
      </c>
      <c r="F27" s="107">
        <v>1.0760000000000001</v>
      </c>
      <c r="G27" s="107">
        <v>1.0820000000000001</v>
      </c>
      <c r="H27" s="107">
        <v>1.087</v>
      </c>
      <c r="I27" s="107">
        <v>1.0920000000000001</v>
      </c>
      <c r="J27" s="107">
        <v>1.097</v>
      </c>
      <c r="K27" s="107">
        <v>1.1020000000000001</v>
      </c>
      <c r="L27" s="107">
        <v>1.107</v>
      </c>
      <c r="M27" s="107">
        <v>1.1120000000000001</v>
      </c>
    </row>
    <row r="28" spans="1:13" x14ac:dyDescent="0.25">
      <c r="A28" s="102">
        <v>2</v>
      </c>
      <c r="B28" s="107">
        <v>1.117</v>
      </c>
      <c r="C28" s="107">
        <v>1.123</v>
      </c>
      <c r="D28" s="107">
        <v>1.129</v>
      </c>
      <c r="E28" s="107">
        <v>1.1339999999999999</v>
      </c>
      <c r="F28" s="107">
        <v>1.1399999999999999</v>
      </c>
      <c r="G28" s="107">
        <v>1.145</v>
      </c>
      <c r="H28" s="107">
        <v>1.151</v>
      </c>
      <c r="I28" s="107">
        <v>1.157</v>
      </c>
      <c r="J28" s="107">
        <v>1.1619999999999999</v>
      </c>
      <c r="K28" s="107">
        <v>1.1679999999999999</v>
      </c>
      <c r="L28" s="107">
        <v>1.1739999999999999</v>
      </c>
      <c r="M28" s="107">
        <v>1.179</v>
      </c>
    </row>
    <row r="29" spans="1:13" x14ac:dyDescent="0.25">
      <c r="A29" s="102">
        <v>3</v>
      </c>
      <c r="B29" s="107">
        <v>1.1850000000000001</v>
      </c>
      <c r="C29" s="107">
        <v>1.1910000000000001</v>
      </c>
      <c r="D29" s="107">
        <v>1.1970000000000001</v>
      </c>
      <c r="E29" s="107">
        <v>1.2030000000000001</v>
      </c>
      <c r="F29" s="107">
        <v>1.21</v>
      </c>
      <c r="G29" s="107">
        <v>1.216</v>
      </c>
      <c r="H29" s="107">
        <v>1.222</v>
      </c>
      <c r="I29" s="107">
        <v>1.228</v>
      </c>
      <c r="J29" s="107">
        <v>1.234</v>
      </c>
      <c r="K29" s="107">
        <v>1.2410000000000001</v>
      </c>
      <c r="L29" s="107">
        <v>1.2470000000000001</v>
      </c>
      <c r="M29" s="107">
        <v>1.2529999999999999</v>
      </c>
    </row>
    <row r="30" spans="1:13" x14ac:dyDescent="0.25">
      <c r="A30" s="102">
        <v>4</v>
      </c>
      <c r="B30" s="107">
        <v>1.2589999999999999</v>
      </c>
      <c r="C30" s="107">
        <v>1.266</v>
      </c>
      <c r="D30" s="107">
        <v>1.2729999999999999</v>
      </c>
      <c r="E30" s="107">
        <v>1.28</v>
      </c>
      <c r="F30" s="107">
        <v>1.2869999999999999</v>
      </c>
      <c r="G30" s="107">
        <v>1.294</v>
      </c>
      <c r="H30" s="107">
        <v>1.3</v>
      </c>
      <c r="I30" s="107">
        <v>1.3069999999999999</v>
      </c>
      <c r="J30" s="107">
        <v>1.3140000000000001</v>
      </c>
      <c r="K30" s="107">
        <v>1.321</v>
      </c>
      <c r="L30" s="107">
        <v>1.3280000000000001</v>
      </c>
      <c r="M30" s="107">
        <v>1.335</v>
      </c>
    </row>
    <row r="31" spans="1:13" x14ac:dyDescent="0.25">
      <c r="A31" s="102">
        <v>5</v>
      </c>
      <c r="B31" s="107">
        <v>1.3420000000000001</v>
      </c>
      <c r="C31" s="107">
        <v>1.349</v>
      </c>
      <c r="D31" s="107">
        <v>1.357</v>
      </c>
      <c r="E31" s="107">
        <v>1.3640000000000001</v>
      </c>
      <c r="F31" s="107">
        <v>1.3720000000000001</v>
      </c>
      <c r="G31" s="107">
        <v>1.38</v>
      </c>
      <c r="H31" s="107">
        <v>1.387</v>
      </c>
      <c r="I31" s="107">
        <v>1.395</v>
      </c>
      <c r="J31" s="107">
        <v>1.4019999999999999</v>
      </c>
      <c r="K31" s="107">
        <v>1.41</v>
      </c>
      <c r="L31" s="107">
        <v>1.417</v>
      </c>
      <c r="M31" s="107">
        <v>1.425</v>
      </c>
    </row>
    <row r="32" spans="1:13" x14ac:dyDescent="0.25">
      <c r="A32" s="102">
        <v>6</v>
      </c>
      <c r="B32" s="107">
        <v>1.4330000000000001</v>
      </c>
      <c r="C32" s="107">
        <v>1.4410000000000001</v>
      </c>
      <c r="D32" s="107">
        <v>1.4490000000000001</v>
      </c>
      <c r="E32" s="107">
        <v>1.458</v>
      </c>
      <c r="F32" s="107">
        <v>1.466</v>
      </c>
      <c r="G32" s="107">
        <v>1.4750000000000001</v>
      </c>
      <c r="H32" s="107">
        <v>1.4830000000000001</v>
      </c>
      <c r="I32" s="107">
        <v>1.4910000000000001</v>
      </c>
      <c r="J32" s="107">
        <v>1.5</v>
      </c>
      <c r="K32" s="107">
        <v>1.508</v>
      </c>
      <c r="L32" s="107">
        <v>1.516</v>
      </c>
      <c r="M32" s="107">
        <v>1.5249999999999999</v>
      </c>
    </row>
    <row r="33" spans="1:13" x14ac:dyDescent="0.25">
      <c r="A33" s="102">
        <v>7</v>
      </c>
      <c r="B33" s="107">
        <v>1.5329999999999999</v>
      </c>
      <c r="C33" s="107">
        <v>1.5429999999999999</v>
      </c>
      <c r="D33" s="107">
        <v>1.552</v>
      </c>
      <c r="E33" s="107">
        <v>1.5609999999999999</v>
      </c>
      <c r="F33" s="107">
        <v>1.57</v>
      </c>
      <c r="G33" s="107">
        <v>1.58</v>
      </c>
      <c r="H33" s="107">
        <v>1.589</v>
      </c>
      <c r="I33" s="107">
        <v>1.5980000000000001</v>
      </c>
      <c r="J33" s="107">
        <v>1.6080000000000001</v>
      </c>
      <c r="K33" s="107">
        <v>1.617</v>
      </c>
      <c r="L33" s="107">
        <v>1.6259999999999999</v>
      </c>
      <c r="M33" s="107">
        <v>1.635</v>
      </c>
    </row>
    <row r="34" spans="1:13" x14ac:dyDescent="0.25">
      <c r="A34" s="102">
        <v>8</v>
      </c>
      <c r="B34" s="107">
        <v>1.645</v>
      </c>
      <c r="C34" s="107">
        <v>1.655</v>
      </c>
      <c r="D34" s="107">
        <v>1.665</v>
      </c>
      <c r="E34" s="107">
        <v>1.675</v>
      </c>
      <c r="F34" s="107">
        <v>1.6859999999999999</v>
      </c>
      <c r="G34" s="107">
        <v>1.696</v>
      </c>
      <c r="H34" s="107">
        <v>1.706</v>
      </c>
      <c r="I34" s="107">
        <v>1.7170000000000001</v>
      </c>
      <c r="J34" s="107">
        <v>1.7270000000000001</v>
      </c>
      <c r="K34" s="107">
        <v>1.7370000000000001</v>
      </c>
      <c r="L34" s="107">
        <v>1.748</v>
      </c>
      <c r="M34" s="107">
        <v>1.758</v>
      </c>
    </row>
    <row r="35" spans="1:13" x14ac:dyDescent="0.25">
      <c r="A35" s="102">
        <v>9</v>
      </c>
      <c r="B35" s="107">
        <v>1.768</v>
      </c>
      <c r="C35" s="107">
        <v>1.78</v>
      </c>
      <c r="D35" s="107">
        <v>1.7909999999999999</v>
      </c>
      <c r="E35" s="107">
        <v>1.802</v>
      </c>
      <c r="F35" s="107">
        <v>1.8140000000000001</v>
      </c>
      <c r="G35" s="107">
        <v>1.825</v>
      </c>
      <c r="H35" s="107">
        <v>1.837</v>
      </c>
      <c r="I35" s="107">
        <v>1.8480000000000001</v>
      </c>
      <c r="J35" s="107">
        <v>1.86</v>
      </c>
      <c r="K35" s="107">
        <v>1.871</v>
      </c>
      <c r="L35" s="107">
        <v>1.8819999999999999</v>
      </c>
      <c r="M35" s="107">
        <v>1.8939999999999999</v>
      </c>
    </row>
    <row r="36" spans="1:13" x14ac:dyDescent="0.25">
      <c r="A36" s="102">
        <v>10</v>
      </c>
      <c r="B36" s="107">
        <v>1.905</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GJf8ZlyXgEC0hqM5hWCpZgLYpn/hgiggt9NXM83zZR7PCHW+ISxNWPhypIRdCyoHAdZZJK8RrqdeyeSbcCFcyA==" saltValue="oUJqzzkuFpTqMd4Yvm2i7A==" spinCount="100000" sheet="1" objects="1" scenarios="1"/>
  <conditionalFormatting sqref="A6:A16 A18:A20">
    <cfRule type="expression" dxfId="687" priority="13" stopIfTrue="1">
      <formula>MOD(ROW(),2)=0</formula>
    </cfRule>
    <cfRule type="expression" dxfId="686" priority="14" stopIfTrue="1">
      <formula>MOD(ROW(),2)&lt;&gt;0</formula>
    </cfRule>
  </conditionalFormatting>
  <conditionalFormatting sqref="B6:M16 C17:M20">
    <cfRule type="expression" dxfId="685" priority="15" stopIfTrue="1">
      <formula>MOD(ROW(),2)=0</formula>
    </cfRule>
    <cfRule type="expression" dxfId="684" priority="16" stopIfTrue="1">
      <formula>MOD(ROW(),2)&lt;&gt;0</formula>
    </cfRule>
  </conditionalFormatting>
  <conditionalFormatting sqref="A17">
    <cfRule type="expression" dxfId="683" priority="7" stopIfTrue="1">
      <formula>MOD(ROW(),2)=0</formula>
    </cfRule>
    <cfRule type="expression" dxfId="682" priority="8" stopIfTrue="1">
      <formula>MOD(ROW(),2)&lt;&gt;0</formula>
    </cfRule>
  </conditionalFormatting>
  <conditionalFormatting sqref="B17:B20">
    <cfRule type="expression" dxfId="681" priority="5" stopIfTrue="1">
      <formula>MOD(ROW(),2)=0</formula>
    </cfRule>
    <cfRule type="expression" dxfId="680" priority="6" stopIfTrue="1">
      <formula>MOD(ROW(),2)&lt;&gt;0</formula>
    </cfRule>
  </conditionalFormatting>
  <conditionalFormatting sqref="A25:A36">
    <cfRule type="expression" dxfId="679" priority="1" stopIfTrue="1">
      <formula>MOD(ROW(),2)=0</formula>
    </cfRule>
    <cfRule type="expression" dxfId="678" priority="2" stopIfTrue="1">
      <formula>MOD(ROW(),2)&lt;&gt;0</formula>
    </cfRule>
  </conditionalFormatting>
  <conditionalFormatting sqref="B25:M36">
    <cfRule type="expression" dxfId="677" priority="3" stopIfTrue="1">
      <formula>MOD(ROW(),2)=0</formula>
    </cfRule>
    <cfRule type="expression" dxfId="676"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87">
    <pageSetUpPr fitToPage="1"/>
  </sheetPr>
  <dimension ref="A1:J106"/>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16384" width="10" style="25"/>
  </cols>
  <sheetData>
    <row r="1" spans="1:10" ht="21" x14ac:dyDescent="0.4">
      <c r="A1" s="37" t="s">
        <v>4</v>
      </c>
      <c r="B1" s="38"/>
      <c r="C1" s="38"/>
      <c r="D1" s="38"/>
      <c r="E1" s="38"/>
      <c r="F1" s="38"/>
      <c r="G1" s="38"/>
      <c r="H1" s="38"/>
      <c r="I1" s="38"/>
      <c r="J1" s="38"/>
    </row>
    <row r="2" spans="1:10" ht="15.6" x14ac:dyDescent="0.3">
      <c r="A2" s="39" t="str">
        <f>IF(title="&gt; Enter workbook title here","Enter workbook title in Cover sheet",title)</f>
        <v>NHSPS_EW - Consolidated Factor Spreadsheet</v>
      </c>
      <c r="B2" s="40"/>
      <c r="C2" s="40"/>
      <c r="D2" s="40"/>
      <c r="E2" s="40"/>
      <c r="F2" s="40"/>
      <c r="G2" s="40"/>
      <c r="H2" s="40"/>
      <c r="I2" s="40"/>
      <c r="J2" s="40"/>
    </row>
    <row r="3" spans="1:10" ht="15.6" x14ac:dyDescent="0.3">
      <c r="A3" s="41" t="str">
        <f>TABLE_FACTOR_TYPE&amp;" - x-"&amp;TABLE_SERIES_NUMBER</f>
        <v>Triv Comm - x-501</v>
      </c>
      <c r="B3" s="40"/>
      <c r="C3" s="40"/>
      <c r="D3" s="40"/>
      <c r="E3" s="40"/>
      <c r="F3" s="40"/>
      <c r="G3" s="40"/>
      <c r="H3" s="40"/>
      <c r="I3" s="40"/>
      <c r="J3" s="40"/>
    </row>
    <row r="4" spans="1:10" x14ac:dyDescent="0.25">
      <c r="A4" s="42"/>
    </row>
    <row r="6" spans="1:10" x14ac:dyDescent="0.25">
      <c r="A6" s="90" t="s">
        <v>26</v>
      </c>
      <c r="B6" s="91" t="s">
        <v>28</v>
      </c>
      <c r="C6" s="91"/>
      <c r="D6" s="91"/>
      <c r="E6" s="91"/>
    </row>
    <row r="7" spans="1:10" x14ac:dyDescent="0.25">
      <c r="A7" s="92" t="s">
        <v>17</v>
      </c>
      <c r="B7" s="93" t="s">
        <v>54</v>
      </c>
      <c r="C7" s="93"/>
      <c r="D7" s="93"/>
      <c r="E7" s="93"/>
    </row>
    <row r="8" spans="1:10" x14ac:dyDescent="0.25">
      <c r="A8" s="92" t="s">
        <v>55</v>
      </c>
      <c r="B8" s="93" t="s">
        <v>22</v>
      </c>
      <c r="C8" s="93"/>
      <c r="D8" s="93"/>
      <c r="E8" s="93"/>
    </row>
    <row r="9" spans="1:10" x14ac:dyDescent="0.25">
      <c r="A9" s="92" t="s">
        <v>18</v>
      </c>
      <c r="B9" s="93" t="s">
        <v>548</v>
      </c>
      <c r="C9" s="93"/>
      <c r="D9" s="93"/>
      <c r="E9" s="93"/>
    </row>
    <row r="10" spans="1:10" x14ac:dyDescent="0.25">
      <c r="A10" s="92" t="s">
        <v>2</v>
      </c>
      <c r="B10" s="93" t="s">
        <v>549</v>
      </c>
      <c r="C10" s="93"/>
      <c r="D10" s="93"/>
      <c r="E10" s="93"/>
    </row>
    <row r="11" spans="1:10" x14ac:dyDescent="0.25">
      <c r="A11" s="92" t="s">
        <v>25</v>
      </c>
      <c r="B11" s="93" t="s">
        <v>323</v>
      </c>
      <c r="C11" s="93"/>
      <c r="D11" s="93"/>
      <c r="E11" s="93"/>
    </row>
    <row r="12" spans="1:10" x14ac:dyDescent="0.25">
      <c r="A12" s="92" t="s">
        <v>273</v>
      </c>
      <c r="B12" s="93" t="s">
        <v>283</v>
      </c>
      <c r="C12" s="93"/>
      <c r="D12" s="93"/>
      <c r="E12" s="93"/>
    </row>
    <row r="13" spans="1:10" x14ac:dyDescent="0.25">
      <c r="A13" s="92" t="s">
        <v>58</v>
      </c>
      <c r="B13" s="93">
        <v>1</v>
      </c>
      <c r="C13" s="93"/>
      <c r="D13" s="93"/>
      <c r="E13" s="93"/>
    </row>
    <row r="14" spans="1:10" x14ac:dyDescent="0.25">
      <c r="A14" s="92" t="s">
        <v>19</v>
      </c>
      <c r="B14" s="93">
        <v>501</v>
      </c>
      <c r="C14" s="93"/>
      <c r="D14" s="93"/>
      <c r="E14" s="93"/>
    </row>
    <row r="15" spans="1:10" x14ac:dyDescent="0.25">
      <c r="A15" s="92" t="s">
        <v>59</v>
      </c>
      <c r="B15" s="93" t="s">
        <v>550</v>
      </c>
      <c r="C15" s="93"/>
      <c r="D15" s="93"/>
      <c r="E15" s="93"/>
    </row>
    <row r="16" spans="1:10" x14ac:dyDescent="0.25">
      <c r="A16" s="92" t="s">
        <v>60</v>
      </c>
      <c r="B16" s="93" t="s">
        <v>551</v>
      </c>
      <c r="C16" s="93"/>
      <c r="D16" s="93"/>
      <c r="E16" s="93"/>
    </row>
    <row r="17" spans="1:5" x14ac:dyDescent="0.25">
      <c r="A17" s="75" t="s">
        <v>374</v>
      </c>
      <c r="B17" s="93" t="s">
        <v>689</v>
      </c>
      <c r="C17" s="93"/>
      <c r="D17" s="93"/>
      <c r="E17" s="93"/>
    </row>
    <row r="18" spans="1:5" ht="16.95" customHeight="1" x14ac:dyDescent="0.25">
      <c r="A18" s="92" t="s">
        <v>20</v>
      </c>
      <c r="B18" s="96">
        <v>45135</v>
      </c>
      <c r="C18" s="96"/>
      <c r="D18" s="96"/>
      <c r="E18" s="93"/>
    </row>
    <row r="19" spans="1:5" x14ac:dyDescent="0.25">
      <c r="A19" s="92" t="s">
        <v>21</v>
      </c>
      <c r="B19" s="96">
        <v>45135</v>
      </c>
      <c r="C19" s="96"/>
      <c r="D19" s="96"/>
      <c r="E19" s="93"/>
    </row>
    <row r="20" spans="1:5" x14ac:dyDescent="0.25">
      <c r="A20" s="92" t="s">
        <v>271</v>
      </c>
      <c r="B20" s="93" t="s">
        <v>376</v>
      </c>
      <c r="C20" s="93"/>
      <c r="D20" s="93"/>
      <c r="E20" s="93"/>
    </row>
    <row r="22" spans="1:5" x14ac:dyDescent="0.25">
      <c r="B22" s="104" t="str">
        <f>HYPERLINK("#'Factor List'!A1","Back to Factor List")</f>
        <v>Back to Factor List</v>
      </c>
    </row>
    <row r="25" spans="1:5" ht="52.8" x14ac:dyDescent="0.25">
      <c r="A25" s="101" t="s">
        <v>283</v>
      </c>
      <c r="B25" s="101" t="s">
        <v>724</v>
      </c>
      <c r="C25" s="101" t="s">
        <v>725</v>
      </c>
      <c r="D25" s="101" t="s">
        <v>727</v>
      </c>
      <c r="E25" s="101" t="s">
        <v>726</v>
      </c>
    </row>
    <row r="26" spans="1:5" x14ac:dyDescent="0.25">
      <c r="A26" s="102">
        <v>20</v>
      </c>
      <c r="B26" s="107">
        <v>40.86</v>
      </c>
      <c r="C26" s="107">
        <v>1.1100000000000001</v>
      </c>
      <c r="D26" s="107">
        <v>41.414999999999999</v>
      </c>
      <c r="E26" s="107">
        <v>40.591999999999999</v>
      </c>
    </row>
    <row r="27" spans="1:5" x14ac:dyDescent="0.25">
      <c r="A27" s="102">
        <v>21</v>
      </c>
      <c r="B27" s="107">
        <v>40.526000000000003</v>
      </c>
      <c r="C27" s="107">
        <v>1.127</v>
      </c>
      <c r="D27" s="107">
        <v>41.09</v>
      </c>
      <c r="E27" s="107">
        <v>40.253</v>
      </c>
    </row>
    <row r="28" spans="1:5" x14ac:dyDescent="0.25">
      <c r="A28" s="102">
        <v>22</v>
      </c>
      <c r="B28" s="107">
        <v>40.186999999999998</v>
      </c>
      <c r="C28" s="107">
        <v>1.1439999999999999</v>
      </c>
      <c r="D28" s="107">
        <v>40.759</v>
      </c>
      <c r="E28" s="107">
        <v>39.908999999999999</v>
      </c>
    </row>
    <row r="29" spans="1:5" x14ac:dyDescent="0.25">
      <c r="A29" s="102">
        <v>23</v>
      </c>
      <c r="B29" s="107">
        <v>39.841000000000001</v>
      </c>
      <c r="C29" s="107">
        <v>1.1619999999999999</v>
      </c>
      <c r="D29" s="107">
        <v>40.421999999999997</v>
      </c>
      <c r="E29" s="107">
        <v>39.558999999999997</v>
      </c>
    </row>
    <row r="30" spans="1:5" x14ac:dyDescent="0.25">
      <c r="A30" s="102">
        <v>24</v>
      </c>
      <c r="B30" s="107">
        <v>39.488999999999997</v>
      </c>
      <c r="C30" s="107">
        <v>1.179</v>
      </c>
      <c r="D30" s="107">
        <v>40.079000000000001</v>
      </c>
      <c r="E30" s="107">
        <v>39.201999999999998</v>
      </c>
    </row>
    <row r="31" spans="1:5" x14ac:dyDescent="0.25">
      <c r="A31" s="102">
        <v>25</v>
      </c>
      <c r="B31" s="107">
        <v>39.131</v>
      </c>
      <c r="C31" s="107">
        <v>1.196</v>
      </c>
      <c r="D31" s="107">
        <v>39.728999999999999</v>
      </c>
      <c r="E31" s="107">
        <v>38.840000000000003</v>
      </c>
    </row>
    <row r="32" spans="1:5" x14ac:dyDescent="0.25">
      <c r="A32" s="102">
        <v>26</v>
      </c>
      <c r="B32" s="107">
        <v>38.767000000000003</v>
      </c>
      <c r="C32" s="107">
        <v>1.214</v>
      </c>
      <c r="D32" s="107">
        <v>39.374000000000002</v>
      </c>
      <c r="E32" s="107">
        <v>38.470999999999997</v>
      </c>
    </row>
    <row r="33" spans="1:5" x14ac:dyDescent="0.25">
      <c r="A33" s="102">
        <v>27</v>
      </c>
      <c r="B33" s="107">
        <v>38.396000000000001</v>
      </c>
      <c r="C33" s="107">
        <v>1.232</v>
      </c>
      <c r="D33" s="107">
        <v>39.012</v>
      </c>
      <c r="E33" s="107">
        <v>38.095999999999997</v>
      </c>
    </row>
    <row r="34" spans="1:5" x14ac:dyDescent="0.25">
      <c r="A34" s="102">
        <v>28</v>
      </c>
      <c r="B34" s="107">
        <v>38.018999999999998</v>
      </c>
      <c r="C34" s="107">
        <v>1.2490000000000001</v>
      </c>
      <c r="D34" s="107">
        <v>38.643999999999998</v>
      </c>
      <c r="E34" s="107">
        <v>37.713999999999999</v>
      </c>
    </row>
    <row r="35" spans="1:5" x14ac:dyDescent="0.25">
      <c r="A35" s="102">
        <v>29</v>
      </c>
      <c r="B35" s="107">
        <v>37.636000000000003</v>
      </c>
      <c r="C35" s="107">
        <v>1.2669999999999999</v>
      </c>
      <c r="D35" s="107">
        <v>38.268999999999998</v>
      </c>
      <c r="E35" s="107">
        <v>37.326000000000001</v>
      </c>
    </row>
    <row r="36" spans="1:5" x14ac:dyDescent="0.25">
      <c r="A36" s="102">
        <v>30</v>
      </c>
      <c r="B36" s="107">
        <v>37.246000000000002</v>
      </c>
      <c r="C36" s="107">
        <v>1.2849999999999999</v>
      </c>
      <c r="D36" s="107">
        <v>37.887999999999998</v>
      </c>
      <c r="E36" s="107">
        <v>36.933</v>
      </c>
    </row>
    <row r="37" spans="1:5" x14ac:dyDescent="0.25">
      <c r="A37" s="102">
        <v>31</v>
      </c>
      <c r="B37" s="107">
        <v>36.85</v>
      </c>
      <c r="C37" s="107">
        <v>1.302</v>
      </c>
      <c r="D37" s="107">
        <v>37.500999999999998</v>
      </c>
      <c r="E37" s="107">
        <v>36.533000000000001</v>
      </c>
    </row>
    <row r="38" spans="1:5" x14ac:dyDescent="0.25">
      <c r="A38" s="102">
        <v>32</v>
      </c>
      <c r="B38" s="107">
        <v>36.447000000000003</v>
      </c>
      <c r="C38" s="107">
        <v>1.32</v>
      </c>
      <c r="D38" s="107">
        <v>37.106999999999999</v>
      </c>
      <c r="E38" s="107">
        <v>36.125999999999998</v>
      </c>
    </row>
    <row r="39" spans="1:5" x14ac:dyDescent="0.25">
      <c r="A39" s="102">
        <v>33</v>
      </c>
      <c r="B39" s="107">
        <v>36.036999999999999</v>
      </c>
      <c r="C39" s="107">
        <v>1.3380000000000001</v>
      </c>
      <c r="D39" s="107">
        <v>36.706000000000003</v>
      </c>
      <c r="E39" s="107">
        <v>35.713000000000001</v>
      </c>
    </row>
    <row r="40" spans="1:5" x14ac:dyDescent="0.25">
      <c r="A40" s="102">
        <v>34</v>
      </c>
      <c r="B40" s="107">
        <v>35.621000000000002</v>
      </c>
      <c r="C40" s="107">
        <v>1.355</v>
      </c>
      <c r="D40" s="107">
        <v>36.298000000000002</v>
      </c>
      <c r="E40" s="107">
        <v>35.293999999999997</v>
      </c>
    </row>
    <row r="41" spans="1:5" x14ac:dyDescent="0.25">
      <c r="A41" s="102">
        <v>35</v>
      </c>
      <c r="B41" s="107">
        <v>35.197000000000003</v>
      </c>
      <c r="C41" s="107">
        <v>1.373</v>
      </c>
      <c r="D41" s="107">
        <v>35.884</v>
      </c>
      <c r="E41" s="107">
        <v>34.866999999999997</v>
      </c>
    </row>
    <row r="42" spans="1:5" x14ac:dyDescent="0.25">
      <c r="A42" s="102">
        <v>36</v>
      </c>
      <c r="B42" s="107">
        <v>34.767000000000003</v>
      </c>
      <c r="C42" s="107">
        <v>1.39</v>
      </c>
      <c r="D42" s="107">
        <v>35.462000000000003</v>
      </c>
      <c r="E42" s="107">
        <v>34.433999999999997</v>
      </c>
    </row>
    <row r="43" spans="1:5" x14ac:dyDescent="0.25">
      <c r="A43" s="102">
        <v>37</v>
      </c>
      <c r="B43" s="107">
        <v>34.329000000000001</v>
      </c>
      <c r="C43" s="107">
        <v>1.4079999999999999</v>
      </c>
      <c r="D43" s="107">
        <v>35.033000000000001</v>
      </c>
      <c r="E43" s="107">
        <v>33.993000000000002</v>
      </c>
    </row>
    <row r="44" spans="1:5" x14ac:dyDescent="0.25">
      <c r="A44" s="102">
        <v>38</v>
      </c>
      <c r="B44" s="107">
        <v>33.884</v>
      </c>
      <c r="C44" s="107">
        <v>1.425</v>
      </c>
      <c r="D44" s="107">
        <v>34.595999999999997</v>
      </c>
      <c r="E44" s="107">
        <v>33.545000000000002</v>
      </c>
    </row>
    <row r="45" spans="1:5" x14ac:dyDescent="0.25">
      <c r="A45" s="102">
        <v>39</v>
      </c>
      <c r="B45" s="107">
        <v>33.430999999999997</v>
      </c>
      <c r="C45" s="107">
        <v>1.4430000000000001</v>
      </c>
      <c r="D45" s="107">
        <v>34.152000000000001</v>
      </c>
      <c r="E45" s="107">
        <v>33.090000000000003</v>
      </c>
    </row>
    <row r="46" spans="1:5" x14ac:dyDescent="0.25">
      <c r="A46" s="102">
        <v>40</v>
      </c>
      <c r="B46" s="107">
        <v>32.970999999999997</v>
      </c>
      <c r="C46" s="107">
        <v>1.46</v>
      </c>
      <c r="D46" s="107">
        <v>33.701000000000001</v>
      </c>
      <c r="E46" s="107">
        <v>32.628</v>
      </c>
    </row>
    <row r="47" spans="1:5" x14ac:dyDescent="0.25">
      <c r="A47" s="102">
        <v>41</v>
      </c>
      <c r="B47" s="107">
        <v>32.503</v>
      </c>
      <c r="C47" s="107">
        <v>1.478</v>
      </c>
      <c r="D47" s="107">
        <v>33.241999999999997</v>
      </c>
      <c r="E47" s="107">
        <v>32.158999999999999</v>
      </c>
    </row>
    <row r="48" spans="1:5" x14ac:dyDescent="0.25">
      <c r="A48" s="102">
        <v>42</v>
      </c>
      <c r="B48" s="107">
        <v>32.027999999999999</v>
      </c>
      <c r="C48" s="107">
        <v>1.4950000000000001</v>
      </c>
      <c r="D48" s="107">
        <v>32.776000000000003</v>
      </c>
      <c r="E48" s="107">
        <v>31.683</v>
      </c>
    </row>
    <row r="49" spans="1:5" x14ac:dyDescent="0.25">
      <c r="A49" s="102">
        <v>43</v>
      </c>
      <c r="B49" s="107">
        <v>31.545999999999999</v>
      </c>
      <c r="C49" s="107">
        <v>1.512</v>
      </c>
      <c r="D49" s="107">
        <v>32.302</v>
      </c>
      <c r="E49" s="107">
        <v>31.2</v>
      </c>
    </row>
    <row r="50" spans="1:5" x14ac:dyDescent="0.25">
      <c r="A50" s="102">
        <v>44</v>
      </c>
      <c r="B50" s="107">
        <v>31.055</v>
      </c>
      <c r="C50" s="107">
        <v>1.5289999999999999</v>
      </c>
      <c r="D50" s="107">
        <v>31.82</v>
      </c>
      <c r="E50" s="107">
        <v>30.709</v>
      </c>
    </row>
    <row r="51" spans="1:5" x14ac:dyDescent="0.25">
      <c r="A51" s="102">
        <v>45</v>
      </c>
      <c r="B51" s="107">
        <v>30.556999999999999</v>
      </c>
      <c r="C51" s="107">
        <v>1.546</v>
      </c>
      <c r="D51" s="107">
        <v>31.33</v>
      </c>
      <c r="E51" s="107">
        <v>30.212</v>
      </c>
    </row>
    <row r="52" spans="1:5" x14ac:dyDescent="0.25">
      <c r="A52" s="102">
        <v>46</v>
      </c>
      <c r="B52" s="107">
        <v>30.050999999999998</v>
      </c>
      <c r="C52" s="107">
        <v>1.5620000000000001</v>
      </c>
      <c r="D52" s="107">
        <v>30.832999999999998</v>
      </c>
      <c r="E52" s="107">
        <v>29.706</v>
      </c>
    </row>
    <row r="53" spans="1:5" x14ac:dyDescent="0.25">
      <c r="A53" s="102">
        <v>47</v>
      </c>
      <c r="B53" s="107">
        <v>29.538</v>
      </c>
      <c r="C53" s="107">
        <v>1.579</v>
      </c>
      <c r="D53" s="107">
        <v>30.327000000000002</v>
      </c>
      <c r="E53" s="107">
        <v>29.193000000000001</v>
      </c>
    </row>
    <row r="54" spans="1:5" x14ac:dyDescent="0.25">
      <c r="A54" s="102">
        <v>48</v>
      </c>
      <c r="B54" s="107">
        <v>29.016999999999999</v>
      </c>
      <c r="C54" s="107">
        <v>1.595</v>
      </c>
      <c r="D54" s="107">
        <v>29.814</v>
      </c>
      <c r="E54" s="107">
        <v>28.672999999999998</v>
      </c>
    </row>
    <row r="55" spans="1:5" x14ac:dyDescent="0.25">
      <c r="A55" s="102">
        <v>49</v>
      </c>
      <c r="B55" s="107">
        <v>28.488</v>
      </c>
      <c r="C55" s="107">
        <v>1.611</v>
      </c>
      <c r="D55" s="107">
        <v>29.292999999999999</v>
      </c>
      <c r="E55" s="107">
        <v>28.145</v>
      </c>
    </row>
    <row r="56" spans="1:5" x14ac:dyDescent="0.25">
      <c r="A56" s="102">
        <v>50</v>
      </c>
      <c r="B56" s="107">
        <v>27.951000000000001</v>
      </c>
      <c r="C56" s="107">
        <v>1.6259999999999999</v>
      </c>
      <c r="D56" s="107">
        <v>28.763999999999999</v>
      </c>
      <c r="E56" s="107">
        <v>27.609000000000002</v>
      </c>
    </row>
    <row r="57" spans="1:5" x14ac:dyDescent="0.25">
      <c r="A57" s="102">
        <v>51</v>
      </c>
      <c r="B57" s="107">
        <v>27.405000000000001</v>
      </c>
      <c r="C57" s="107">
        <v>1.6419999999999999</v>
      </c>
      <c r="D57" s="107">
        <v>28.225999999999999</v>
      </c>
      <c r="E57" s="107">
        <v>27.065999999999999</v>
      </c>
    </row>
    <row r="58" spans="1:5" x14ac:dyDescent="0.25">
      <c r="A58" s="102">
        <v>52</v>
      </c>
      <c r="B58" s="107">
        <v>26.852</v>
      </c>
      <c r="C58" s="107">
        <v>1.657</v>
      </c>
      <c r="D58" s="107">
        <v>27.681000000000001</v>
      </c>
      <c r="E58" s="107">
        <v>26.513999999999999</v>
      </c>
    </row>
    <row r="59" spans="1:5" x14ac:dyDescent="0.25">
      <c r="A59" s="102">
        <v>53</v>
      </c>
      <c r="B59" s="107">
        <v>26.291</v>
      </c>
      <c r="C59" s="107">
        <v>1.6719999999999999</v>
      </c>
      <c r="D59" s="107">
        <v>27.126999999999999</v>
      </c>
      <c r="E59" s="107">
        <v>25.954000000000001</v>
      </c>
    </row>
    <row r="60" spans="1:5" x14ac:dyDescent="0.25">
      <c r="A60" s="102">
        <v>54</v>
      </c>
      <c r="B60" s="107">
        <v>25.722000000000001</v>
      </c>
      <c r="C60" s="107">
        <v>1.6859999999999999</v>
      </c>
      <c r="D60" s="107">
        <v>26.565000000000001</v>
      </c>
      <c r="E60" s="107">
        <v>25.387</v>
      </c>
    </row>
    <row r="61" spans="1:5" x14ac:dyDescent="0.25">
      <c r="A61" s="102">
        <v>55</v>
      </c>
      <c r="B61" s="107">
        <v>25.145</v>
      </c>
      <c r="C61" s="107">
        <v>1.7</v>
      </c>
      <c r="D61" s="107">
        <v>25.995000000000001</v>
      </c>
      <c r="E61" s="107">
        <v>24.811</v>
      </c>
    </row>
    <row r="62" spans="1:5" x14ac:dyDescent="0.25">
      <c r="A62" s="102">
        <v>56</v>
      </c>
      <c r="B62" s="107">
        <v>24.561</v>
      </c>
      <c r="C62" s="107">
        <v>1.7130000000000001</v>
      </c>
      <c r="D62" s="107">
        <v>25.417999999999999</v>
      </c>
      <c r="E62" s="107">
        <v>24.228000000000002</v>
      </c>
    </row>
    <row r="63" spans="1:5" x14ac:dyDescent="0.25">
      <c r="A63" s="102">
        <v>57</v>
      </c>
      <c r="B63" s="107">
        <v>23.97</v>
      </c>
      <c r="C63" s="107">
        <v>1.726</v>
      </c>
      <c r="D63" s="107">
        <v>24.832999999999998</v>
      </c>
      <c r="E63" s="107">
        <v>23.637</v>
      </c>
    </row>
    <row r="64" spans="1:5" x14ac:dyDescent="0.25">
      <c r="A64" s="102">
        <v>58</v>
      </c>
      <c r="B64" s="107">
        <v>23.372</v>
      </c>
      <c r="C64" s="107">
        <v>1.738</v>
      </c>
      <c r="D64" s="107">
        <v>24.241</v>
      </c>
      <c r="E64" s="107">
        <v>23.04</v>
      </c>
    </row>
    <row r="65" spans="1:5" x14ac:dyDescent="0.25">
      <c r="A65" s="102">
        <v>59</v>
      </c>
      <c r="B65" s="107">
        <v>22.766999999999999</v>
      </c>
      <c r="C65" s="107">
        <v>1.7490000000000001</v>
      </c>
      <c r="D65" s="107">
        <v>23.641999999999999</v>
      </c>
      <c r="E65" s="107">
        <v>22.434999999999999</v>
      </c>
    </row>
    <row r="66" spans="1:5" x14ac:dyDescent="0.25">
      <c r="A66" s="102">
        <v>60</v>
      </c>
      <c r="B66" s="107">
        <v>22.152999999999999</v>
      </c>
      <c r="C66" s="107">
        <v>1.7589999999999999</v>
      </c>
      <c r="D66" s="107">
        <v>23.033000000000001</v>
      </c>
      <c r="E66" s="107">
        <v>21.82</v>
      </c>
    </row>
    <row r="67" spans="1:5" x14ac:dyDescent="0.25">
      <c r="A67" s="102">
        <v>61</v>
      </c>
      <c r="B67" s="107">
        <v>21.533000000000001</v>
      </c>
      <c r="C67" s="107">
        <v>1.768</v>
      </c>
      <c r="D67" s="107">
        <v>22.417000000000002</v>
      </c>
      <c r="E67" s="107">
        <v>21.198</v>
      </c>
    </row>
    <row r="68" spans="1:5" x14ac:dyDescent="0.25">
      <c r="A68" s="102">
        <v>62</v>
      </c>
      <c r="B68" s="107">
        <v>20.908000000000001</v>
      </c>
      <c r="C68" s="107">
        <v>1.776</v>
      </c>
      <c r="D68" s="107">
        <v>21.797000000000001</v>
      </c>
      <c r="E68" s="107">
        <v>20.573</v>
      </c>
    </row>
    <row r="69" spans="1:5" x14ac:dyDescent="0.25">
      <c r="A69" s="102">
        <v>63</v>
      </c>
      <c r="B69" s="107">
        <v>20.279</v>
      </c>
      <c r="C69" s="107">
        <v>1.7829999999999999</v>
      </c>
      <c r="D69" s="107">
        <v>21.170999999999999</v>
      </c>
      <c r="E69" s="107">
        <v>19.943000000000001</v>
      </c>
    </row>
    <row r="70" spans="1:5" x14ac:dyDescent="0.25">
      <c r="A70" s="102">
        <v>64</v>
      </c>
      <c r="B70" s="107">
        <v>19.645</v>
      </c>
      <c r="C70" s="107">
        <v>1.7849999999999999</v>
      </c>
      <c r="D70" s="107">
        <v>20.538</v>
      </c>
      <c r="E70" s="107">
        <v>19.309000000000001</v>
      </c>
    </row>
    <row r="71" spans="1:5" x14ac:dyDescent="0.25">
      <c r="A71" s="102">
        <v>65</v>
      </c>
      <c r="B71" s="107">
        <v>19.006</v>
      </c>
      <c r="C71" s="107">
        <v>1.786</v>
      </c>
      <c r="D71" s="107">
        <v>19.899000000000001</v>
      </c>
      <c r="E71" s="107">
        <v>18.670000000000002</v>
      </c>
    </row>
    <row r="72" spans="1:5" x14ac:dyDescent="0.25">
      <c r="A72" s="102">
        <v>66</v>
      </c>
      <c r="B72" s="107">
        <v>18.363</v>
      </c>
      <c r="C72" s="107">
        <v>1.788</v>
      </c>
      <c r="D72" s="107">
        <v>19.257000000000001</v>
      </c>
      <c r="E72" s="107">
        <v>18.027999999999999</v>
      </c>
    </row>
    <row r="73" spans="1:5" x14ac:dyDescent="0.25">
      <c r="A73" s="102">
        <v>67</v>
      </c>
      <c r="B73" s="107">
        <v>17.715</v>
      </c>
      <c r="C73" s="107">
        <v>1.7889999999999999</v>
      </c>
      <c r="D73" s="107">
        <v>18.61</v>
      </c>
      <c r="E73" s="107">
        <v>17.382000000000001</v>
      </c>
    </row>
    <row r="74" spans="1:5" x14ac:dyDescent="0.25">
      <c r="A74" s="102">
        <v>68</v>
      </c>
      <c r="B74" s="107">
        <v>17.064</v>
      </c>
      <c r="C74" s="107">
        <v>1.788</v>
      </c>
      <c r="D74" s="107">
        <v>17.957999999999998</v>
      </c>
      <c r="E74" s="107">
        <v>16.734000000000002</v>
      </c>
    </row>
    <row r="75" spans="1:5" x14ac:dyDescent="0.25">
      <c r="A75" s="102">
        <v>69</v>
      </c>
      <c r="B75" s="107">
        <v>16.408999999999999</v>
      </c>
      <c r="C75" s="107">
        <v>1.724</v>
      </c>
      <c r="D75" s="107">
        <v>17.271000000000001</v>
      </c>
      <c r="E75" s="107">
        <v>16.082999999999998</v>
      </c>
    </row>
    <row r="76" spans="1:5" x14ac:dyDescent="0.25">
      <c r="A76" s="102">
        <v>70</v>
      </c>
      <c r="B76" s="107">
        <v>15.750999999999999</v>
      </c>
      <c r="C76" s="107">
        <v>1.66</v>
      </c>
      <c r="D76" s="107">
        <v>16.581</v>
      </c>
      <c r="E76" s="107">
        <v>15.43</v>
      </c>
    </row>
    <row r="77" spans="1:5" x14ac:dyDescent="0.25">
      <c r="A77" s="102">
        <v>71</v>
      </c>
      <c r="B77" s="107">
        <v>15.090999999999999</v>
      </c>
      <c r="C77" s="107">
        <v>1.655</v>
      </c>
      <c r="D77" s="107">
        <v>15.919</v>
      </c>
      <c r="E77" s="107">
        <v>14.776999999999999</v>
      </c>
    </row>
    <row r="78" spans="1:5" x14ac:dyDescent="0.25">
      <c r="A78" s="102">
        <v>72</v>
      </c>
      <c r="B78" s="107">
        <v>14.433</v>
      </c>
      <c r="C78" s="107">
        <v>1.647</v>
      </c>
      <c r="D78" s="107">
        <v>15.257</v>
      </c>
      <c r="E78" s="107">
        <v>14.127000000000001</v>
      </c>
    </row>
    <row r="79" spans="1:5" x14ac:dyDescent="0.25">
      <c r="A79" s="102">
        <v>73</v>
      </c>
      <c r="B79" s="107">
        <v>13.775</v>
      </c>
      <c r="C79" s="107">
        <v>1.637</v>
      </c>
      <c r="D79" s="107">
        <v>14.593999999999999</v>
      </c>
      <c r="E79" s="107">
        <v>13.478</v>
      </c>
    </row>
    <row r="80" spans="1:5" x14ac:dyDescent="0.25">
      <c r="A80" s="102">
        <v>74</v>
      </c>
      <c r="B80" s="107">
        <v>13.119</v>
      </c>
      <c r="C80" s="107">
        <v>1.5209999999999999</v>
      </c>
      <c r="D80" s="107">
        <v>13.88</v>
      </c>
      <c r="E80" s="107">
        <v>12.833</v>
      </c>
    </row>
    <row r="81" spans="1:5" x14ac:dyDescent="0.25">
      <c r="A81" s="102">
        <v>75</v>
      </c>
      <c r="B81" s="107">
        <v>12.465999999999999</v>
      </c>
      <c r="C81" s="107">
        <v>1.4039999999999999</v>
      </c>
      <c r="D81" s="107">
        <v>13.167999999999999</v>
      </c>
      <c r="E81" s="107">
        <v>12.192</v>
      </c>
    </row>
    <row r="82" spans="1:5" x14ac:dyDescent="0.25">
      <c r="A82" s="102">
        <v>76</v>
      </c>
      <c r="B82" s="107">
        <v>11.817</v>
      </c>
      <c r="C82" s="107">
        <v>1.389</v>
      </c>
      <c r="D82" s="107">
        <v>12.512</v>
      </c>
      <c r="E82" s="107">
        <v>11.557</v>
      </c>
    </row>
    <row r="83" spans="1:5" x14ac:dyDescent="0.25">
      <c r="A83" s="102">
        <v>77</v>
      </c>
      <c r="B83" s="107">
        <v>11.175000000000001</v>
      </c>
      <c r="C83" s="107">
        <v>1.3720000000000001</v>
      </c>
      <c r="D83" s="107">
        <v>11.861000000000001</v>
      </c>
      <c r="E83" s="107">
        <v>10.93</v>
      </c>
    </row>
    <row r="84" spans="1:5" x14ac:dyDescent="0.25">
      <c r="A84" s="102">
        <v>78</v>
      </c>
      <c r="B84" s="107">
        <v>10.542</v>
      </c>
      <c r="C84" s="107">
        <v>1.353</v>
      </c>
      <c r="D84" s="107">
        <v>11.218</v>
      </c>
      <c r="E84" s="107">
        <v>10.313000000000001</v>
      </c>
    </row>
    <row r="85" spans="1:5" x14ac:dyDescent="0.25">
      <c r="A85" s="102">
        <v>79</v>
      </c>
      <c r="B85" s="107">
        <v>9.9190000000000005</v>
      </c>
      <c r="C85" s="107">
        <v>1.2050000000000001</v>
      </c>
      <c r="D85" s="107">
        <v>10.521000000000001</v>
      </c>
      <c r="E85" s="107">
        <v>9.7080000000000002</v>
      </c>
    </row>
    <row r="86" spans="1:5" x14ac:dyDescent="0.25">
      <c r="A86" s="102">
        <v>80</v>
      </c>
      <c r="B86" s="107">
        <v>9.31</v>
      </c>
      <c r="C86" s="107">
        <v>1.056</v>
      </c>
      <c r="D86" s="107">
        <v>9.8379999999999992</v>
      </c>
      <c r="E86" s="107">
        <v>9.1180000000000003</v>
      </c>
    </row>
    <row r="87" spans="1:5" x14ac:dyDescent="0.25">
      <c r="A87" s="102">
        <v>81</v>
      </c>
      <c r="B87" s="107">
        <v>8.7170000000000005</v>
      </c>
      <c r="C87" s="107">
        <v>1.0329999999999999</v>
      </c>
      <c r="D87" s="107">
        <v>9.234</v>
      </c>
      <c r="E87" s="107">
        <v>8.5440000000000005</v>
      </c>
    </row>
    <row r="88" spans="1:5" x14ac:dyDescent="0.25">
      <c r="A88" s="102">
        <v>82</v>
      </c>
      <c r="B88" s="107">
        <v>8.1419999999999995</v>
      </c>
      <c r="C88" s="107">
        <v>1.008</v>
      </c>
      <c r="D88" s="107">
        <v>8.6460000000000008</v>
      </c>
      <c r="E88" s="107">
        <v>7.99</v>
      </c>
    </row>
    <row r="89" spans="1:5" x14ac:dyDescent="0.25">
      <c r="A89" s="102">
        <v>83</v>
      </c>
      <c r="B89" s="107">
        <v>7.5869999999999997</v>
      </c>
      <c r="C89" s="107">
        <v>0.98</v>
      </c>
      <c r="D89" s="107">
        <v>8.077</v>
      </c>
      <c r="E89" s="107">
        <v>7.4550000000000001</v>
      </c>
    </row>
    <row r="90" spans="1:5" x14ac:dyDescent="0.25">
      <c r="A90" s="102">
        <v>84</v>
      </c>
      <c r="B90" s="107">
        <v>7.0529999999999999</v>
      </c>
      <c r="C90" s="107">
        <v>0.83599999999999997</v>
      </c>
      <c r="D90" s="107">
        <v>7.4710000000000001</v>
      </c>
      <c r="E90" s="107">
        <v>6.9420000000000002</v>
      </c>
    </row>
    <row r="91" spans="1:5" x14ac:dyDescent="0.25">
      <c r="A91" s="102">
        <v>85</v>
      </c>
      <c r="B91" s="107">
        <v>6.5419999999999998</v>
      </c>
      <c r="C91" s="107">
        <v>0.69299999999999995</v>
      </c>
      <c r="D91" s="107">
        <v>6.8879999999999999</v>
      </c>
      <c r="E91" s="107">
        <v>6.45</v>
      </c>
    </row>
    <row r="92" spans="1:5" x14ac:dyDescent="0.25">
      <c r="A92" s="102">
        <v>86</v>
      </c>
      <c r="B92" s="107">
        <v>6.056</v>
      </c>
      <c r="C92" s="107">
        <v>0.66700000000000004</v>
      </c>
      <c r="D92" s="107">
        <v>6.3890000000000002</v>
      </c>
      <c r="E92" s="107">
        <v>5.9829999999999997</v>
      </c>
    </row>
    <row r="93" spans="1:5" x14ac:dyDescent="0.25">
      <c r="A93" s="102">
        <v>87</v>
      </c>
      <c r="B93" s="107">
        <v>5.5970000000000004</v>
      </c>
      <c r="C93" s="107">
        <v>0.64</v>
      </c>
      <c r="D93" s="107">
        <v>5.9169999999999998</v>
      </c>
      <c r="E93" s="107">
        <v>5.54</v>
      </c>
    </row>
    <row r="94" spans="1:5" x14ac:dyDescent="0.25">
      <c r="A94" s="102">
        <v>88</v>
      </c>
      <c r="B94" s="107">
        <v>5.1669999999999998</v>
      </c>
      <c r="C94" s="107">
        <v>0.61199999999999999</v>
      </c>
      <c r="D94" s="107">
        <v>5.4729999999999999</v>
      </c>
      <c r="E94" s="107">
        <v>5.1230000000000002</v>
      </c>
    </row>
    <row r="95" spans="1:5" x14ac:dyDescent="0.25">
      <c r="A95" s="102">
        <v>89</v>
      </c>
      <c r="B95" s="107">
        <v>4.7649999999999997</v>
      </c>
      <c r="C95" s="107">
        <v>0.48699999999999999</v>
      </c>
      <c r="D95" s="107">
        <v>5.0090000000000003</v>
      </c>
      <c r="E95" s="107">
        <v>4.7329999999999997</v>
      </c>
    </row>
    <row r="96" spans="1:5" x14ac:dyDescent="0.25">
      <c r="A96" s="102">
        <v>90</v>
      </c>
      <c r="B96" s="107">
        <v>4.3920000000000003</v>
      </c>
      <c r="C96" s="107">
        <v>0.36699999999999999</v>
      </c>
      <c r="D96" s="107">
        <v>4.5750000000000002</v>
      </c>
      <c r="E96" s="107">
        <v>4.37</v>
      </c>
    </row>
    <row r="97" spans="1:5" x14ac:dyDescent="0.25">
      <c r="A97" s="102">
        <v>91</v>
      </c>
      <c r="B97" s="107">
        <v>4.048</v>
      </c>
      <c r="C97" s="107">
        <v>0.34699999999999998</v>
      </c>
      <c r="D97" s="107">
        <v>4.2210000000000001</v>
      </c>
      <c r="E97" s="107">
        <v>4.0350000000000001</v>
      </c>
    </row>
    <row r="98" spans="1:5" x14ac:dyDescent="0.25">
      <c r="A98" s="102">
        <v>92</v>
      </c>
      <c r="B98" s="107">
        <v>3.7330000000000001</v>
      </c>
      <c r="C98" s="107">
        <v>0.32800000000000001</v>
      </c>
      <c r="D98" s="107">
        <v>3.8969999999999998</v>
      </c>
      <c r="E98" s="107">
        <v>3.7290000000000001</v>
      </c>
    </row>
    <row r="99" spans="1:5" x14ac:dyDescent="0.25">
      <c r="A99" s="102">
        <v>93</v>
      </c>
      <c r="B99" s="107">
        <v>3.4460000000000002</v>
      </c>
      <c r="C99" s="107">
        <v>0.31</v>
      </c>
      <c r="D99" s="107">
        <v>3.601</v>
      </c>
      <c r="E99" s="107">
        <v>3.4510000000000001</v>
      </c>
    </row>
    <row r="100" spans="1:5" x14ac:dyDescent="0.25">
      <c r="A100" s="102">
        <v>94</v>
      </c>
      <c r="B100" s="107">
        <v>3.1859999999999999</v>
      </c>
      <c r="C100" s="107">
        <v>0.29099999999999998</v>
      </c>
      <c r="D100" s="107">
        <v>3.3319999999999999</v>
      </c>
      <c r="E100" s="107">
        <v>3.1989999999999998</v>
      </c>
    </row>
    <row r="101" spans="1:5" x14ac:dyDescent="0.25">
      <c r="A101" s="102">
        <v>95</v>
      </c>
      <c r="B101" s="107">
        <v>2.9510000000000001</v>
      </c>
      <c r="C101" s="107">
        <v>0.27400000000000002</v>
      </c>
      <c r="D101" s="107">
        <v>3.0880000000000001</v>
      </c>
      <c r="E101" s="107">
        <v>2.9729999999999999</v>
      </c>
    </row>
    <row r="102" spans="1:5" x14ac:dyDescent="0.25">
      <c r="A102" s="102">
        <v>96</v>
      </c>
      <c r="B102" s="107">
        <v>2.742</v>
      </c>
      <c r="C102" s="107">
        <v>0.25800000000000001</v>
      </c>
      <c r="D102" s="107">
        <v>2.871</v>
      </c>
      <c r="E102" s="107">
        <v>2.7719999999999998</v>
      </c>
    </row>
    <row r="103" spans="1:5" x14ac:dyDescent="0.25">
      <c r="A103" s="102">
        <v>97</v>
      </c>
      <c r="B103" s="107">
        <v>2.5569999999999999</v>
      </c>
      <c r="C103" s="107">
        <v>0.24399999999999999</v>
      </c>
      <c r="D103" s="107">
        <v>2.6779999999999999</v>
      </c>
      <c r="E103" s="107">
        <v>2.5939999999999999</v>
      </c>
    </row>
    <row r="104" spans="1:5" x14ac:dyDescent="0.25">
      <c r="A104" s="102">
        <v>98</v>
      </c>
      <c r="B104" s="107">
        <v>2.3959999999999999</v>
      </c>
      <c r="C104" s="107">
        <v>0.23</v>
      </c>
      <c r="D104" s="107">
        <v>2.5110000000000001</v>
      </c>
      <c r="E104" s="107">
        <v>2.4390000000000001</v>
      </c>
    </row>
    <row r="105" spans="1:5" x14ac:dyDescent="0.25">
      <c r="A105" s="102">
        <v>99</v>
      </c>
      <c r="B105" s="107">
        <v>2.2669999999999999</v>
      </c>
      <c r="C105" s="107">
        <v>0.216</v>
      </c>
      <c r="D105" s="107">
        <v>2.3759999999999999</v>
      </c>
      <c r="E105" s="107">
        <v>2.3149999999999999</v>
      </c>
    </row>
    <row r="106" spans="1:5" x14ac:dyDescent="0.25">
      <c r="A106" s="102">
        <v>100</v>
      </c>
      <c r="B106" s="107">
        <v>2.173</v>
      </c>
      <c r="C106" s="107">
        <v>0.20300000000000001</v>
      </c>
      <c r="D106" s="107">
        <v>2.274</v>
      </c>
      <c r="E106" s="107">
        <v>2.222</v>
      </c>
    </row>
  </sheetData>
  <sheetProtection algorithmName="SHA-512" hashValue="a0hXeKYNq93Yl4+5wlCZ9VfIedonTZrsa17tM08t6DlfjzZhzBI+s1RaUY9Ol6GZke4n3W5dYYuq3J/DtqTe+A==" saltValue="3uPVVb4w+8n3zB0QaoTx5Q==" spinCount="100000" sheet="1" objects="1" scenarios="1"/>
  <conditionalFormatting sqref="A6:A16 A18:A20">
    <cfRule type="expression" dxfId="675" priority="29" stopIfTrue="1">
      <formula>MOD(ROW(),2)=0</formula>
    </cfRule>
    <cfRule type="expression" dxfId="674" priority="30" stopIfTrue="1">
      <formula>MOD(ROW(),2)&lt;&gt;0</formula>
    </cfRule>
  </conditionalFormatting>
  <conditionalFormatting sqref="B6:B16 C6:E20">
    <cfRule type="expression" dxfId="673" priority="31" stopIfTrue="1">
      <formula>MOD(ROW(),2)=0</formula>
    </cfRule>
    <cfRule type="expression" dxfId="672" priority="32" stopIfTrue="1">
      <formula>MOD(ROW(),2)&lt;&gt;0</formula>
    </cfRule>
  </conditionalFormatting>
  <conditionalFormatting sqref="A17">
    <cfRule type="expression" dxfId="671" priority="23" stopIfTrue="1">
      <formula>MOD(ROW(),2)=0</formula>
    </cfRule>
    <cfRule type="expression" dxfId="670" priority="24" stopIfTrue="1">
      <formula>MOD(ROW(),2)&lt;&gt;0</formula>
    </cfRule>
  </conditionalFormatting>
  <conditionalFormatting sqref="B17">
    <cfRule type="expression" dxfId="669" priority="21" stopIfTrue="1">
      <formula>MOD(ROW(),2)=0</formula>
    </cfRule>
    <cfRule type="expression" dxfId="668" priority="22" stopIfTrue="1">
      <formula>MOD(ROW(),2)&lt;&gt;0</formula>
    </cfRule>
  </conditionalFormatting>
  <conditionalFormatting sqref="A25:A106">
    <cfRule type="expression" dxfId="667" priority="15" stopIfTrue="1">
      <formula>MOD(ROW(),2)=0</formula>
    </cfRule>
    <cfRule type="expression" dxfId="666" priority="16" stopIfTrue="1">
      <formula>MOD(ROW(),2)&lt;&gt;0</formula>
    </cfRule>
  </conditionalFormatting>
  <conditionalFormatting sqref="C26:C106 E26:E106">
    <cfRule type="expression" dxfId="665" priority="17" stopIfTrue="1">
      <formula>MOD(ROW(),2)=0</formula>
    </cfRule>
    <cfRule type="expression" dxfId="664" priority="18" stopIfTrue="1">
      <formula>MOD(ROW(),2)&lt;&gt;0</formula>
    </cfRule>
  </conditionalFormatting>
  <conditionalFormatting sqref="B26:B106">
    <cfRule type="expression" dxfId="663" priority="13" stopIfTrue="1">
      <formula>MOD(ROW(),2)=0</formula>
    </cfRule>
    <cfRule type="expression" dxfId="662" priority="14" stopIfTrue="1">
      <formula>MOD(ROW(),2)&lt;&gt;0</formula>
    </cfRule>
  </conditionalFormatting>
  <conditionalFormatting sqref="B25">
    <cfRule type="expression" dxfId="661" priority="11" stopIfTrue="1">
      <formula>MOD(ROW(),2)=0</formula>
    </cfRule>
    <cfRule type="expression" dxfId="660" priority="12" stopIfTrue="1">
      <formula>MOD(ROW(),2)&lt;&gt;0</formula>
    </cfRule>
  </conditionalFormatting>
  <conditionalFormatting sqref="C25">
    <cfRule type="expression" dxfId="659" priority="9" stopIfTrue="1">
      <formula>MOD(ROW(),2)=0</formula>
    </cfRule>
    <cfRule type="expression" dxfId="658" priority="10" stopIfTrue="1">
      <formula>MOD(ROW(),2)&lt;&gt;0</formula>
    </cfRule>
  </conditionalFormatting>
  <conditionalFormatting sqref="E25">
    <cfRule type="expression" dxfId="657" priority="7" stopIfTrue="1">
      <formula>MOD(ROW(),2)=0</formula>
    </cfRule>
    <cfRule type="expression" dxfId="656" priority="8" stopIfTrue="1">
      <formula>MOD(ROW(),2)&lt;&gt;0</formula>
    </cfRule>
  </conditionalFormatting>
  <conditionalFormatting sqref="D25">
    <cfRule type="expression" dxfId="655" priority="5" stopIfTrue="1">
      <formula>MOD(ROW(),2)=0</formula>
    </cfRule>
    <cfRule type="expression" dxfId="654" priority="6" stopIfTrue="1">
      <formula>MOD(ROW(),2)&lt;&gt;0</formula>
    </cfRule>
  </conditionalFormatting>
  <conditionalFormatting sqref="D26:D106">
    <cfRule type="expression" dxfId="653" priority="3" stopIfTrue="1">
      <formula>MOD(ROW(),2)=0</formula>
    </cfRule>
    <cfRule type="expression" dxfId="652" priority="4" stopIfTrue="1">
      <formula>MOD(ROW(),2)&lt;&gt;0</formula>
    </cfRule>
  </conditionalFormatting>
  <conditionalFormatting sqref="B18:B20">
    <cfRule type="expression" dxfId="651" priority="1" stopIfTrue="1">
      <formula>MOD(ROW(),2)=0</formula>
    </cfRule>
    <cfRule type="expression" dxfId="650"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88">
    <pageSetUpPr fitToPage="1"/>
  </sheetPr>
  <dimension ref="A1:J106"/>
  <sheetViews>
    <sheetView showGridLines="0" zoomScale="85" zoomScaleNormal="85" workbookViewId="0"/>
  </sheetViews>
  <sheetFormatPr defaultColWidth="10" defaultRowHeight="13.2" x14ac:dyDescent="0.25"/>
  <cols>
    <col min="1" max="1" width="31.77734375" style="25" customWidth="1"/>
    <col min="2" max="4" width="22.77734375" style="25" customWidth="1"/>
    <col min="5" max="5" width="23.21875" style="25" customWidth="1"/>
    <col min="6" max="16384" width="10" style="25"/>
  </cols>
  <sheetData>
    <row r="1" spans="1:10" ht="21" x14ac:dyDescent="0.4">
      <c r="A1" s="37" t="s">
        <v>4</v>
      </c>
      <c r="B1" s="38"/>
      <c r="C1" s="38"/>
      <c r="D1" s="38"/>
      <c r="E1" s="38"/>
      <c r="F1" s="38"/>
      <c r="G1" s="38"/>
      <c r="H1" s="38"/>
      <c r="I1" s="38"/>
      <c r="J1" s="38"/>
    </row>
    <row r="2" spans="1:10" ht="15.6" x14ac:dyDescent="0.3">
      <c r="A2" s="39" t="str">
        <f>IF(title="&gt; Enter workbook title here","Enter workbook title in Cover sheet",title)</f>
        <v>NHSPS_EW - Consolidated Factor Spreadsheet</v>
      </c>
      <c r="B2" s="40"/>
      <c r="C2" s="40"/>
      <c r="D2" s="40"/>
      <c r="E2" s="40"/>
      <c r="F2" s="40"/>
      <c r="G2" s="40"/>
      <c r="H2" s="40"/>
      <c r="I2" s="40"/>
      <c r="J2" s="40"/>
    </row>
    <row r="3" spans="1:10" ht="15.6" x14ac:dyDescent="0.3">
      <c r="A3" s="41" t="str">
        <f>TABLE_FACTOR_TYPE&amp;" - x-"&amp;TABLE_SERIES_NUMBER</f>
        <v>Triv Comm - x-502</v>
      </c>
      <c r="B3" s="40"/>
      <c r="C3" s="40"/>
      <c r="D3" s="40"/>
      <c r="E3" s="40"/>
      <c r="F3" s="40"/>
      <c r="G3" s="40"/>
      <c r="H3" s="40"/>
      <c r="I3" s="40"/>
      <c r="J3" s="40"/>
    </row>
    <row r="4" spans="1:10" x14ac:dyDescent="0.25">
      <c r="A4" s="42"/>
    </row>
    <row r="6" spans="1:10" x14ac:dyDescent="0.25">
      <c r="A6" s="90" t="s">
        <v>26</v>
      </c>
      <c r="B6" s="91" t="s">
        <v>28</v>
      </c>
      <c r="C6" s="91"/>
      <c r="D6" s="91"/>
      <c r="E6" s="91"/>
    </row>
    <row r="7" spans="1:10" x14ac:dyDescent="0.25">
      <c r="A7" s="92" t="s">
        <v>17</v>
      </c>
      <c r="B7" s="93" t="s">
        <v>54</v>
      </c>
      <c r="C7" s="93"/>
      <c r="D7" s="93"/>
      <c r="E7" s="93"/>
    </row>
    <row r="8" spans="1:10" x14ac:dyDescent="0.25">
      <c r="A8" s="92" t="s">
        <v>55</v>
      </c>
      <c r="B8" s="93" t="s">
        <v>22</v>
      </c>
      <c r="C8" s="93"/>
      <c r="D8" s="93"/>
      <c r="E8" s="93"/>
    </row>
    <row r="9" spans="1:10" x14ac:dyDescent="0.25">
      <c r="A9" s="92" t="s">
        <v>18</v>
      </c>
      <c r="B9" s="93" t="s">
        <v>548</v>
      </c>
      <c r="C9" s="93"/>
      <c r="D9" s="93"/>
      <c r="E9" s="93"/>
    </row>
    <row r="10" spans="1:10" x14ac:dyDescent="0.25">
      <c r="A10" s="92" t="s">
        <v>2</v>
      </c>
      <c r="B10" s="93" t="s">
        <v>549</v>
      </c>
      <c r="C10" s="93"/>
      <c r="D10" s="93"/>
      <c r="E10" s="93"/>
    </row>
    <row r="11" spans="1:10" x14ac:dyDescent="0.25">
      <c r="A11" s="92" t="s">
        <v>25</v>
      </c>
      <c r="B11" s="93" t="s">
        <v>323</v>
      </c>
      <c r="C11" s="93"/>
      <c r="D11" s="93"/>
      <c r="E11" s="93"/>
    </row>
    <row r="12" spans="1:10" x14ac:dyDescent="0.25">
      <c r="A12" s="92" t="s">
        <v>273</v>
      </c>
      <c r="B12" s="93" t="s">
        <v>283</v>
      </c>
      <c r="C12" s="93"/>
      <c r="D12" s="93"/>
      <c r="E12" s="93"/>
    </row>
    <row r="13" spans="1:10" x14ac:dyDescent="0.25">
      <c r="A13" s="92" t="s">
        <v>58</v>
      </c>
      <c r="B13" s="93">
        <v>2</v>
      </c>
      <c r="C13" s="93"/>
      <c r="D13" s="93"/>
      <c r="E13" s="93"/>
    </row>
    <row r="14" spans="1:10" x14ac:dyDescent="0.25">
      <c r="A14" s="92" t="s">
        <v>19</v>
      </c>
      <c r="B14" s="93">
        <v>502</v>
      </c>
      <c r="C14" s="93"/>
      <c r="D14" s="93"/>
      <c r="E14" s="93"/>
    </row>
    <row r="15" spans="1:10" x14ac:dyDescent="0.25">
      <c r="A15" s="92" t="s">
        <v>59</v>
      </c>
      <c r="B15" s="93" t="s">
        <v>552</v>
      </c>
      <c r="C15" s="93"/>
      <c r="D15" s="93"/>
      <c r="E15" s="93"/>
    </row>
    <row r="16" spans="1:10" x14ac:dyDescent="0.25">
      <c r="A16" s="92" t="s">
        <v>60</v>
      </c>
      <c r="B16" s="93" t="s">
        <v>553</v>
      </c>
      <c r="C16" s="93"/>
      <c r="D16" s="93"/>
      <c r="E16" s="93"/>
    </row>
    <row r="17" spans="1:5" x14ac:dyDescent="0.25">
      <c r="A17" s="75" t="s">
        <v>374</v>
      </c>
      <c r="B17" s="93" t="s">
        <v>689</v>
      </c>
      <c r="C17" s="93"/>
      <c r="D17" s="93"/>
      <c r="E17" s="93"/>
    </row>
    <row r="18" spans="1:5" x14ac:dyDescent="0.25">
      <c r="A18" s="92" t="s">
        <v>20</v>
      </c>
      <c r="B18" s="96">
        <v>45135</v>
      </c>
      <c r="C18" s="93"/>
      <c r="D18" s="93"/>
      <c r="E18" s="93"/>
    </row>
    <row r="19" spans="1:5" x14ac:dyDescent="0.25">
      <c r="A19" s="92" t="s">
        <v>21</v>
      </c>
      <c r="B19" s="96">
        <v>45135</v>
      </c>
      <c r="C19" s="93"/>
      <c r="D19" s="93"/>
      <c r="E19" s="93"/>
    </row>
    <row r="20" spans="1:5" x14ac:dyDescent="0.25">
      <c r="A20" s="92" t="s">
        <v>271</v>
      </c>
      <c r="B20" s="93" t="s">
        <v>376</v>
      </c>
      <c r="C20" s="93"/>
      <c r="D20" s="93"/>
      <c r="E20" s="93"/>
    </row>
    <row r="22" spans="1:5" x14ac:dyDescent="0.25">
      <c r="B22" s="104" t="str">
        <f>HYPERLINK("#'Factor List'!A1","Back to Factor List")</f>
        <v>Back to Factor List</v>
      </c>
    </row>
    <row r="25" spans="1:5" ht="52.8" x14ac:dyDescent="0.25">
      <c r="A25" s="101" t="s">
        <v>283</v>
      </c>
      <c r="B25" s="101" t="s">
        <v>724</v>
      </c>
      <c r="C25" s="101" t="s">
        <v>725</v>
      </c>
      <c r="D25" s="101" t="s">
        <v>727</v>
      </c>
      <c r="E25" s="101" t="s">
        <v>726</v>
      </c>
    </row>
    <row r="26" spans="1:5" x14ac:dyDescent="0.25">
      <c r="A26" s="102">
        <v>20</v>
      </c>
      <c r="B26" s="107">
        <v>40.862000000000002</v>
      </c>
      <c r="C26" s="107">
        <v>1.1100000000000001</v>
      </c>
      <c r="D26" s="107">
        <v>41.279000000000003</v>
      </c>
      <c r="E26" s="107">
        <v>40.594999999999999</v>
      </c>
    </row>
    <row r="27" spans="1:5" x14ac:dyDescent="0.25">
      <c r="A27" s="102">
        <v>21</v>
      </c>
      <c r="B27" s="107">
        <v>40.529000000000003</v>
      </c>
      <c r="C27" s="107">
        <v>1.127</v>
      </c>
      <c r="D27" s="107">
        <v>40.951000000000001</v>
      </c>
      <c r="E27" s="107">
        <v>40.256</v>
      </c>
    </row>
    <row r="28" spans="1:5" x14ac:dyDescent="0.25">
      <c r="A28" s="102">
        <v>22</v>
      </c>
      <c r="B28" s="107">
        <v>40.189</v>
      </c>
      <c r="C28" s="107">
        <v>1.1439999999999999</v>
      </c>
      <c r="D28" s="107">
        <v>40.618000000000002</v>
      </c>
      <c r="E28" s="107">
        <v>39.911999999999999</v>
      </c>
    </row>
    <row r="29" spans="1:5" x14ac:dyDescent="0.25">
      <c r="A29" s="102">
        <v>23</v>
      </c>
      <c r="B29" s="107">
        <v>39.843000000000004</v>
      </c>
      <c r="C29" s="107">
        <v>1.1619999999999999</v>
      </c>
      <c r="D29" s="107">
        <v>40.279000000000003</v>
      </c>
      <c r="E29" s="107">
        <v>39.561999999999998</v>
      </c>
    </row>
    <row r="30" spans="1:5" x14ac:dyDescent="0.25">
      <c r="A30" s="102">
        <v>24</v>
      </c>
      <c r="B30" s="107">
        <v>39.491999999999997</v>
      </c>
      <c r="C30" s="107">
        <v>1.179</v>
      </c>
      <c r="D30" s="107">
        <v>39.933999999999997</v>
      </c>
      <c r="E30" s="107">
        <v>39.206000000000003</v>
      </c>
    </row>
    <row r="31" spans="1:5" x14ac:dyDescent="0.25">
      <c r="A31" s="102">
        <v>25</v>
      </c>
      <c r="B31" s="107">
        <v>39.134</v>
      </c>
      <c r="C31" s="107">
        <v>1.196</v>
      </c>
      <c r="D31" s="107">
        <v>39.582000000000001</v>
      </c>
      <c r="E31" s="107">
        <v>38.843000000000004</v>
      </c>
    </row>
    <row r="32" spans="1:5" x14ac:dyDescent="0.25">
      <c r="A32" s="102">
        <v>26</v>
      </c>
      <c r="B32" s="107">
        <v>38.770000000000003</v>
      </c>
      <c r="C32" s="107">
        <v>1.214</v>
      </c>
      <c r="D32" s="107">
        <v>39.225000000000001</v>
      </c>
      <c r="E32" s="107">
        <v>38.475000000000001</v>
      </c>
    </row>
    <row r="33" spans="1:5" x14ac:dyDescent="0.25">
      <c r="A33" s="102">
        <v>27</v>
      </c>
      <c r="B33" s="107">
        <v>38.399000000000001</v>
      </c>
      <c r="C33" s="107">
        <v>1.232</v>
      </c>
      <c r="D33" s="107">
        <v>38.860999999999997</v>
      </c>
      <c r="E33" s="107">
        <v>38.1</v>
      </c>
    </row>
    <row r="34" spans="1:5" x14ac:dyDescent="0.25">
      <c r="A34" s="102">
        <v>28</v>
      </c>
      <c r="B34" s="107">
        <v>38.021999999999998</v>
      </c>
      <c r="C34" s="107">
        <v>1.2490000000000001</v>
      </c>
      <c r="D34" s="107">
        <v>38.491</v>
      </c>
      <c r="E34" s="107">
        <v>37.718000000000004</v>
      </c>
    </row>
    <row r="35" spans="1:5" x14ac:dyDescent="0.25">
      <c r="A35" s="102">
        <v>29</v>
      </c>
      <c r="B35" s="107">
        <v>37.639000000000003</v>
      </c>
      <c r="C35" s="107">
        <v>1.2669999999999999</v>
      </c>
      <c r="D35" s="107">
        <v>38.113999999999997</v>
      </c>
      <c r="E35" s="107">
        <v>37.331000000000003</v>
      </c>
    </row>
    <row r="36" spans="1:5" x14ac:dyDescent="0.25">
      <c r="A36" s="102">
        <v>30</v>
      </c>
      <c r="B36" s="107">
        <v>37.25</v>
      </c>
      <c r="C36" s="107">
        <v>1.2849999999999999</v>
      </c>
      <c r="D36" s="107">
        <v>37.731000000000002</v>
      </c>
      <c r="E36" s="107">
        <v>36.938000000000002</v>
      </c>
    </row>
    <row r="37" spans="1:5" x14ac:dyDescent="0.25">
      <c r="A37" s="102">
        <v>31</v>
      </c>
      <c r="B37" s="107">
        <v>36.853999999999999</v>
      </c>
      <c r="C37" s="107">
        <v>1.302</v>
      </c>
      <c r="D37" s="107">
        <v>37.341999999999999</v>
      </c>
      <c r="E37" s="107">
        <v>36.537999999999997</v>
      </c>
    </row>
    <row r="38" spans="1:5" x14ac:dyDescent="0.25">
      <c r="A38" s="102">
        <v>32</v>
      </c>
      <c r="B38" s="107">
        <v>36.451000000000001</v>
      </c>
      <c r="C38" s="107">
        <v>1.32</v>
      </c>
      <c r="D38" s="107">
        <v>36.945999999999998</v>
      </c>
      <c r="E38" s="107">
        <v>36.131999999999998</v>
      </c>
    </row>
    <row r="39" spans="1:5" x14ac:dyDescent="0.25">
      <c r="A39" s="102">
        <v>33</v>
      </c>
      <c r="B39" s="107">
        <v>36.040999999999997</v>
      </c>
      <c r="C39" s="107">
        <v>1.3380000000000001</v>
      </c>
      <c r="D39" s="107">
        <v>36.542999999999999</v>
      </c>
      <c r="E39" s="107">
        <v>35.719000000000001</v>
      </c>
    </row>
    <row r="40" spans="1:5" x14ac:dyDescent="0.25">
      <c r="A40" s="102">
        <v>34</v>
      </c>
      <c r="B40" s="107">
        <v>35.625</v>
      </c>
      <c r="C40" s="107">
        <v>1.355</v>
      </c>
      <c r="D40" s="107">
        <v>36.133000000000003</v>
      </c>
      <c r="E40" s="107">
        <v>35.298999999999999</v>
      </c>
    </row>
    <row r="41" spans="1:5" x14ac:dyDescent="0.25">
      <c r="A41" s="102">
        <v>35</v>
      </c>
      <c r="B41" s="107">
        <v>35.201999999999998</v>
      </c>
      <c r="C41" s="107">
        <v>1.373</v>
      </c>
      <c r="D41" s="107">
        <v>35.716999999999999</v>
      </c>
      <c r="E41" s="107">
        <v>34.872999999999998</v>
      </c>
    </row>
    <row r="42" spans="1:5" x14ac:dyDescent="0.25">
      <c r="A42" s="102">
        <v>36</v>
      </c>
      <c r="B42" s="107">
        <v>34.771999999999998</v>
      </c>
      <c r="C42" s="107">
        <v>1.39</v>
      </c>
      <c r="D42" s="107">
        <v>35.292999999999999</v>
      </c>
      <c r="E42" s="107">
        <v>34.44</v>
      </c>
    </row>
    <row r="43" spans="1:5" x14ac:dyDescent="0.25">
      <c r="A43" s="102">
        <v>37</v>
      </c>
      <c r="B43" s="107">
        <v>34.334000000000003</v>
      </c>
      <c r="C43" s="107">
        <v>1.4079999999999999</v>
      </c>
      <c r="D43" s="107">
        <v>34.862000000000002</v>
      </c>
      <c r="E43" s="107">
        <v>34</v>
      </c>
    </row>
    <row r="44" spans="1:5" x14ac:dyDescent="0.25">
      <c r="A44" s="102">
        <v>38</v>
      </c>
      <c r="B44" s="107">
        <v>33.889000000000003</v>
      </c>
      <c r="C44" s="107">
        <v>1.425</v>
      </c>
      <c r="D44" s="107">
        <v>34.423999999999999</v>
      </c>
      <c r="E44" s="107">
        <v>33.552999999999997</v>
      </c>
    </row>
    <row r="45" spans="1:5" x14ac:dyDescent="0.25">
      <c r="A45" s="102">
        <v>39</v>
      </c>
      <c r="B45" s="107">
        <v>33.436999999999998</v>
      </c>
      <c r="C45" s="107">
        <v>1.4430000000000001</v>
      </c>
      <c r="D45" s="107">
        <v>33.978000000000002</v>
      </c>
      <c r="E45" s="107">
        <v>33.097999999999999</v>
      </c>
    </row>
    <row r="46" spans="1:5" x14ac:dyDescent="0.25">
      <c r="A46" s="102">
        <v>40</v>
      </c>
      <c r="B46" s="107">
        <v>32.976999999999997</v>
      </c>
      <c r="C46" s="107">
        <v>1.46</v>
      </c>
      <c r="D46" s="107">
        <v>33.524999999999999</v>
      </c>
      <c r="E46" s="107">
        <v>32.637</v>
      </c>
    </row>
    <row r="47" spans="1:5" x14ac:dyDescent="0.25">
      <c r="A47" s="102">
        <v>41</v>
      </c>
      <c r="B47" s="107">
        <v>32.51</v>
      </c>
      <c r="C47" s="107">
        <v>1.478</v>
      </c>
      <c r="D47" s="107">
        <v>33.064</v>
      </c>
      <c r="E47" s="107">
        <v>32.167999999999999</v>
      </c>
    </row>
    <row r="48" spans="1:5" x14ac:dyDescent="0.25">
      <c r="A48" s="102">
        <v>42</v>
      </c>
      <c r="B48" s="107">
        <v>32.036000000000001</v>
      </c>
      <c r="C48" s="107">
        <v>1.4950000000000001</v>
      </c>
      <c r="D48" s="107">
        <v>32.595999999999997</v>
      </c>
      <c r="E48" s="107">
        <v>31.693000000000001</v>
      </c>
    </row>
    <row r="49" spans="1:5" x14ac:dyDescent="0.25">
      <c r="A49" s="102">
        <v>43</v>
      </c>
      <c r="B49" s="107">
        <v>31.553000000000001</v>
      </c>
      <c r="C49" s="107">
        <v>1.512</v>
      </c>
      <c r="D49" s="107">
        <v>32.119999999999997</v>
      </c>
      <c r="E49" s="107">
        <v>31.210999999999999</v>
      </c>
    </row>
    <row r="50" spans="1:5" x14ac:dyDescent="0.25">
      <c r="A50" s="102">
        <v>44</v>
      </c>
      <c r="B50" s="107">
        <v>31.064</v>
      </c>
      <c r="C50" s="107">
        <v>1.5289999999999999</v>
      </c>
      <c r="D50" s="107">
        <v>31.637</v>
      </c>
      <c r="E50" s="107">
        <v>30.721</v>
      </c>
    </row>
    <row r="51" spans="1:5" x14ac:dyDescent="0.25">
      <c r="A51" s="102">
        <v>45</v>
      </c>
      <c r="B51" s="107">
        <v>30.565999999999999</v>
      </c>
      <c r="C51" s="107">
        <v>1.546</v>
      </c>
      <c r="D51" s="107">
        <v>31.146000000000001</v>
      </c>
      <c r="E51" s="107">
        <v>30.224</v>
      </c>
    </row>
    <row r="52" spans="1:5" x14ac:dyDescent="0.25">
      <c r="A52" s="102">
        <v>46</v>
      </c>
      <c r="B52" s="107">
        <v>30.061</v>
      </c>
      <c r="C52" s="107">
        <v>1.5620000000000001</v>
      </c>
      <c r="D52" s="107">
        <v>30.646999999999998</v>
      </c>
      <c r="E52" s="107">
        <v>29.719000000000001</v>
      </c>
    </row>
    <row r="53" spans="1:5" x14ac:dyDescent="0.25">
      <c r="A53" s="102">
        <v>47</v>
      </c>
      <c r="B53" s="107">
        <v>29.548999999999999</v>
      </c>
      <c r="C53" s="107">
        <v>1.579</v>
      </c>
      <c r="D53" s="107">
        <v>30.140999999999998</v>
      </c>
      <c r="E53" s="107">
        <v>29.207000000000001</v>
      </c>
    </row>
    <row r="54" spans="1:5" x14ac:dyDescent="0.25">
      <c r="A54" s="102">
        <v>48</v>
      </c>
      <c r="B54" s="107">
        <v>29.027999999999999</v>
      </c>
      <c r="C54" s="107">
        <v>1.595</v>
      </c>
      <c r="D54" s="107">
        <v>29.626000000000001</v>
      </c>
      <c r="E54" s="107">
        <v>28.687999999999999</v>
      </c>
    </row>
    <row r="55" spans="1:5" x14ac:dyDescent="0.25">
      <c r="A55" s="102">
        <v>49</v>
      </c>
      <c r="B55" s="107">
        <v>28.5</v>
      </c>
      <c r="C55" s="107">
        <v>1.611</v>
      </c>
      <c r="D55" s="107">
        <v>29.103999999999999</v>
      </c>
      <c r="E55" s="107">
        <v>28.161000000000001</v>
      </c>
    </row>
    <row r="56" spans="1:5" x14ac:dyDescent="0.25">
      <c r="A56" s="102">
        <v>50</v>
      </c>
      <c r="B56" s="107">
        <v>27.963999999999999</v>
      </c>
      <c r="C56" s="107">
        <v>1.6259999999999999</v>
      </c>
      <c r="D56" s="107">
        <v>28.573</v>
      </c>
      <c r="E56" s="107">
        <v>27.626000000000001</v>
      </c>
    </row>
    <row r="57" spans="1:5" x14ac:dyDescent="0.25">
      <c r="A57" s="102">
        <v>51</v>
      </c>
      <c r="B57" s="107">
        <v>27.419</v>
      </c>
      <c r="C57" s="107">
        <v>1.6419999999999999</v>
      </c>
      <c r="D57" s="107">
        <v>28.035</v>
      </c>
      <c r="E57" s="107">
        <v>27.082999999999998</v>
      </c>
    </row>
    <row r="58" spans="1:5" x14ac:dyDescent="0.25">
      <c r="A58" s="102">
        <v>52</v>
      </c>
      <c r="B58" s="107">
        <v>26.867000000000001</v>
      </c>
      <c r="C58" s="107">
        <v>1.657</v>
      </c>
      <c r="D58" s="107">
        <v>27.489000000000001</v>
      </c>
      <c r="E58" s="107">
        <v>26.533000000000001</v>
      </c>
    </row>
    <row r="59" spans="1:5" x14ac:dyDescent="0.25">
      <c r="A59" s="102">
        <v>53</v>
      </c>
      <c r="B59" s="107">
        <v>26.308</v>
      </c>
      <c r="C59" s="107">
        <v>1.6719999999999999</v>
      </c>
      <c r="D59" s="107">
        <v>26.934000000000001</v>
      </c>
      <c r="E59" s="107">
        <v>25.975000000000001</v>
      </c>
    </row>
    <row r="60" spans="1:5" x14ac:dyDescent="0.25">
      <c r="A60" s="102">
        <v>54</v>
      </c>
      <c r="B60" s="107">
        <v>25.74</v>
      </c>
      <c r="C60" s="107">
        <v>1.6859999999999999</v>
      </c>
      <c r="D60" s="107">
        <v>26.372</v>
      </c>
      <c r="E60" s="107">
        <v>25.408000000000001</v>
      </c>
    </row>
    <row r="61" spans="1:5" x14ac:dyDescent="0.25">
      <c r="A61" s="102">
        <v>55</v>
      </c>
      <c r="B61" s="107">
        <v>25.164999999999999</v>
      </c>
      <c r="C61" s="107">
        <v>1.7</v>
      </c>
      <c r="D61" s="107">
        <v>25.803000000000001</v>
      </c>
      <c r="E61" s="107">
        <v>24.835000000000001</v>
      </c>
    </row>
    <row r="62" spans="1:5" x14ac:dyDescent="0.25">
      <c r="A62" s="102">
        <v>56</v>
      </c>
      <c r="B62" s="107">
        <v>24.582999999999998</v>
      </c>
      <c r="C62" s="107">
        <v>1.7130000000000001</v>
      </c>
      <c r="D62" s="107">
        <v>25.225000000000001</v>
      </c>
      <c r="E62" s="107">
        <v>24.253</v>
      </c>
    </row>
    <row r="63" spans="1:5" x14ac:dyDescent="0.25">
      <c r="A63" s="102">
        <v>57</v>
      </c>
      <c r="B63" s="107">
        <v>23.994</v>
      </c>
      <c r="C63" s="107">
        <v>1.726</v>
      </c>
      <c r="D63" s="107">
        <v>24.640999999999998</v>
      </c>
      <c r="E63" s="107">
        <v>23.664999999999999</v>
      </c>
    </row>
    <row r="64" spans="1:5" x14ac:dyDescent="0.25">
      <c r="A64" s="102">
        <v>58</v>
      </c>
      <c r="B64" s="107">
        <v>23.398</v>
      </c>
      <c r="C64" s="107">
        <v>1.738</v>
      </c>
      <c r="D64" s="107">
        <v>24.05</v>
      </c>
      <c r="E64" s="107">
        <v>23.068999999999999</v>
      </c>
    </row>
    <row r="65" spans="1:5" x14ac:dyDescent="0.25">
      <c r="A65" s="102">
        <v>59</v>
      </c>
      <c r="B65" s="107">
        <v>22.795999999999999</v>
      </c>
      <c r="C65" s="107">
        <v>1.7490000000000001</v>
      </c>
      <c r="D65" s="107">
        <v>23.452000000000002</v>
      </c>
      <c r="E65" s="107">
        <v>22.466999999999999</v>
      </c>
    </row>
    <row r="66" spans="1:5" x14ac:dyDescent="0.25">
      <c r="A66" s="102">
        <v>60</v>
      </c>
      <c r="B66" s="107">
        <v>22.187999999999999</v>
      </c>
      <c r="C66" s="107">
        <v>1.7589999999999999</v>
      </c>
      <c r="D66" s="107">
        <v>22.847999999999999</v>
      </c>
      <c r="E66" s="107">
        <v>21.859000000000002</v>
      </c>
    </row>
    <row r="67" spans="1:5" x14ac:dyDescent="0.25">
      <c r="A67" s="102">
        <v>61</v>
      </c>
      <c r="B67" s="107">
        <v>21.574000000000002</v>
      </c>
      <c r="C67" s="107">
        <v>1.768</v>
      </c>
      <c r="D67" s="107">
        <v>22.236999999999998</v>
      </c>
      <c r="E67" s="107">
        <v>21.245000000000001</v>
      </c>
    </row>
    <row r="68" spans="1:5" x14ac:dyDescent="0.25">
      <c r="A68" s="102">
        <v>62</v>
      </c>
      <c r="B68" s="107">
        <v>20.954999999999998</v>
      </c>
      <c r="C68" s="107">
        <v>1.776</v>
      </c>
      <c r="D68" s="107">
        <v>21.620999999999999</v>
      </c>
      <c r="E68" s="107">
        <v>20.625</v>
      </c>
    </row>
    <row r="69" spans="1:5" x14ac:dyDescent="0.25">
      <c r="A69" s="102">
        <v>63</v>
      </c>
      <c r="B69" s="107">
        <v>20.331</v>
      </c>
      <c r="C69" s="107">
        <v>1.7829999999999999</v>
      </c>
      <c r="D69" s="107">
        <v>21</v>
      </c>
      <c r="E69" s="107">
        <v>20.001000000000001</v>
      </c>
    </row>
    <row r="70" spans="1:5" x14ac:dyDescent="0.25">
      <c r="A70" s="102">
        <v>64</v>
      </c>
      <c r="B70" s="107">
        <v>19.702000000000002</v>
      </c>
      <c r="C70" s="107">
        <v>1.7849999999999999</v>
      </c>
      <c r="D70" s="107">
        <v>20.372</v>
      </c>
      <c r="E70" s="107">
        <v>19.373000000000001</v>
      </c>
    </row>
    <row r="71" spans="1:5" x14ac:dyDescent="0.25">
      <c r="A71" s="102">
        <v>65</v>
      </c>
      <c r="B71" s="107">
        <v>19.056999999999999</v>
      </c>
      <c r="C71" s="107">
        <v>1.786</v>
      </c>
      <c r="D71" s="107">
        <v>19.727</v>
      </c>
      <c r="E71" s="107">
        <v>18.727</v>
      </c>
    </row>
    <row r="72" spans="1:5" x14ac:dyDescent="0.25">
      <c r="A72" s="102">
        <v>66</v>
      </c>
      <c r="B72" s="107">
        <v>18.396999999999998</v>
      </c>
      <c r="C72" s="107">
        <v>1.788</v>
      </c>
      <c r="D72" s="107">
        <v>19.067</v>
      </c>
      <c r="E72" s="107">
        <v>18.065999999999999</v>
      </c>
    </row>
    <row r="73" spans="1:5" x14ac:dyDescent="0.25">
      <c r="A73" s="102">
        <v>67</v>
      </c>
      <c r="B73" s="107">
        <v>17.734000000000002</v>
      </c>
      <c r="C73" s="107">
        <v>1.7889999999999999</v>
      </c>
      <c r="D73" s="107">
        <v>18.405000000000001</v>
      </c>
      <c r="E73" s="107">
        <v>17.402999999999999</v>
      </c>
    </row>
    <row r="74" spans="1:5" x14ac:dyDescent="0.25">
      <c r="A74" s="102">
        <v>68</v>
      </c>
      <c r="B74" s="107">
        <v>17.071999999999999</v>
      </c>
      <c r="C74" s="107">
        <v>1.788</v>
      </c>
      <c r="D74" s="107">
        <v>17.742000000000001</v>
      </c>
      <c r="E74" s="107">
        <v>16.742000000000001</v>
      </c>
    </row>
    <row r="75" spans="1:5" x14ac:dyDescent="0.25">
      <c r="A75" s="102">
        <v>69</v>
      </c>
      <c r="B75" s="107">
        <v>16.411000000000001</v>
      </c>
      <c r="C75" s="107">
        <v>1.724</v>
      </c>
      <c r="D75" s="107">
        <v>17.056999999999999</v>
      </c>
      <c r="E75" s="107">
        <v>16.085000000000001</v>
      </c>
    </row>
    <row r="76" spans="1:5" x14ac:dyDescent="0.25">
      <c r="A76" s="102">
        <v>70</v>
      </c>
      <c r="B76" s="107">
        <v>15.750999999999999</v>
      </c>
      <c r="C76" s="107">
        <v>1.66</v>
      </c>
      <c r="D76" s="107">
        <v>16.373000000000001</v>
      </c>
      <c r="E76" s="107">
        <v>15.43</v>
      </c>
    </row>
    <row r="77" spans="1:5" x14ac:dyDescent="0.25">
      <c r="A77" s="102">
        <v>71</v>
      </c>
      <c r="B77" s="107">
        <v>15.090999999999999</v>
      </c>
      <c r="C77" s="107">
        <v>1.655</v>
      </c>
      <c r="D77" s="107">
        <v>15.712</v>
      </c>
      <c r="E77" s="107">
        <v>14.776999999999999</v>
      </c>
    </row>
    <row r="78" spans="1:5" x14ac:dyDescent="0.25">
      <c r="A78" s="102">
        <v>72</v>
      </c>
      <c r="B78" s="107">
        <v>14.433</v>
      </c>
      <c r="C78" s="107">
        <v>1.647</v>
      </c>
      <c r="D78" s="107">
        <v>15.051</v>
      </c>
      <c r="E78" s="107">
        <v>14.127000000000001</v>
      </c>
    </row>
    <row r="79" spans="1:5" x14ac:dyDescent="0.25">
      <c r="A79" s="102">
        <v>73</v>
      </c>
      <c r="B79" s="107">
        <v>13.775</v>
      </c>
      <c r="C79" s="107">
        <v>1.637</v>
      </c>
      <c r="D79" s="107">
        <v>14.388999999999999</v>
      </c>
      <c r="E79" s="107">
        <v>13.478</v>
      </c>
    </row>
    <row r="80" spans="1:5" x14ac:dyDescent="0.25">
      <c r="A80" s="102">
        <v>74</v>
      </c>
      <c r="B80" s="107">
        <v>13.119</v>
      </c>
      <c r="C80" s="107">
        <v>1.5209999999999999</v>
      </c>
      <c r="D80" s="107">
        <v>13.69</v>
      </c>
      <c r="E80" s="107">
        <v>12.833</v>
      </c>
    </row>
    <row r="81" spans="1:5" x14ac:dyDescent="0.25">
      <c r="A81" s="102">
        <v>75</v>
      </c>
      <c r="B81" s="107">
        <v>12.465999999999999</v>
      </c>
      <c r="C81" s="107">
        <v>1.4039999999999999</v>
      </c>
      <c r="D81" s="107">
        <v>12.992000000000001</v>
      </c>
      <c r="E81" s="107">
        <v>12.192</v>
      </c>
    </row>
    <row r="82" spans="1:5" x14ac:dyDescent="0.25">
      <c r="A82" s="102">
        <v>76</v>
      </c>
      <c r="B82" s="107">
        <v>11.817</v>
      </c>
      <c r="C82" s="107">
        <v>1.389</v>
      </c>
      <c r="D82" s="107">
        <v>12.337999999999999</v>
      </c>
      <c r="E82" s="107">
        <v>11.557</v>
      </c>
    </row>
    <row r="83" spans="1:5" x14ac:dyDescent="0.25">
      <c r="A83" s="102">
        <v>77</v>
      </c>
      <c r="B83" s="107">
        <v>11.175000000000001</v>
      </c>
      <c r="C83" s="107">
        <v>1.3720000000000001</v>
      </c>
      <c r="D83" s="107">
        <v>11.69</v>
      </c>
      <c r="E83" s="107">
        <v>10.93</v>
      </c>
    </row>
    <row r="84" spans="1:5" x14ac:dyDescent="0.25">
      <c r="A84" s="102">
        <v>78</v>
      </c>
      <c r="B84" s="107">
        <v>10.542</v>
      </c>
      <c r="C84" s="107">
        <v>1.353</v>
      </c>
      <c r="D84" s="107">
        <v>11.048999999999999</v>
      </c>
      <c r="E84" s="107">
        <v>10.313000000000001</v>
      </c>
    </row>
    <row r="85" spans="1:5" x14ac:dyDescent="0.25">
      <c r="A85" s="102">
        <v>79</v>
      </c>
      <c r="B85" s="107">
        <v>9.9190000000000005</v>
      </c>
      <c r="C85" s="107">
        <v>1.2050000000000001</v>
      </c>
      <c r="D85" s="107">
        <v>10.371</v>
      </c>
      <c r="E85" s="107">
        <v>9.7080000000000002</v>
      </c>
    </row>
    <row r="86" spans="1:5" x14ac:dyDescent="0.25">
      <c r="A86" s="102">
        <v>80</v>
      </c>
      <c r="B86" s="107">
        <v>9.31</v>
      </c>
      <c r="C86" s="107">
        <v>1.056</v>
      </c>
      <c r="D86" s="107">
        <v>9.7059999999999995</v>
      </c>
      <c r="E86" s="107">
        <v>9.1180000000000003</v>
      </c>
    </row>
    <row r="87" spans="1:5" x14ac:dyDescent="0.25">
      <c r="A87" s="102">
        <v>81</v>
      </c>
      <c r="B87" s="107">
        <v>8.7170000000000005</v>
      </c>
      <c r="C87" s="107">
        <v>1.0329999999999999</v>
      </c>
      <c r="D87" s="107">
        <v>9.1039999999999992</v>
      </c>
      <c r="E87" s="107">
        <v>8.5440000000000005</v>
      </c>
    </row>
    <row r="88" spans="1:5" x14ac:dyDescent="0.25">
      <c r="A88" s="102">
        <v>82</v>
      </c>
      <c r="B88" s="107">
        <v>8.1419999999999995</v>
      </c>
      <c r="C88" s="107">
        <v>1.008</v>
      </c>
      <c r="D88" s="107">
        <v>8.52</v>
      </c>
      <c r="E88" s="107">
        <v>7.99</v>
      </c>
    </row>
    <row r="89" spans="1:5" x14ac:dyDescent="0.25">
      <c r="A89" s="102">
        <v>83</v>
      </c>
      <c r="B89" s="107">
        <v>7.5869999999999997</v>
      </c>
      <c r="C89" s="107">
        <v>0.98</v>
      </c>
      <c r="D89" s="107">
        <v>7.9539999999999997</v>
      </c>
      <c r="E89" s="107">
        <v>7.4550000000000001</v>
      </c>
    </row>
    <row r="90" spans="1:5" x14ac:dyDescent="0.25">
      <c r="A90" s="102">
        <v>84</v>
      </c>
      <c r="B90" s="107">
        <v>7.0529999999999999</v>
      </c>
      <c r="C90" s="107">
        <v>0.83599999999999997</v>
      </c>
      <c r="D90" s="107">
        <v>7.3659999999999997</v>
      </c>
      <c r="E90" s="107">
        <v>6.9420000000000002</v>
      </c>
    </row>
    <row r="91" spans="1:5" x14ac:dyDescent="0.25">
      <c r="A91" s="102">
        <v>85</v>
      </c>
      <c r="B91" s="107">
        <v>6.5419999999999998</v>
      </c>
      <c r="C91" s="107">
        <v>0.69299999999999995</v>
      </c>
      <c r="D91" s="107">
        <v>6.8019999999999996</v>
      </c>
      <c r="E91" s="107">
        <v>6.45</v>
      </c>
    </row>
    <row r="92" spans="1:5" x14ac:dyDescent="0.25">
      <c r="A92" s="102">
        <v>86</v>
      </c>
      <c r="B92" s="107">
        <v>6.056</v>
      </c>
      <c r="C92" s="107">
        <v>0.66700000000000004</v>
      </c>
      <c r="D92" s="107">
        <v>6.306</v>
      </c>
      <c r="E92" s="107">
        <v>5.9829999999999997</v>
      </c>
    </row>
    <row r="93" spans="1:5" x14ac:dyDescent="0.25">
      <c r="A93" s="102">
        <v>87</v>
      </c>
      <c r="B93" s="107">
        <v>5.5970000000000004</v>
      </c>
      <c r="C93" s="107">
        <v>0.64</v>
      </c>
      <c r="D93" s="107">
        <v>5.8369999999999997</v>
      </c>
      <c r="E93" s="107">
        <v>5.54</v>
      </c>
    </row>
    <row r="94" spans="1:5" x14ac:dyDescent="0.25">
      <c r="A94" s="102">
        <v>88</v>
      </c>
      <c r="B94" s="107">
        <v>5.1669999999999998</v>
      </c>
      <c r="C94" s="107">
        <v>0.61199999999999999</v>
      </c>
      <c r="D94" s="107">
        <v>5.3959999999999999</v>
      </c>
      <c r="E94" s="107">
        <v>5.1230000000000002</v>
      </c>
    </row>
    <row r="95" spans="1:5" x14ac:dyDescent="0.25">
      <c r="A95" s="102">
        <v>89</v>
      </c>
      <c r="B95" s="107">
        <v>4.7649999999999997</v>
      </c>
      <c r="C95" s="107">
        <v>0.48699999999999999</v>
      </c>
      <c r="D95" s="107">
        <v>4.9480000000000004</v>
      </c>
      <c r="E95" s="107">
        <v>4.7329999999999997</v>
      </c>
    </row>
    <row r="96" spans="1:5" x14ac:dyDescent="0.25">
      <c r="A96" s="102">
        <v>90</v>
      </c>
      <c r="B96" s="107">
        <v>4.3920000000000003</v>
      </c>
      <c r="C96" s="107">
        <v>0.36699999999999999</v>
      </c>
      <c r="D96" s="107">
        <v>4.5289999999999999</v>
      </c>
      <c r="E96" s="107">
        <v>4.37</v>
      </c>
    </row>
    <row r="97" spans="1:5" x14ac:dyDescent="0.25">
      <c r="A97" s="102">
        <v>91</v>
      </c>
      <c r="B97" s="107">
        <v>4.048</v>
      </c>
      <c r="C97" s="107">
        <v>0.34699999999999998</v>
      </c>
      <c r="D97" s="107">
        <v>4.1779999999999999</v>
      </c>
      <c r="E97" s="107">
        <v>4.0350000000000001</v>
      </c>
    </row>
    <row r="98" spans="1:5" x14ac:dyDescent="0.25">
      <c r="A98" s="102">
        <v>92</v>
      </c>
      <c r="B98" s="107">
        <v>3.7330000000000001</v>
      </c>
      <c r="C98" s="107">
        <v>0.32800000000000001</v>
      </c>
      <c r="D98" s="107">
        <v>3.8559999999999999</v>
      </c>
      <c r="E98" s="107">
        <v>3.7290000000000001</v>
      </c>
    </row>
    <row r="99" spans="1:5" x14ac:dyDescent="0.25">
      <c r="A99" s="102">
        <v>93</v>
      </c>
      <c r="B99" s="107">
        <v>3.4460000000000002</v>
      </c>
      <c r="C99" s="107">
        <v>0.31</v>
      </c>
      <c r="D99" s="107">
        <v>3.5619999999999998</v>
      </c>
      <c r="E99" s="107">
        <v>3.4510000000000001</v>
      </c>
    </row>
    <row r="100" spans="1:5" x14ac:dyDescent="0.25">
      <c r="A100" s="102">
        <v>94</v>
      </c>
      <c r="B100" s="107">
        <v>3.1859999999999999</v>
      </c>
      <c r="C100" s="107">
        <v>0.29099999999999998</v>
      </c>
      <c r="D100" s="107">
        <v>3.2949999999999999</v>
      </c>
      <c r="E100" s="107">
        <v>3.1989999999999998</v>
      </c>
    </row>
    <row r="101" spans="1:5" x14ac:dyDescent="0.25">
      <c r="A101" s="102">
        <v>95</v>
      </c>
      <c r="B101" s="107">
        <v>2.9510000000000001</v>
      </c>
      <c r="C101" s="107">
        <v>0.27400000000000002</v>
      </c>
      <c r="D101" s="107">
        <v>3.0539999999999998</v>
      </c>
      <c r="E101" s="107">
        <v>2.9729999999999999</v>
      </c>
    </row>
    <row r="102" spans="1:5" x14ac:dyDescent="0.25">
      <c r="A102" s="102">
        <v>96</v>
      </c>
      <c r="B102" s="107">
        <v>2.742</v>
      </c>
      <c r="C102" s="107">
        <v>0.25800000000000001</v>
      </c>
      <c r="D102" s="107">
        <v>2.839</v>
      </c>
      <c r="E102" s="107">
        <v>2.7719999999999998</v>
      </c>
    </row>
    <row r="103" spans="1:5" x14ac:dyDescent="0.25">
      <c r="A103" s="102">
        <v>97</v>
      </c>
      <c r="B103" s="107">
        <v>2.5569999999999999</v>
      </c>
      <c r="C103" s="107">
        <v>0.24399999999999999</v>
      </c>
      <c r="D103" s="107">
        <v>2.6480000000000001</v>
      </c>
      <c r="E103" s="107">
        <v>2.5939999999999999</v>
      </c>
    </row>
    <row r="104" spans="1:5" x14ac:dyDescent="0.25">
      <c r="A104" s="102">
        <v>98</v>
      </c>
      <c r="B104" s="107">
        <v>2.3959999999999999</v>
      </c>
      <c r="C104" s="107">
        <v>0.23</v>
      </c>
      <c r="D104" s="107">
        <v>2.4820000000000002</v>
      </c>
      <c r="E104" s="107">
        <v>2.4390000000000001</v>
      </c>
    </row>
    <row r="105" spans="1:5" x14ac:dyDescent="0.25">
      <c r="A105" s="102">
        <v>99</v>
      </c>
      <c r="B105" s="107">
        <v>2.2669999999999999</v>
      </c>
      <c r="C105" s="107">
        <v>0.216</v>
      </c>
      <c r="D105" s="107">
        <v>2.3479999999999999</v>
      </c>
      <c r="E105" s="107">
        <v>2.3149999999999999</v>
      </c>
    </row>
    <row r="106" spans="1:5" x14ac:dyDescent="0.25">
      <c r="A106" s="102">
        <v>100</v>
      </c>
      <c r="B106" s="135">
        <v>2.173</v>
      </c>
      <c r="C106" s="135">
        <v>0.20300000000000001</v>
      </c>
      <c r="D106" s="107">
        <v>2.2490000000000001</v>
      </c>
      <c r="E106" s="107">
        <v>2.222</v>
      </c>
    </row>
  </sheetData>
  <sheetProtection algorithmName="SHA-512" hashValue="NPu+Svha2AuSvb0xCsDm+BVAkrrgyAcS+J5TTdWTuwYP17I9HaSNyHmZt23zcxpxI1vfcOGeAn9Uo08t94bSvA==" saltValue="kX3TYyYwhCyhAFAsBRaJ9w==" spinCount="100000" sheet="1" objects="1" scenarios="1"/>
  <conditionalFormatting sqref="A6:A16 A18:A20">
    <cfRule type="expression" dxfId="649" priority="37" stopIfTrue="1">
      <formula>MOD(ROW(),2)=0</formula>
    </cfRule>
    <cfRule type="expression" dxfId="648" priority="38" stopIfTrue="1">
      <formula>MOD(ROW(),2)&lt;&gt;0</formula>
    </cfRule>
  </conditionalFormatting>
  <conditionalFormatting sqref="B6:D16 C17:D20">
    <cfRule type="expression" dxfId="647" priority="39" stopIfTrue="1">
      <formula>MOD(ROW(),2)=0</formula>
    </cfRule>
    <cfRule type="expression" dxfId="646" priority="40" stopIfTrue="1">
      <formula>MOD(ROW(),2)&lt;&gt;0</formula>
    </cfRule>
  </conditionalFormatting>
  <conditionalFormatting sqref="A17">
    <cfRule type="expression" dxfId="645" priority="31" stopIfTrue="1">
      <formula>MOD(ROW(),2)=0</formula>
    </cfRule>
    <cfRule type="expression" dxfId="644" priority="32" stopIfTrue="1">
      <formula>MOD(ROW(),2)&lt;&gt;0</formula>
    </cfRule>
  </conditionalFormatting>
  <conditionalFormatting sqref="B17">
    <cfRule type="expression" dxfId="643" priority="29" stopIfTrue="1">
      <formula>MOD(ROW(),2)=0</formula>
    </cfRule>
    <cfRule type="expression" dxfId="642" priority="30" stopIfTrue="1">
      <formula>MOD(ROW(),2)&lt;&gt;0</formula>
    </cfRule>
  </conditionalFormatting>
  <conditionalFormatting sqref="A25:A106">
    <cfRule type="expression" dxfId="641" priority="23" stopIfTrue="1">
      <formula>MOD(ROW(),2)=0</formula>
    </cfRule>
    <cfRule type="expression" dxfId="640" priority="24" stopIfTrue="1">
      <formula>MOD(ROW(),2)&lt;&gt;0</formula>
    </cfRule>
  </conditionalFormatting>
  <conditionalFormatting sqref="E26:E106">
    <cfRule type="expression" dxfId="639" priority="25" stopIfTrue="1">
      <formula>MOD(ROW(),2)=0</formula>
    </cfRule>
    <cfRule type="expression" dxfId="638" priority="26" stopIfTrue="1">
      <formula>MOD(ROW(),2)&lt;&gt;0</formula>
    </cfRule>
  </conditionalFormatting>
  <conditionalFormatting sqref="E25">
    <cfRule type="expression" dxfId="637" priority="17" stopIfTrue="1">
      <formula>MOD(ROW(),2)=0</formula>
    </cfRule>
    <cfRule type="expression" dxfId="636" priority="18" stopIfTrue="1">
      <formula>MOD(ROW(),2)&lt;&gt;0</formula>
    </cfRule>
  </conditionalFormatting>
  <conditionalFormatting sqref="E6:E20">
    <cfRule type="expression" dxfId="635" priority="15" stopIfTrue="1">
      <formula>MOD(ROW(),2)=0</formula>
    </cfRule>
    <cfRule type="expression" dxfId="634" priority="16" stopIfTrue="1">
      <formula>MOD(ROW(),2)&lt;&gt;0</formula>
    </cfRule>
  </conditionalFormatting>
  <conditionalFormatting sqref="B26:C105">
    <cfRule type="expression" dxfId="633" priority="9" stopIfTrue="1">
      <formula>MOD(ROW(),2)=0</formula>
    </cfRule>
    <cfRule type="expression" dxfId="632" priority="10" stopIfTrue="1">
      <formula>MOD(ROW(),2)&lt;&gt;0</formula>
    </cfRule>
  </conditionalFormatting>
  <conditionalFormatting sqref="B25:C25 B106:C106">
    <cfRule type="expression" dxfId="631" priority="7" stopIfTrue="1">
      <formula>MOD(ROW(),2)=0</formula>
    </cfRule>
    <cfRule type="expression" dxfId="630" priority="8" stopIfTrue="1">
      <formula>MOD(ROW(),2)&lt;&gt;0</formula>
    </cfRule>
  </conditionalFormatting>
  <conditionalFormatting sqref="D26:D106">
    <cfRule type="expression" dxfId="629" priority="5" stopIfTrue="1">
      <formula>MOD(ROW(),2)=0</formula>
    </cfRule>
    <cfRule type="expression" dxfId="628" priority="6" stopIfTrue="1">
      <formula>MOD(ROW(),2)&lt;&gt;0</formula>
    </cfRule>
  </conditionalFormatting>
  <conditionalFormatting sqref="D25">
    <cfRule type="expression" dxfId="627" priority="3" stopIfTrue="1">
      <formula>MOD(ROW(),2)=0</formula>
    </cfRule>
    <cfRule type="expression" dxfId="626" priority="4" stopIfTrue="1">
      <formula>MOD(ROW(),2)&lt;&gt;0</formula>
    </cfRule>
  </conditionalFormatting>
  <conditionalFormatting sqref="B18:B20">
    <cfRule type="expression" dxfId="625" priority="1" stopIfTrue="1">
      <formula>MOD(ROW(),2)=0</formula>
    </cfRule>
    <cfRule type="expression" dxfId="624"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89">
    <pageSetUpPr fitToPage="1"/>
  </sheetPr>
  <dimension ref="A1:K106"/>
  <sheetViews>
    <sheetView showGridLines="0" zoomScale="85" zoomScaleNormal="85" workbookViewId="0"/>
  </sheetViews>
  <sheetFormatPr defaultColWidth="10" defaultRowHeight="13.2" x14ac:dyDescent="0.25"/>
  <cols>
    <col min="1" max="1" width="31.77734375" style="25" customWidth="1"/>
    <col min="2" max="5" width="22.77734375" style="25" customWidth="1"/>
    <col min="6" max="6" width="10" style="25" customWidth="1"/>
    <col min="7" max="16384" width="10" style="25"/>
  </cols>
  <sheetData>
    <row r="1" spans="1:11" ht="21" x14ac:dyDescent="0.4">
      <c r="A1" s="37" t="s">
        <v>4</v>
      </c>
      <c r="B1" s="38"/>
      <c r="C1" s="38"/>
      <c r="D1" s="38"/>
      <c r="E1" s="38"/>
      <c r="F1" s="38"/>
      <c r="G1" s="38"/>
      <c r="H1" s="38"/>
      <c r="I1" s="38"/>
      <c r="J1" s="38"/>
      <c r="K1" s="38"/>
    </row>
    <row r="2" spans="1:11" ht="15.6" x14ac:dyDescent="0.3">
      <c r="A2" s="39" t="str">
        <f>IF(title="&gt; Enter workbook title here","Enter workbook title in Cover sheet",title)</f>
        <v>NHSPS_EW - Consolidated Factor Spreadsheet</v>
      </c>
      <c r="B2" s="40"/>
      <c r="C2" s="40"/>
      <c r="D2" s="40"/>
      <c r="E2" s="40"/>
      <c r="F2" s="40"/>
      <c r="G2" s="40"/>
      <c r="H2" s="40"/>
      <c r="I2" s="40"/>
      <c r="J2" s="40"/>
      <c r="K2" s="40"/>
    </row>
    <row r="3" spans="1:11" ht="15.6" x14ac:dyDescent="0.3">
      <c r="A3" s="41" t="str">
        <f>TABLE_FACTOR_TYPE&amp;" - x-"&amp;TABLE_SERIES_NUMBER</f>
        <v>Triv Comm - x-503</v>
      </c>
      <c r="B3" s="40"/>
      <c r="C3" s="40"/>
      <c r="D3" s="40"/>
      <c r="E3" s="40"/>
      <c r="F3" s="40"/>
      <c r="G3" s="40"/>
      <c r="H3" s="40"/>
      <c r="I3" s="40"/>
      <c r="J3" s="40"/>
      <c r="K3" s="40"/>
    </row>
    <row r="4" spans="1:11" x14ac:dyDescent="0.25">
      <c r="A4" s="42"/>
    </row>
    <row r="6" spans="1:11" x14ac:dyDescent="0.25">
      <c r="A6" s="90" t="s">
        <v>26</v>
      </c>
      <c r="B6" s="91" t="s">
        <v>28</v>
      </c>
      <c r="C6" s="91"/>
      <c r="D6" s="91"/>
      <c r="E6" s="91"/>
    </row>
    <row r="7" spans="1:11" x14ac:dyDescent="0.25">
      <c r="A7" s="92" t="s">
        <v>17</v>
      </c>
      <c r="B7" s="93" t="s">
        <v>54</v>
      </c>
      <c r="C7" s="93"/>
      <c r="D7" s="93"/>
      <c r="E7" s="93"/>
    </row>
    <row r="8" spans="1:11" x14ac:dyDescent="0.25">
      <c r="A8" s="92" t="s">
        <v>55</v>
      </c>
      <c r="B8" s="93" t="s">
        <v>13</v>
      </c>
      <c r="C8" s="93"/>
      <c r="D8" s="93"/>
      <c r="E8" s="93"/>
    </row>
    <row r="9" spans="1:11" x14ac:dyDescent="0.25">
      <c r="A9" s="92" t="s">
        <v>18</v>
      </c>
      <c r="B9" s="93" t="s">
        <v>548</v>
      </c>
      <c r="C9" s="93"/>
      <c r="D9" s="93"/>
      <c r="E9" s="93"/>
    </row>
    <row r="10" spans="1:11" x14ac:dyDescent="0.25">
      <c r="A10" s="92" t="s">
        <v>2</v>
      </c>
      <c r="B10" s="93" t="s">
        <v>549</v>
      </c>
      <c r="C10" s="93"/>
      <c r="D10" s="93"/>
      <c r="E10" s="93"/>
    </row>
    <row r="11" spans="1:11" x14ac:dyDescent="0.25">
      <c r="A11" s="92" t="s">
        <v>25</v>
      </c>
      <c r="B11" s="93" t="s">
        <v>323</v>
      </c>
      <c r="C11" s="93"/>
      <c r="D11" s="93"/>
      <c r="E11" s="93"/>
    </row>
    <row r="12" spans="1:11" x14ac:dyDescent="0.25">
      <c r="A12" s="92" t="s">
        <v>273</v>
      </c>
      <c r="B12" s="93" t="s">
        <v>283</v>
      </c>
      <c r="C12" s="93"/>
      <c r="D12" s="93"/>
      <c r="E12" s="93"/>
    </row>
    <row r="13" spans="1:11" x14ac:dyDescent="0.25">
      <c r="A13" s="92" t="s">
        <v>58</v>
      </c>
      <c r="B13" s="93">
        <v>0</v>
      </c>
      <c r="C13" s="93"/>
      <c r="D13" s="93"/>
      <c r="E13" s="93"/>
    </row>
    <row r="14" spans="1:11" x14ac:dyDescent="0.25">
      <c r="A14" s="92" t="s">
        <v>19</v>
      </c>
      <c r="B14" s="93">
        <v>503</v>
      </c>
      <c r="C14" s="93"/>
      <c r="D14" s="93"/>
      <c r="E14" s="93"/>
    </row>
    <row r="15" spans="1:11" x14ac:dyDescent="0.25">
      <c r="A15" s="92" t="s">
        <v>59</v>
      </c>
      <c r="B15" s="93" t="s">
        <v>554</v>
      </c>
      <c r="C15" s="93"/>
      <c r="D15" s="93"/>
      <c r="E15" s="93"/>
    </row>
    <row r="16" spans="1:11" x14ac:dyDescent="0.25">
      <c r="A16" s="92" t="s">
        <v>60</v>
      </c>
      <c r="B16" s="93" t="s">
        <v>555</v>
      </c>
      <c r="C16" s="93"/>
      <c r="D16" s="93"/>
      <c r="E16" s="93"/>
    </row>
    <row r="17" spans="1:5" x14ac:dyDescent="0.25">
      <c r="A17" s="75" t="s">
        <v>374</v>
      </c>
      <c r="B17" s="93" t="s">
        <v>689</v>
      </c>
      <c r="C17" s="93"/>
      <c r="D17" s="93"/>
      <c r="E17" s="93"/>
    </row>
    <row r="18" spans="1:5" x14ac:dyDescent="0.25">
      <c r="A18" s="92" t="s">
        <v>20</v>
      </c>
      <c r="B18" s="96">
        <v>45135</v>
      </c>
      <c r="C18" s="96"/>
      <c r="D18" s="96"/>
      <c r="E18" s="93"/>
    </row>
    <row r="19" spans="1:5" x14ac:dyDescent="0.25">
      <c r="A19" s="92" t="s">
        <v>21</v>
      </c>
      <c r="B19" s="96">
        <v>45135</v>
      </c>
      <c r="C19" s="96"/>
      <c r="D19" s="96"/>
      <c r="E19" s="93"/>
    </row>
    <row r="20" spans="1:5" x14ac:dyDescent="0.25">
      <c r="A20" s="92" t="s">
        <v>271</v>
      </c>
      <c r="B20" s="93" t="s">
        <v>376</v>
      </c>
      <c r="C20" s="93"/>
      <c r="D20" s="93"/>
      <c r="E20" s="93"/>
    </row>
    <row r="22" spans="1:5" x14ac:dyDescent="0.25">
      <c r="B22" s="104" t="str">
        <f>HYPERLINK("#'Factor List'!A1","Back to Factor List")</f>
        <v>Back to Factor List</v>
      </c>
      <c r="C22" s="104"/>
      <c r="D22" s="104"/>
    </row>
    <row r="25" spans="1:5" ht="52.8" x14ac:dyDescent="0.25">
      <c r="A25" s="101" t="s">
        <v>283</v>
      </c>
      <c r="B25" s="101" t="s">
        <v>724</v>
      </c>
      <c r="C25" s="101" t="s">
        <v>725</v>
      </c>
      <c r="D25" s="101" t="s">
        <v>727</v>
      </c>
      <c r="E25" s="101" t="s">
        <v>726</v>
      </c>
    </row>
    <row r="26" spans="1:5" x14ac:dyDescent="0.25">
      <c r="A26" s="102">
        <v>20</v>
      </c>
      <c r="B26" s="107">
        <v>40.862000000000002</v>
      </c>
      <c r="C26" s="107">
        <v>1.1100000000000001</v>
      </c>
      <c r="D26" s="107">
        <v>41.237000000000002</v>
      </c>
      <c r="E26" s="107">
        <v>40.594999999999999</v>
      </c>
    </row>
    <row r="27" spans="1:5" x14ac:dyDescent="0.25">
      <c r="A27" s="102">
        <v>21</v>
      </c>
      <c r="B27" s="107">
        <v>40.529000000000003</v>
      </c>
      <c r="C27" s="107">
        <v>1.127</v>
      </c>
      <c r="D27" s="107">
        <v>40.908999999999999</v>
      </c>
      <c r="E27" s="107">
        <v>40.256</v>
      </c>
    </row>
    <row r="28" spans="1:5" x14ac:dyDescent="0.25">
      <c r="A28" s="102">
        <v>22</v>
      </c>
      <c r="B28" s="107">
        <v>40.189</v>
      </c>
      <c r="C28" s="107">
        <v>1.1439999999999999</v>
      </c>
      <c r="D28" s="107">
        <v>40.575000000000003</v>
      </c>
      <c r="E28" s="107">
        <v>39.911999999999999</v>
      </c>
    </row>
    <row r="29" spans="1:5" x14ac:dyDescent="0.25">
      <c r="A29" s="102">
        <v>23</v>
      </c>
      <c r="B29" s="107">
        <v>39.843000000000004</v>
      </c>
      <c r="C29" s="107">
        <v>1.1619999999999999</v>
      </c>
      <c r="D29" s="107">
        <v>40.234999999999999</v>
      </c>
      <c r="E29" s="107">
        <v>39.561999999999998</v>
      </c>
    </row>
    <row r="30" spans="1:5" x14ac:dyDescent="0.25">
      <c r="A30" s="102">
        <v>24</v>
      </c>
      <c r="B30" s="107">
        <v>39.491999999999997</v>
      </c>
      <c r="C30" s="107">
        <v>1.179</v>
      </c>
      <c r="D30" s="107">
        <v>39.89</v>
      </c>
      <c r="E30" s="107">
        <v>39.206000000000003</v>
      </c>
    </row>
    <row r="31" spans="1:5" x14ac:dyDescent="0.25">
      <c r="A31" s="102">
        <v>25</v>
      </c>
      <c r="B31" s="107">
        <v>39.134</v>
      </c>
      <c r="C31" s="107">
        <v>1.196</v>
      </c>
      <c r="D31" s="107">
        <v>39.537999999999997</v>
      </c>
      <c r="E31" s="107">
        <v>38.843000000000004</v>
      </c>
    </row>
    <row r="32" spans="1:5" x14ac:dyDescent="0.25">
      <c r="A32" s="102">
        <v>26</v>
      </c>
      <c r="B32" s="107">
        <v>38.770000000000003</v>
      </c>
      <c r="C32" s="107">
        <v>1.214</v>
      </c>
      <c r="D32" s="107">
        <v>39.179000000000002</v>
      </c>
      <c r="E32" s="107">
        <v>38.475000000000001</v>
      </c>
    </row>
    <row r="33" spans="1:5" x14ac:dyDescent="0.25">
      <c r="A33" s="102">
        <v>27</v>
      </c>
      <c r="B33" s="107">
        <v>38.399000000000001</v>
      </c>
      <c r="C33" s="107">
        <v>1.232</v>
      </c>
      <c r="D33" s="107">
        <v>38.814999999999998</v>
      </c>
      <c r="E33" s="107">
        <v>38.1</v>
      </c>
    </row>
    <row r="34" spans="1:5" x14ac:dyDescent="0.25">
      <c r="A34" s="102">
        <v>28</v>
      </c>
      <c r="B34" s="107">
        <v>38.021999999999998</v>
      </c>
      <c r="C34" s="107">
        <v>1.2490000000000001</v>
      </c>
      <c r="D34" s="107">
        <v>38.444000000000003</v>
      </c>
      <c r="E34" s="107">
        <v>37.718000000000004</v>
      </c>
    </row>
    <row r="35" spans="1:5" x14ac:dyDescent="0.25">
      <c r="A35" s="102">
        <v>29</v>
      </c>
      <c r="B35" s="107">
        <v>37.639000000000003</v>
      </c>
      <c r="C35" s="107">
        <v>1.2669999999999999</v>
      </c>
      <c r="D35" s="107">
        <v>38.067</v>
      </c>
      <c r="E35" s="107">
        <v>37.331000000000003</v>
      </c>
    </row>
    <row r="36" spans="1:5" x14ac:dyDescent="0.25">
      <c r="A36" s="102">
        <v>30</v>
      </c>
      <c r="B36" s="107">
        <v>37.25</v>
      </c>
      <c r="C36" s="107">
        <v>1.2849999999999999</v>
      </c>
      <c r="D36" s="107">
        <v>37.683</v>
      </c>
      <c r="E36" s="107">
        <v>36.938000000000002</v>
      </c>
    </row>
    <row r="37" spans="1:5" x14ac:dyDescent="0.25">
      <c r="A37" s="102">
        <v>31</v>
      </c>
      <c r="B37" s="107">
        <v>36.853999999999999</v>
      </c>
      <c r="C37" s="107">
        <v>1.302</v>
      </c>
      <c r="D37" s="107">
        <v>37.292999999999999</v>
      </c>
      <c r="E37" s="107">
        <v>36.537999999999997</v>
      </c>
    </row>
    <row r="38" spans="1:5" x14ac:dyDescent="0.25">
      <c r="A38" s="102">
        <v>32</v>
      </c>
      <c r="B38" s="107">
        <v>36.451000000000001</v>
      </c>
      <c r="C38" s="107">
        <v>1.32</v>
      </c>
      <c r="D38" s="107">
        <v>36.896000000000001</v>
      </c>
      <c r="E38" s="107">
        <v>36.131999999999998</v>
      </c>
    </row>
    <row r="39" spans="1:5" x14ac:dyDescent="0.25">
      <c r="A39" s="102">
        <v>33</v>
      </c>
      <c r="B39" s="107">
        <v>36.040999999999997</v>
      </c>
      <c r="C39" s="107">
        <v>1.3380000000000001</v>
      </c>
      <c r="D39" s="107">
        <v>36.493000000000002</v>
      </c>
      <c r="E39" s="107">
        <v>35.719000000000001</v>
      </c>
    </row>
    <row r="40" spans="1:5" x14ac:dyDescent="0.25">
      <c r="A40" s="102">
        <v>34</v>
      </c>
      <c r="B40" s="107">
        <v>35.625</v>
      </c>
      <c r="C40" s="107">
        <v>1.355</v>
      </c>
      <c r="D40" s="107">
        <v>36.082000000000001</v>
      </c>
      <c r="E40" s="107">
        <v>35.298999999999999</v>
      </c>
    </row>
    <row r="41" spans="1:5" x14ac:dyDescent="0.25">
      <c r="A41" s="102">
        <v>35</v>
      </c>
      <c r="B41" s="107">
        <v>35.201999999999998</v>
      </c>
      <c r="C41" s="107">
        <v>1.373</v>
      </c>
      <c r="D41" s="107">
        <v>35.664999999999999</v>
      </c>
      <c r="E41" s="107">
        <v>34.872999999999998</v>
      </c>
    </row>
    <row r="42" spans="1:5" x14ac:dyDescent="0.25">
      <c r="A42" s="102">
        <v>36</v>
      </c>
      <c r="B42" s="107">
        <v>34.771999999999998</v>
      </c>
      <c r="C42" s="107">
        <v>1.39</v>
      </c>
      <c r="D42" s="107">
        <v>35.241</v>
      </c>
      <c r="E42" s="107">
        <v>34.44</v>
      </c>
    </row>
    <row r="43" spans="1:5" x14ac:dyDescent="0.25">
      <c r="A43" s="102">
        <v>37</v>
      </c>
      <c r="B43" s="107">
        <v>34.334000000000003</v>
      </c>
      <c r="C43" s="107">
        <v>1.4079999999999999</v>
      </c>
      <c r="D43" s="107">
        <v>34.808999999999997</v>
      </c>
      <c r="E43" s="107">
        <v>34</v>
      </c>
    </row>
    <row r="44" spans="1:5" x14ac:dyDescent="0.25">
      <c r="A44" s="102">
        <v>38</v>
      </c>
      <c r="B44" s="107">
        <v>33.889000000000003</v>
      </c>
      <c r="C44" s="107">
        <v>1.425</v>
      </c>
      <c r="D44" s="107">
        <v>34.369999999999997</v>
      </c>
      <c r="E44" s="107">
        <v>33.552999999999997</v>
      </c>
    </row>
    <row r="45" spans="1:5" x14ac:dyDescent="0.25">
      <c r="A45" s="102">
        <v>39</v>
      </c>
      <c r="B45" s="107">
        <v>33.436999999999998</v>
      </c>
      <c r="C45" s="107">
        <v>1.4430000000000001</v>
      </c>
      <c r="D45" s="107">
        <v>33.923999999999999</v>
      </c>
      <c r="E45" s="107">
        <v>33.097999999999999</v>
      </c>
    </row>
    <row r="46" spans="1:5" x14ac:dyDescent="0.25">
      <c r="A46" s="102">
        <v>40</v>
      </c>
      <c r="B46" s="107">
        <v>32.976999999999997</v>
      </c>
      <c r="C46" s="107">
        <v>1.46</v>
      </c>
      <c r="D46" s="107">
        <v>33.47</v>
      </c>
      <c r="E46" s="107">
        <v>32.637</v>
      </c>
    </row>
    <row r="47" spans="1:5" x14ac:dyDescent="0.25">
      <c r="A47" s="102">
        <v>41</v>
      </c>
      <c r="B47" s="107">
        <v>32.51</v>
      </c>
      <c r="C47" s="107">
        <v>1.478</v>
      </c>
      <c r="D47" s="107">
        <v>33.009</v>
      </c>
      <c r="E47" s="107">
        <v>32.167999999999999</v>
      </c>
    </row>
    <row r="48" spans="1:5" x14ac:dyDescent="0.25">
      <c r="A48" s="102">
        <v>42</v>
      </c>
      <c r="B48" s="107">
        <v>32.036000000000001</v>
      </c>
      <c r="C48" s="107">
        <v>1.4950000000000001</v>
      </c>
      <c r="D48" s="107">
        <v>32.54</v>
      </c>
      <c r="E48" s="107">
        <v>31.693000000000001</v>
      </c>
    </row>
    <row r="49" spans="1:5" x14ac:dyDescent="0.25">
      <c r="A49" s="102">
        <v>43</v>
      </c>
      <c r="B49" s="107">
        <v>31.553000000000001</v>
      </c>
      <c r="C49" s="107">
        <v>1.512</v>
      </c>
      <c r="D49" s="107">
        <v>32.064</v>
      </c>
      <c r="E49" s="107">
        <v>31.210999999999999</v>
      </c>
    </row>
    <row r="50" spans="1:5" x14ac:dyDescent="0.25">
      <c r="A50" s="102">
        <v>44</v>
      </c>
      <c r="B50" s="107">
        <v>31.064</v>
      </c>
      <c r="C50" s="107">
        <v>1.5289999999999999</v>
      </c>
      <c r="D50" s="107">
        <v>31.58</v>
      </c>
      <c r="E50" s="107">
        <v>30.721</v>
      </c>
    </row>
    <row r="51" spans="1:5" x14ac:dyDescent="0.25">
      <c r="A51" s="102">
        <v>45</v>
      </c>
      <c r="B51" s="107">
        <v>30.565999999999999</v>
      </c>
      <c r="C51" s="107">
        <v>1.546</v>
      </c>
      <c r="D51" s="107">
        <v>31.088000000000001</v>
      </c>
      <c r="E51" s="107">
        <v>30.224</v>
      </c>
    </row>
    <row r="52" spans="1:5" x14ac:dyDescent="0.25">
      <c r="A52" s="102">
        <v>46</v>
      </c>
      <c r="B52" s="107">
        <v>30.061</v>
      </c>
      <c r="C52" s="107">
        <v>1.5620000000000001</v>
      </c>
      <c r="D52" s="107">
        <v>30.588999999999999</v>
      </c>
      <c r="E52" s="107">
        <v>29.719000000000001</v>
      </c>
    </row>
    <row r="53" spans="1:5" x14ac:dyDescent="0.25">
      <c r="A53" s="102">
        <v>47</v>
      </c>
      <c r="B53" s="107">
        <v>29.548999999999999</v>
      </c>
      <c r="C53" s="107">
        <v>1.579</v>
      </c>
      <c r="D53" s="107">
        <v>30.081</v>
      </c>
      <c r="E53" s="107">
        <v>29.207000000000001</v>
      </c>
    </row>
    <row r="54" spans="1:5" x14ac:dyDescent="0.25">
      <c r="A54" s="102">
        <v>48</v>
      </c>
      <c r="B54" s="107">
        <v>29.027999999999999</v>
      </c>
      <c r="C54" s="107">
        <v>1.595</v>
      </c>
      <c r="D54" s="107">
        <v>29.565999999999999</v>
      </c>
      <c r="E54" s="107">
        <v>28.687999999999999</v>
      </c>
    </row>
    <row r="55" spans="1:5" x14ac:dyDescent="0.25">
      <c r="A55" s="102">
        <v>49</v>
      </c>
      <c r="B55" s="107">
        <v>28.5</v>
      </c>
      <c r="C55" s="107">
        <v>1.611</v>
      </c>
      <c r="D55" s="107">
        <v>29.042999999999999</v>
      </c>
      <c r="E55" s="107">
        <v>28.161000000000001</v>
      </c>
    </row>
    <row r="56" spans="1:5" x14ac:dyDescent="0.25">
      <c r="A56" s="102">
        <v>50</v>
      </c>
      <c r="B56" s="107">
        <v>27.963999999999999</v>
      </c>
      <c r="C56" s="107">
        <v>1.6259999999999999</v>
      </c>
      <c r="D56" s="107">
        <v>28.512</v>
      </c>
      <c r="E56" s="107">
        <v>27.626000000000001</v>
      </c>
    </row>
    <row r="57" spans="1:5" x14ac:dyDescent="0.25">
      <c r="A57" s="102">
        <v>51</v>
      </c>
      <c r="B57" s="107">
        <v>27.419</v>
      </c>
      <c r="C57" s="107">
        <v>1.6419999999999999</v>
      </c>
      <c r="D57" s="107">
        <v>27.972999999999999</v>
      </c>
      <c r="E57" s="107">
        <v>27.082999999999998</v>
      </c>
    </row>
    <row r="58" spans="1:5" x14ac:dyDescent="0.25">
      <c r="A58" s="102">
        <v>52</v>
      </c>
      <c r="B58" s="107">
        <v>26.867000000000001</v>
      </c>
      <c r="C58" s="107">
        <v>1.657</v>
      </c>
      <c r="D58" s="107">
        <v>27.425999999999998</v>
      </c>
      <c r="E58" s="107">
        <v>26.533000000000001</v>
      </c>
    </row>
    <row r="59" spans="1:5" x14ac:dyDescent="0.25">
      <c r="A59" s="102">
        <v>53</v>
      </c>
      <c r="B59" s="107">
        <v>26.308</v>
      </c>
      <c r="C59" s="107">
        <v>1.6719999999999999</v>
      </c>
      <c r="D59" s="107">
        <v>26.872</v>
      </c>
      <c r="E59" s="107">
        <v>25.975000000000001</v>
      </c>
    </row>
    <row r="60" spans="1:5" x14ac:dyDescent="0.25">
      <c r="A60" s="102">
        <v>54</v>
      </c>
      <c r="B60" s="107">
        <v>25.74</v>
      </c>
      <c r="C60" s="107">
        <v>1.6859999999999999</v>
      </c>
      <c r="D60" s="107">
        <v>26.309000000000001</v>
      </c>
      <c r="E60" s="107">
        <v>25.408000000000001</v>
      </c>
    </row>
    <row r="61" spans="1:5" x14ac:dyDescent="0.25">
      <c r="A61" s="102">
        <v>55</v>
      </c>
      <c r="B61" s="107">
        <v>25.164999999999999</v>
      </c>
      <c r="C61" s="107">
        <v>1.7</v>
      </c>
      <c r="D61" s="107">
        <v>25.739000000000001</v>
      </c>
      <c r="E61" s="107">
        <v>24.835000000000001</v>
      </c>
    </row>
    <row r="62" spans="1:5" x14ac:dyDescent="0.25">
      <c r="A62" s="102">
        <v>56</v>
      </c>
      <c r="B62" s="107">
        <v>24.582999999999998</v>
      </c>
      <c r="C62" s="107">
        <v>1.7130000000000001</v>
      </c>
      <c r="D62" s="107">
        <v>25.161000000000001</v>
      </c>
      <c r="E62" s="107">
        <v>24.253</v>
      </c>
    </row>
    <row r="63" spans="1:5" x14ac:dyDescent="0.25">
      <c r="A63" s="102">
        <v>57</v>
      </c>
      <c r="B63" s="107">
        <v>23.994</v>
      </c>
      <c r="C63" s="107">
        <v>1.726</v>
      </c>
      <c r="D63" s="107">
        <v>24.576000000000001</v>
      </c>
      <c r="E63" s="107">
        <v>23.664999999999999</v>
      </c>
    </row>
    <row r="64" spans="1:5" x14ac:dyDescent="0.25">
      <c r="A64" s="102">
        <v>58</v>
      </c>
      <c r="B64" s="107">
        <v>23.398</v>
      </c>
      <c r="C64" s="107">
        <v>1.738</v>
      </c>
      <c r="D64" s="107">
        <v>23.984999999999999</v>
      </c>
      <c r="E64" s="107">
        <v>23.068999999999999</v>
      </c>
    </row>
    <row r="65" spans="1:5" x14ac:dyDescent="0.25">
      <c r="A65" s="102">
        <v>59</v>
      </c>
      <c r="B65" s="107">
        <v>22.795999999999999</v>
      </c>
      <c r="C65" s="107">
        <v>1.7490000000000001</v>
      </c>
      <c r="D65" s="107">
        <v>23.385999999999999</v>
      </c>
      <c r="E65" s="107">
        <v>22.466999999999999</v>
      </c>
    </row>
    <row r="66" spans="1:5" x14ac:dyDescent="0.25">
      <c r="A66" s="102">
        <v>60</v>
      </c>
      <c r="B66" s="107">
        <v>22.187999999999999</v>
      </c>
      <c r="C66" s="107">
        <v>1.7589999999999999</v>
      </c>
      <c r="D66" s="107">
        <v>22.782</v>
      </c>
      <c r="E66" s="107">
        <v>21.859000000000002</v>
      </c>
    </row>
    <row r="67" spans="1:5" x14ac:dyDescent="0.25">
      <c r="A67" s="102">
        <v>61</v>
      </c>
      <c r="B67" s="107">
        <v>21.574000000000002</v>
      </c>
      <c r="C67" s="107">
        <v>1.768</v>
      </c>
      <c r="D67" s="107">
        <v>22.170999999999999</v>
      </c>
      <c r="E67" s="107">
        <v>21.245000000000001</v>
      </c>
    </row>
    <row r="68" spans="1:5" x14ac:dyDescent="0.25">
      <c r="A68" s="102">
        <v>62</v>
      </c>
      <c r="B68" s="107">
        <v>20.954999999999998</v>
      </c>
      <c r="C68" s="107">
        <v>1.776</v>
      </c>
      <c r="D68" s="107">
        <v>21.555</v>
      </c>
      <c r="E68" s="107">
        <v>20.625</v>
      </c>
    </row>
    <row r="69" spans="1:5" x14ac:dyDescent="0.25">
      <c r="A69" s="102">
        <v>63</v>
      </c>
      <c r="B69" s="107">
        <v>20.331</v>
      </c>
      <c r="C69" s="107">
        <v>1.7829999999999999</v>
      </c>
      <c r="D69" s="107">
        <v>20.933</v>
      </c>
      <c r="E69" s="107">
        <v>20.001000000000001</v>
      </c>
    </row>
    <row r="70" spans="1:5" x14ac:dyDescent="0.25">
      <c r="A70" s="102">
        <v>64</v>
      </c>
      <c r="B70" s="107">
        <v>19.702000000000002</v>
      </c>
      <c r="C70" s="107">
        <v>1.7849999999999999</v>
      </c>
      <c r="D70" s="107">
        <v>20.305</v>
      </c>
      <c r="E70" s="107">
        <v>19.373000000000001</v>
      </c>
    </row>
    <row r="71" spans="1:5" x14ac:dyDescent="0.25">
      <c r="A71" s="102">
        <v>65</v>
      </c>
      <c r="B71" s="107">
        <v>19.07</v>
      </c>
      <c r="C71" s="107">
        <v>1.786</v>
      </c>
      <c r="D71" s="107">
        <v>19.672999999999998</v>
      </c>
      <c r="E71" s="107">
        <v>18.741</v>
      </c>
    </row>
    <row r="72" spans="1:5" x14ac:dyDescent="0.25">
      <c r="A72" s="102">
        <v>66</v>
      </c>
      <c r="B72" s="107">
        <v>18.433</v>
      </c>
      <c r="C72" s="107">
        <v>1.788</v>
      </c>
      <c r="D72" s="107">
        <v>19.036000000000001</v>
      </c>
      <c r="E72" s="107">
        <v>18.106000000000002</v>
      </c>
    </row>
    <row r="73" spans="1:5" x14ac:dyDescent="0.25">
      <c r="A73" s="102">
        <v>67</v>
      </c>
      <c r="B73" s="107">
        <v>17.792999999999999</v>
      </c>
      <c r="C73" s="107">
        <v>1.7889999999999999</v>
      </c>
      <c r="D73" s="107">
        <v>18.396000000000001</v>
      </c>
      <c r="E73" s="107">
        <v>17.469000000000001</v>
      </c>
    </row>
    <row r="74" spans="1:5" x14ac:dyDescent="0.25">
      <c r="A74" s="102">
        <v>68</v>
      </c>
      <c r="B74" s="107">
        <v>17.132999999999999</v>
      </c>
      <c r="C74" s="107">
        <v>1.788</v>
      </c>
      <c r="D74" s="107">
        <v>17.736000000000001</v>
      </c>
      <c r="E74" s="107">
        <v>16.811</v>
      </c>
    </row>
    <row r="75" spans="1:5" x14ac:dyDescent="0.25">
      <c r="A75" s="102">
        <v>69</v>
      </c>
      <c r="B75" s="107">
        <v>16.454999999999998</v>
      </c>
      <c r="C75" s="107">
        <v>1.724</v>
      </c>
      <c r="D75" s="107">
        <v>17.036999999999999</v>
      </c>
      <c r="E75" s="107">
        <v>16.134</v>
      </c>
    </row>
    <row r="76" spans="1:5" x14ac:dyDescent="0.25">
      <c r="A76" s="102">
        <v>70</v>
      </c>
      <c r="B76" s="107">
        <v>15.776</v>
      </c>
      <c r="C76" s="107">
        <v>1.66</v>
      </c>
      <c r="D76" s="107">
        <v>16.337</v>
      </c>
      <c r="E76" s="107">
        <v>15.459</v>
      </c>
    </row>
    <row r="77" spans="1:5" x14ac:dyDescent="0.25">
      <c r="A77" s="102">
        <v>71</v>
      </c>
      <c r="B77" s="107">
        <v>15.102</v>
      </c>
      <c r="C77" s="107">
        <v>1.655</v>
      </c>
      <c r="D77" s="107">
        <v>15.661</v>
      </c>
      <c r="E77" s="107">
        <v>14.79</v>
      </c>
    </row>
    <row r="78" spans="1:5" x14ac:dyDescent="0.25">
      <c r="A78" s="102">
        <v>72</v>
      </c>
      <c r="B78" s="107">
        <v>14.435</v>
      </c>
      <c r="C78" s="107">
        <v>1.647</v>
      </c>
      <c r="D78" s="107">
        <v>14.991</v>
      </c>
      <c r="E78" s="107">
        <v>14.13</v>
      </c>
    </row>
    <row r="79" spans="1:5" x14ac:dyDescent="0.25">
      <c r="A79" s="102">
        <v>73</v>
      </c>
      <c r="B79" s="107">
        <v>13.775</v>
      </c>
      <c r="C79" s="107">
        <v>1.637</v>
      </c>
      <c r="D79" s="107">
        <v>14.327999999999999</v>
      </c>
      <c r="E79" s="107">
        <v>13.478</v>
      </c>
    </row>
    <row r="80" spans="1:5" x14ac:dyDescent="0.25">
      <c r="A80" s="102">
        <v>74</v>
      </c>
      <c r="B80" s="107">
        <v>13.119</v>
      </c>
      <c r="C80" s="107">
        <v>1.5209999999999999</v>
      </c>
      <c r="D80" s="107">
        <v>13.632999999999999</v>
      </c>
      <c r="E80" s="107">
        <v>12.833</v>
      </c>
    </row>
    <row r="81" spans="1:5" x14ac:dyDescent="0.25">
      <c r="A81" s="102">
        <v>75</v>
      </c>
      <c r="B81" s="107">
        <v>12.465999999999999</v>
      </c>
      <c r="C81" s="107">
        <v>1.4039999999999999</v>
      </c>
      <c r="D81" s="107">
        <v>12.94</v>
      </c>
      <c r="E81" s="107">
        <v>12.192</v>
      </c>
    </row>
    <row r="82" spans="1:5" x14ac:dyDescent="0.25">
      <c r="A82" s="102">
        <v>76</v>
      </c>
      <c r="B82" s="107">
        <v>11.817</v>
      </c>
      <c r="C82" s="107">
        <v>1.389</v>
      </c>
      <c r="D82" s="107">
        <v>12.286</v>
      </c>
      <c r="E82" s="107">
        <v>11.557</v>
      </c>
    </row>
    <row r="83" spans="1:5" x14ac:dyDescent="0.25">
      <c r="A83" s="102">
        <v>77</v>
      </c>
      <c r="B83" s="107">
        <v>11.175000000000001</v>
      </c>
      <c r="C83" s="107">
        <v>1.3720000000000001</v>
      </c>
      <c r="D83" s="107">
        <v>11.638</v>
      </c>
      <c r="E83" s="107">
        <v>10.93</v>
      </c>
    </row>
    <row r="84" spans="1:5" x14ac:dyDescent="0.25">
      <c r="A84" s="102">
        <v>78</v>
      </c>
      <c r="B84" s="107">
        <v>10.542</v>
      </c>
      <c r="C84" s="107">
        <v>1.353</v>
      </c>
      <c r="D84" s="107">
        <v>10.997999999999999</v>
      </c>
      <c r="E84" s="107">
        <v>10.313000000000001</v>
      </c>
    </row>
    <row r="85" spans="1:5" x14ac:dyDescent="0.25">
      <c r="A85" s="102">
        <v>79</v>
      </c>
      <c r="B85" s="107">
        <v>9.9190000000000005</v>
      </c>
      <c r="C85" s="107">
        <v>1.2050000000000001</v>
      </c>
      <c r="D85" s="107">
        <v>10.326000000000001</v>
      </c>
      <c r="E85" s="107">
        <v>9.7080000000000002</v>
      </c>
    </row>
    <row r="86" spans="1:5" x14ac:dyDescent="0.25">
      <c r="A86" s="102">
        <v>80</v>
      </c>
      <c r="B86" s="107">
        <v>9.31</v>
      </c>
      <c r="C86" s="107">
        <v>1.056</v>
      </c>
      <c r="D86" s="107">
        <v>9.6660000000000004</v>
      </c>
      <c r="E86" s="107">
        <v>9.1180000000000003</v>
      </c>
    </row>
    <row r="87" spans="1:5" x14ac:dyDescent="0.25">
      <c r="A87" s="102">
        <v>81</v>
      </c>
      <c r="B87" s="107">
        <v>8.7170000000000005</v>
      </c>
      <c r="C87" s="107">
        <v>1.0329999999999999</v>
      </c>
      <c r="D87" s="107">
        <v>9.0660000000000007</v>
      </c>
      <c r="E87" s="107">
        <v>8.5440000000000005</v>
      </c>
    </row>
    <row r="88" spans="1:5" x14ac:dyDescent="0.25">
      <c r="A88" s="102">
        <v>82</v>
      </c>
      <c r="B88" s="107">
        <v>8.1419999999999995</v>
      </c>
      <c r="C88" s="107">
        <v>1.008</v>
      </c>
      <c r="D88" s="107">
        <v>8.4819999999999993</v>
      </c>
      <c r="E88" s="107">
        <v>7.99</v>
      </c>
    </row>
    <row r="89" spans="1:5" x14ac:dyDescent="0.25">
      <c r="A89" s="102">
        <v>83</v>
      </c>
      <c r="B89" s="107">
        <v>7.5869999999999997</v>
      </c>
      <c r="C89" s="107">
        <v>0.98</v>
      </c>
      <c r="D89" s="107">
        <v>7.9180000000000001</v>
      </c>
      <c r="E89" s="107">
        <v>7.4550000000000001</v>
      </c>
    </row>
    <row r="90" spans="1:5" x14ac:dyDescent="0.25">
      <c r="A90" s="102">
        <v>84</v>
      </c>
      <c r="B90" s="107">
        <v>7.0529999999999999</v>
      </c>
      <c r="C90" s="107">
        <v>0.83599999999999997</v>
      </c>
      <c r="D90" s="107">
        <v>7.335</v>
      </c>
      <c r="E90" s="107">
        <v>6.9420000000000002</v>
      </c>
    </row>
    <row r="91" spans="1:5" x14ac:dyDescent="0.25">
      <c r="A91" s="102">
        <v>85</v>
      </c>
      <c r="B91" s="107">
        <v>6.5419999999999998</v>
      </c>
      <c r="C91" s="107">
        <v>0.69299999999999995</v>
      </c>
      <c r="D91" s="107">
        <v>6.7759999999999998</v>
      </c>
      <c r="E91" s="107">
        <v>6.45</v>
      </c>
    </row>
    <row r="92" spans="1:5" x14ac:dyDescent="0.25">
      <c r="A92" s="102">
        <v>86</v>
      </c>
      <c r="B92" s="107">
        <v>6.056</v>
      </c>
      <c r="C92" s="107">
        <v>0.66700000000000004</v>
      </c>
      <c r="D92" s="107">
        <v>6.2809999999999997</v>
      </c>
      <c r="E92" s="107">
        <v>5.9829999999999997</v>
      </c>
    </row>
    <row r="93" spans="1:5" x14ac:dyDescent="0.25">
      <c r="A93" s="102">
        <v>87</v>
      </c>
      <c r="B93" s="107">
        <v>5.5970000000000004</v>
      </c>
      <c r="C93" s="107">
        <v>0.64</v>
      </c>
      <c r="D93" s="107">
        <v>5.8129999999999997</v>
      </c>
      <c r="E93" s="107">
        <v>5.54</v>
      </c>
    </row>
    <row r="94" spans="1:5" x14ac:dyDescent="0.25">
      <c r="A94" s="102">
        <v>88</v>
      </c>
      <c r="B94" s="107">
        <v>5.1669999999999998</v>
      </c>
      <c r="C94" s="107">
        <v>0.61199999999999999</v>
      </c>
      <c r="D94" s="107">
        <v>5.3730000000000002</v>
      </c>
      <c r="E94" s="107">
        <v>5.1230000000000002</v>
      </c>
    </row>
    <row r="95" spans="1:5" x14ac:dyDescent="0.25">
      <c r="A95" s="102">
        <v>89</v>
      </c>
      <c r="B95" s="107">
        <v>4.7649999999999997</v>
      </c>
      <c r="C95" s="107">
        <v>0.48699999999999999</v>
      </c>
      <c r="D95" s="107">
        <v>4.93</v>
      </c>
      <c r="E95" s="107">
        <v>4.7329999999999997</v>
      </c>
    </row>
    <row r="96" spans="1:5" x14ac:dyDescent="0.25">
      <c r="A96" s="102">
        <v>90</v>
      </c>
      <c r="B96" s="107">
        <v>4.3920000000000003</v>
      </c>
      <c r="C96" s="107">
        <v>0.36699999999999999</v>
      </c>
      <c r="D96" s="107">
        <v>4.516</v>
      </c>
      <c r="E96" s="107">
        <v>4.37</v>
      </c>
    </row>
    <row r="97" spans="1:5" x14ac:dyDescent="0.25">
      <c r="A97" s="102">
        <v>91</v>
      </c>
      <c r="B97" s="107">
        <v>4.048</v>
      </c>
      <c r="C97" s="107">
        <v>0.34699999999999998</v>
      </c>
      <c r="D97" s="107">
        <v>4.165</v>
      </c>
      <c r="E97" s="107">
        <v>4.0350000000000001</v>
      </c>
    </row>
    <row r="98" spans="1:5" x14ac:dyDescent="0.25">
      <c r="A98" s="102">
        <v>92</v>
      </c>
      <c r="B98" s="107">
        <v>3.7330000000000001</v>
      </c>
      <c r="C98" s="107">
        <v>0.32800000000000001</v>
      </c>
      <c r="D98" s="107">
        <v>3.843</v>
      </c>
      <c r="E98" s="107">
        <v>3.7290000000000001</v>
      </c>
    </row>
    <row r="99" spans="1:5" x14ac:dyDescent="0.25">
      <c r="A99" s="102">
        <v>93</v>
      </c>
      <c r="B99" s="107">
        <v>3.4460000000000002</v>
      </c>
      <c r="C99" s="107">
        <v>0.31</v>
      </c>
      <c r="D99" s="107">
        <v>3.5510000000000002</v>
      </c>
      <c r="E99" s="107">
        <v>3.4510000000000001</v>
      </c>
    </row>
    <row r="100" spans="1:5" x14ac:dyDescent="0.25">
      <c r="A100" s="102">
        <v>94</v>
      </c>
      <c r="B100" s="107">
        <v>3.1859999999999999</v>
      </c>
      <c r="C100" s="107">
        <v>0.29099999999999998</v>
      </c>
      <c r="D100" s="107">
        <v>3.2839999999999998</v>
      </c>
      <c r="E100" s="107">
        <v>3.1989999999999998</v>
      </c>
    </row>
    <row r="101" spans="1:5" x14ac:dyDescent="0.25">
      <c r="A101" s="102">
        <v>95</v>
      </c>
      <c r="B101" s="107">
        <v>2.9510000000000001</v>
      </c>
      <c r="C101" s="107">
        <v>0.27400000000000002</v>
      </c>
      <c r="D101" s="107">
        <v>3.044</v>
      </c>
      <c r="E101" s="107">
        <v>2.9729999999999999</v>
      </c>
    </row>
    <row r="102" spans="1:5" x14ac:dyDescent="0.25">
      <c r="A102" s="102">
        <v>96</v>
      </c>
      <c r="B102" s="107">
        <v>2.742</v>
      </c>
      <c r="C102" s="107">
        <v>0.25800000000000001</v>
      </c>
      <c r="D102" s="107">
        <v>2.8290000000000002</v>
      </c>
      <c r="E102" s="107">
        <v>2.7719999999999998</v>
      </c>
    </row>
    <row r="103" spans="1:5" x14ac:dyDescent="0.25">
      <c r="A103" s="102">
        <v>97</v>
      </c>
      <c r="B103" s="107">
        <v>2.5569999999999999</v>
      </c>
      <c r="C103" s="107">
        <v>0.24399999999999999</v>
      </c>
      <c r="D103" s="107">
        <v>2.6389999999999998</v>
      </c>
      <c r="E103" s="107">
        <v>2.5939999999999999</v>
      </c>
    </row>
    <row r="104" spans="1:5" x14ac:dyDescent="0.25">
      <c r="A104" s="102">
        <v>98</v>
      </c>
      <c r="B104" s="107">
        <v>2.3959999999999999</v>
      </c>
      <c r="C104" s="107">
        <v>0.23</v>
      </c>
      <c r="D104" s="107">
        <v>2.4729999999999999</v>
      </c>
      <c r="E104" s="107">
        <v>2.4390000000000001</v>
      </c>
    </row>
    <row r="105" spans="1:5" x14ac:dyDescent="0.25">
      <c r="A105" s="102">
        <v>99</v>
      </c>
      <c r="B105" s="107">
        <v>2.2669999999999999</v>
      </c>
      <c r="C105" s="107">
        <v>0.216</v>
      </c>
      <c r="D105" s="107">
        <v>2.34</v>
      </c>
      <c r="E105" s="107">
        <v>2.3149999999999999</v>
      </c>
    </row>
    <row r="106" spans="1:5" x14ac:dyDescent="0.25">
      <c r="A106" s="102">
        <v>100</v>
      </c>
      <c r="B106" s="107">
        <v>2.173</v>
      </c>
      <c r="C106" s="107">
        <v>0.20300000000000001</v>
      </c>
      <c r="D106" s="107">
        <v>2.2410000000000001</v>
      </c>
      <c r="E106" s="107">
        <v>2.222</v>
      </c>
    </row>
  </sheetData>
  <sheetProtection algorithmName="SHA-512" hashValue="1RMUoojGgccL+2i6m3KjqQNrHw1vioZGexbLq4uobS9OmwEHOoqGMUlQ1vSVbzrCcazv8rf2Lwj8KUrgsRLedA==" saltValue="+qqdD9be3jqwqvXXwxlYTg==" spinCount="100000" sheet="1" objects="1" scenarios="1"/>
  <conditionalFormatting sqref="A6:A16 A18:A20">
    <cfRule type="expression" dxfId="623" priority="31" stopIfTrue="1">
      <formula>MOD(ROW(),2)=0</formula>
    </cfRule>
    <cfRule type="expression" dxfId="622" priority="32" stopIfTrue="1">
      <formula>MOD(ROW(),2)&lt;&gt;0</formula>
    </cfRule>
  </conditionalFormatting>
  <conditionalFormatting sqref="B6:E16 E17:E20">
    <cfRule type="expression" dxfId="621" priority="33" stopIfTrue="1">
      <formula>MOD(ROW(),2)=0</formula>
    </cfRule>
    <cfRule type="expression" dxfId="620" priority="34" stopIfTrue="1">
      <formula>MOD(ROW(),2)&lt;&gt;0</formula>
    </cfRule>
  </conditionalFormatting>
  <conditionalFormatting sqref="A17">
    <cfRule type="expression" dxfId="619" priority="25" stopIfTrue="1">
      <formula>MOD(ROW(),2)=0</formula>
    </cfRule>
    <cfRule type="expression" dxfId="618" priority="26" stopIfTrue="1">
      <formula>MOD(ROW(),2)&lt;&gt;0</formula>
    </cfRule>
  </conditionalFormatting>
  <conditionalFormatting sqref="B17:D17 C18:D20">
    <cfRule type="expression" dxfId="617" priority="23" stopIfTrue="1">
      <formula>MOD(ROW(),2)=0</formula>
    </cfRule>
    <cfRule type="expression" dxfId="616" priority="24" stopIfTrue="1">
      <formula>MOD(ROW(),2)&lt;&gt;0</formula>
    </cfRule>
  </conditionalFormatting>
  <conditionalFormatting sqref="A25:A106">
    <cfRule type="expression" dxfId="615" priority="17" stopIfTrue="1">
      <formula>MOD(ROW(),2)=0</formula>
    </cfRule>
    <cfRule type="expression" dxfId="614" priority="18" stopIfTrue="1">
      <formula>MOD(ROW(),2)&lt;&gt;0</formula>
    </cfRule>
  </conditionalFormatting>
  <conditionalFormatting sqref="E26:E106">
    <cfRule type="expression" dxfId="613" priority="19" stopIfTrue="1">
      <formula>MOD(ROW(),2)=0</formula>
    </cfRule>
    <cfRule type="expression" dxfId="612" priority="20" stopIfTrue="1">
      <formula>MOD(ROW(),2)&lt;&gt;0</formula>
    </cfRule>
  </conditionalFormatting>
  <conditionalFormatting sqref="E25">
    <cfRule type="expression" dxfId="611" priority="15" stopIfTrue="1">
      <formula>MOD(ROW(),2)=0</formula>
    </cfRule>
    <cfRule type="expression" dxfId="610" priority="16" stopIfTrue="1">
      <formula>MOD(ROW(),2)&lt;&gt;0</formula>
    </cfRule>
  </conditionalFormatting>
  <conditionalFormatting sqref="B25:C25">
    <cfRule type="expression" dxfId="609" priority="13" stopIfTrue="1">
      <formula>MOD(ROW(),2)=0</formula>
    </cfRule>
    <cfRule type="expression" dxfId="608" priority="14" stopIfTrue="1">
      <formula>MOD(ROW(),2)&lt;&gt;0</formula>
    </cfRule>
  </conditionalFormatting>
  <conditionalFormatting sqref="B26:C106">
    <cfRule type="expression" dxfId="607" priority="7" stopIfTrue="1">
      <formula>MOD(ROW(),2)=0</formula>
    </cfRule>
    <cfRule type="expression" dxfId="606" priority="8" stopIfTrue="1">
      <formula>MOD(ROW(),2)&lt;&gt;0</formula>
    </cfRule>
  </conditionalFormatting>
  <conditionalFormatting sqref="D26:D106">
    <cfRule type="expression" dxfId="605" priority="5" stopIfTrue="1">
      <formula>MOD(ROW(),2)=0</formula>
    </cfRule>
    <cfRule type="expression" dxfId="604" priority="6" stopIfTrue="1">
      <formula>MOD(ROW(),2)&lt;&gt;0</formula>
    </cfRule>
  </conditionalFormatting>
  <conditionalFormatting sqref="D25">
    <cfRule type="expression" dxfId="603" priority="3" stopIfTrue="1">
      <formula>MOD(ROW(),2)=0</formula>
    </cfRule>
    <cfRule type="expression" dxfId="602" priority="4" stopIfTrue="1">
      <formula>MOD(ROW(),2)&lt;&gt;0</formula>
    </cfRule>
  </conditionalFormatting>
  <conditionalFormatting sqref="B18:B20">
    <cfRule type="expression" dxfId="601" priority="1" stopIfTrue="1">
      <formula>MOD(ROW(),2)=0</formula>
    </cfRule>
    <cfRule type="expression" dxfId="600"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90">
    <pageSetUpPr fitToPage="1"/>
  </sheetPr>
  <dimension ref="A1:I51"/>
  <sheetViews>
    <sheetView showGridLines="0" zoomScale="85" zoomScaleNormal="85" workbookViewId="0"/>
  </sheetViews>
  <sheetFormatPr defaultColWidth="10" defaultRowHeight="13.2" x14ac:dyDescent="0.25"/>
  <cols>
    <col min="1" max="1" width="31.77734375" style="25" customWidth="1"/>
    <col min="2" max="2" width="24.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Inverse Comm - x-504</v>
      </c>
      <c r="B3" s="40"/>
      <c r="C3" s="40"/>
      <c r="D3" s="40"/>
      <c r="E3" s="40"/>
      <c r="F3" s="40"/>
      <c r="G3" s="40"/>
      <c r="H3" s="40"/>
      <c r="I3" s="40"/>
    </row>
    <row r="4" spans="1:9" x14ac:dyDescent="0.25">
      <c r="A4" s="42"/>
    </row>
    <row r="6" spans="1:9" ht="26.4" x14ac:dyDescent="0.25">
      <c r="A6" s="90" t="s">
        <v>26</v>
      </c>
      <c r="B6" s="91" t="s">
        <v>28</v>
      </c>
    </row>
    <row r="7" spans="1:9" x14ac:dyDescent="0.25">
      <c r="A7" s="92" t="s">
        <v>17</v>
      </c>
      <c r="B7" s="93" t="s">
        <v>54</v>
      </c>
    </row>
    <row r="8" spans="1:9" x14ac:dyDescent="0.25">
      <c r="A8" s="92" t="s">
        <v>55</v>
      </c>
      <c r="B8" s="93" t="s">
        <v>22</v>
      </c>
    </row>
    <row r="9" spans="1:9" x14ac:dyDescent="0.25">
      <c r="A9" s="92" t="s">
        <v>18</v>
      </c>
      <c r="B9" s="93" t="s">
        <v>556</v>
      </c>
    </row>
    <row r="10" spans="1:9" ht="39.6" x14ac:dyDescent="0.25">
      <c r="A10" s="92" t="s">
        <v>2</v>
      </c>
      <c r="B10" s="93" t="s">
        <v>557</v>
      </c>
    </row>
    <row r="11" spans="1:9" x14ac:dyDescent="0.25">
      <c r="A11" s="92" t="s">
        <v>25</v>
      </c>
      <c r="B11" s="93" t="s">
        <v>323</v>
      </c>
    </row>
    <row r="12" spans="1:9" x14ac:dyDescent="0.25">
      <c r="A12" s="92" t="s">
        <v>273</v>
      </c>
      <c r="B12" s="93" t="s">
        <v>283</v>
      </c>
    </row>
    <row r="13" spans="1:9" x14ac:dyDescent="0.25">
      <c r="A13" s="92" t="s">
        <v>58</v>
      </c>
      <c r="B13" s="93">
        <v>1</v>
      </c>
    </row>
    <row r="14" spans="1:9" x14ac:dyDescent="0.25">
      <c r="A14" s="92" t="s">
        <v>19</v>
      </c>
      <c r="B14" s="93">
        <v>504</v>
      </c>
    </row>
    <row r="15" spans="1:9" x14ac:dyDescent="0.25">
      <c r="A15" s="92" t="s">
        <v>59</v>
      </c>
      <c r="B15" s="93" t="s">
        <v>558</v>
      </c>
    </row>
    <row r="16" spans="1:9" x14ac:dyDescent="0.25">
      <c r="A16" s="92" t="s">
        <v>60</v>
      </c>
      <c r="B16" s="93" t="s">
        <v>559</v>
      </c>
    </row>
    <row r="17" spans="1:2" ht="26.4" x14ac:dyDescent="0.25">
      <c r="A17" s="75" t="s">
        <v>374</v>
      </c>
      <c r="B17" s="93" t="s">
        <v>689</v>
      </c>
    </row>
    <row r="18" spans="1:2" x14ac:dyDescent="0.25">
      <c r="A18" s="92" t="s">
        <v>20</v>
      </c>
      <c r="B18" s="96">
        <v>45135</v>
      </c>
    </row>
    <row r="19" spans="1:2" x14ac:dyDescent="0.25">
      <c r="A19" s="92" t="s">
        <v>21</v>
      </c>
      <c r="B19" s="96">
        <v>45135</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560</v>
      </c>
    </row>
    <row r="26" spans="1:2" x14ac:dyDescent="0.25">
      <c r="A26" s="102">
        <v>75</v>
      </c>
      <c r="B26" s="107">
        <v>12.465999999999999</v>
      </c>
    </row>
    <row r="27" spans="1:2" x14ac:dyDescent="0.25">
      <c r="A27" s="102">
        <v>76</v>
      </c>
      <c r="B27" s="107">
        <v>11.817</v>
      </c>
    </row>
    <row r="28" spans="1:2" x14ac:dyDescent="0.25">
      <c r="A28" s="102">
        <v>77</v>
      </c>
      <c r="B28" s="107">
        <v>11.175000000000001</v>
      </c>
    </row>
    <row r="29" spans="1:2" x14ac:dyDescent="0.25">
      <c r="A29" s="102">
        <v>78</v>
      </c>
      <c r="B29" s="107">
        <v>10.542</v>
      </c>
    </row>
    <row r="30" spans="1:2" x14ac:dyDescent="0.25">
      <c r="A30" s="102">
        <v>79</v>
      </c>
      <c r="B30" s="107">
        <v>9.9190000000000005</v>
      </c>
    </row>
    <row r="31" spans="1:2" x14ac:dyDescent="0.25">
      <c r="A31" s="102">
        <v>80</v>
      </c>
      <c r="B31" s="107">
        <v>9.31</v>
      </c>
    </row>
    <row r="32" spans="1:2" x14ac:dyDescent="0.25">
      <c r="A32" s="102">
        <v>81</v>
      </c>
      <c r="B32" s="107">
        <v>8.7170000000000005</v>
      </c>
    </row>
    <row r="33" spans="1:2" x14ac:dyDescent="0.25">
      <c r="A33" s="102">
        <v>82</v>
      </c>
      <c r="B33" s="107">
        <v>8.1419999999999995</v>
      </c>
    </row>
    <row r="34" spans="1:2" x14ac:dyDescent="0.25">
      <c r="A34" s="102">
        <v>83</v>
      </c>
      <c r="B34" s="107">
        <v>7.5869999999999997</v>
      </c>
    </row>
    <row r="35" spans="1:2" x14ac:dyDescent="0.25">
      <c r="A35" s="102">
        <v>84</v>
      </c>
      <c r="B35" s="107">
        <v>7.0529999999999999</v>
      </c>
    </row>
    <row r="36" spans="1:2" x14ac:dyDescent="0.25">
      <c r="A36" s="102">
        <v>85</v>
      </c>
      <c r="B36" s="107">
        <v>6.5419999999999998</v>
      </c>
    </row>
    <row r="37" spans="1:2" x14ac:dyDescent="0.25">
      <c r="A37" s="102">
        <v>86</v>
      </c>
      <c r="B37" s="107">
        <v>6.056</v>
      </c>
    </row>
    <row r="38" spans="1:2" x14ac:dyDescent="0.25">
      <c r="A38" s="102">
        <v>87</v>
      </c>
      <c r="B38" s="107">
        <v>5.5970000000000004</v>
      </c>
    </row>
    <row r="39" spans="1:2" x14ac:dyDescent="0.25">
      <c r="A39" s="102">
        <v>88</v>
      </c>
      <c r="B39" s="107">
        <v>5.1669999999999998</v>
      </c>
    </row>
    <row r="40" spans="1:2" x14ac:dyDescent="0.25">
      <c r="A40" s="102">
        <v>89</v>
      </c>
      <c r="B40" s="107">
        <v>4.7649999999999997</v>
      </c>
    </row>
    <row r="41" spans="1:2" x14ac:dyDescent="0.25">
      <c r="A41" s="102">
        <v>90</v>
      </c>
      <c r="B41" s="107">
        <v>4.3920000000000003</v>
      </c>
    </row>
    <row r="42" spans="1:2" x14ac:dyDescent="0.25">
      <c r="A42" s="102">
        <v>91</v>
      </c>
      <c r="B42" s="107">
        <v>4.048</v>
      </c>
    </row>
    <row r="43" spans="1:2" x14ac:dyDescent="0.25">
      <c r="A43" s="102">
        <v>92</v>
      </c>
      <c r="B43" s="107">
        <v>3.7330000000000001</v>
      </c>
    </row>
    <row r="44" spans="1:2" x14ac:dyDescent="0.25">
      <c r="A44" s="102">
        <v>93</v>
      </c>
      <c r="B44" s="107">
        <v>3.4460000000000002</v>
      </c>
    </row>
    <row r="45" spans="1:2" x14ac:dyDescent="0.25">
      <c r="A45" s="102">
        <v>94</v>
      </c>
      <c r="B45" s="107">
        <v>3.1859999999999999</v>
      </c>
    </row>
    <row r="46" spans="1:2" x14ac:dyDescent="0.25">
      <c r="A46" s="102">
        <v>95</v>
      </c>
      <c r="B46" s="107">
        <v>2.9510000000000001</v>
      </c>
    </row>
    <row r="47" spans="1:2" x14ac:dyDescent="0.25">
      <c r="A47" s="102">
        <v>96</v>
      </c>
      <c r="B47" s="107">
        <v>2.742</v>
      </c>
    </row>
    <row r="48" spans="1:2" x14ac:dyDescent="0.25">
      <c r="A48" s="102">
        <v>97</v>
      </c>
      <c r="B48" s="107">
        <v>2.5569999999999999</v>
      </c>
    </row>
    <row r="49" spans="1:2" x14ac:dyDescent="0.25">
      <c r="A49" s="102">
        <v>98</v>
      </c>
      <c r="B49" s="107">
        <v>2.3959999999999999</v>
      </c>
    </row>
    <row r="50" spans="1:2" x14ac:dyDescent="0.25">
      <c r="A50" s="102">
        <v>99</v>
      </c>
      <c r="B50" s="107">
        <v>2.2669999999999999</v>
      </c>
    </row>
    <row r="51" spans="1:2" x14ac:dyDescent="0.25">
      <c r="A51" s="102">
        <v>100</v>
      </c>
      <c r="B51" s="107">
        <v>2.173</v>
      </c>
    </row>
  </sheetData>
  <sheetProtection algorithmName="SHA-512" hashValue="rcii8w2gVjrwjtUKyK6/cOhB1bOCxqbWUdkUYjRI2fabtBWd+CKExe1IBN3hXTlVrfxDw75mZJjsQz5efHhXqg==" saltValue="IjJqA6eGs/Y+i3zCAbKGAw==" spinCount="100000" sheet="1" objects="1" scenarios="1"/>
  <conditionalFormatting sqref="A6:A16 A18:A20">
    <cfRule type="expression" dxfId="599" priority="13" stopIfTrue="1">
      <formula>MOD(ROW(),2)=0</formula>
    </cfRule>
    <cfRule type="expression" dxfId="598" priority="14" stopIfTrue="1">
      <formula>MOD(ROW(),2)&lt;&gt;0</formula>
    </cfRule>
  </conditionalFormatting>
  <conditionalFormatting sqref="B6:B16">
    <cfRule type="expression" dxfId="597" priority="15" stopIfTrue="1">
      <formula>MOD(ROW(),2)=0</formula>
    </cfRule>
    <cfRule type="expression" dxfId="596" priority="16" stopIfTrue="1">
      <formula>MOD(ROW(),2)&lt;&gt;0</formula>
    </cfRule>
  </conditionalFormatting>
  <conditionalFormatting sqref="A17">
    <cfRule type="expression" dxfId="595" priority="7" stopIfTrue="1">
      <formula>MOD(ROW(),2)=0</formula>
    </cfRule>
    <cfRule type="expression" dxfId="594" priority="8" stopIfTrue="1">
      <formula>MOD(ROW(),2)&lt;&gt;0</formula>
    </cfRule>
  </conditionalFormatting>
  <conditionalFormatting sqref="B17:B20">
    <cfRule type="expression" dxfId="593" priority="5" stopIfTrue="1">
      <formula>MOD(ROW(),2)=0</formula>
    </cfRule>
    <cfRule type="expression" dxfId="592" priority="6" stopIfTrue="1">
      <formula>MOD(ROW(),2)&lt;&gt;0</formula>
    </cfRule>
  </conditionalFormatting>
  <conditionalFormatting sqref="A25:A51">
    <cfRule type="expression" dxfId="591" priority="1" stopIfTrue="1">
      <formula>MOD(ROW(),2)=0</formula>
    </cfRule>
    <cfRule type="expression" dxfId="590" priority="2" stopIfTrue="1">
      <formula>MOD(ROW(),2)&lt;&gt;0</formula>
    </cfRule>
  </conditionalFormatting>
  <conditionalFormatting sqref="B25:B51">
    <cfRule type="expression" dxfId="589" priority="3" stopIfTrue="1">
      <formula>MOD(ROW(),2)=0</formula>
    </cfRule>
    <cfRule type="expression" dxfId="588"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105">
    <pageSetUpPr fitToPage="1"/>
  </sheetPr>
  <dimension ref="A1:I51"/>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AA - x-601</v>
      </c>
      <c r="B3" s="40"/>
      <c r="C3" s="40"/>
      <c r="D3" s="40"/>
      <c r="E3" s="40"/>
      <c r="F3" s="40"/>
      <c r="G3" s="40"/>
      <c r="H3" s="40"/>
      <c r="I3" s="40"/>
    </row>
    <row r="4" spans="1:9" x14ac:dyDescent="0.25">
      <c r="A4" s="42"/>
    </row>
    <row r="6" spans="1:9" x14ac:dyDescent="0.25">
      <c r="A6" s="90" t="s">
        <v>26</v>
      </c>
      <c r="B6" s="91" t="s">
        <v>28</v>
      </c>
      <c r="C6" s="91"/>
    </row>
    <row r="7" spans="1:9" x14ac:dyDescent="0.25">
      <c r="A7" s="92" t="s">
        <v>17</v>
      </c>
      <c r="B7" s="93" t="s">
        <v>54</v>
      </c>
      <c r="C7" s="93"/>
    </row>
    <row r="8" spans="1:9" x14ac:dyDescent="0.25">
      <c r="A8" s="92" t="s">
        <v>55</v>
      </c>
      <c r="B8" s="93" t="s">
        <v>22</v>
      </c>
      <c r="C8" s="93"/>
    </row>
    <row r="9" spans="1:9" x14ac:dyDescent="0.25">
      <c r="A9" s="92" t="s">
        <v>18</v>
      </c>
      <c r="B9" s="93" t="s">
        <v>596</v>
      </c>
      <c r="C9" s="93"/>
    </row>
    <row r="10" spans="1:9" ht="26.4" x14ac:dyDescent="0.25">
      <c r="A10" s="92" t="s">
        <v>2</v>
      </c>
      <c r="B10" s="93" t="s">
        <v>597</v>
      </c>
      <c r="C10" s="93"/>
    </row>
    <row r="11" spans="1:9" x14ac:dyDescent="0.25">
      <c r="A11" s="92" t="s">
        <v>25</v>
      </c>
      <c r="B11" s="93" t="s">
        <v>323</v>
      </c>
      <c r="C11" s="93"/>
    </row>
    <row r="12" spans="1:9" x14ac:dyDescent="0.25">
      <c r="A12" s="92" t="s">
        <v>273</v>
      </c>
      <c r="B12" s="93" t="s">
        <v>598</v>
      </c>
      <c r="C12" s="93"/>
    </row>
    <row r="13" spans="1:9" x14ac:dyDescent="0.25">
      <c r="A13" s="92" t="s">
        <v>58</v>
      </c>
      <c r="B13" s="93">
        <v>1</v>
      </c>
      <c r="C13" s="93"/>
    </row>
    <row r="14" spans="1:9" x14ac:dyDescent="0.25">
      <c r="A14" s="92" t="s">
        <v>19</v>
      </c>
      <c r="B14" s="93">
        <v>601</v>
      </c>
      <c r="C14" s="93"/>
    </row>
    <row r="15" spans="1:9" x14ac:dyDescent="0.25">
      <c r="A15" s="92" t="s">
        <v>59</v>
      </c>
      <c r="B15" s="93" t="s">
        <v>599</v>
      </c>
      <c r="C15" s="93"/>
    </row>
    <row r="16" spans="1:9" x14ac:dyDescent="0.25">
      <c r="A16" s="92" t="s">
        <v>60</v>
      </c>
      <c r="B16" s="93" t="s">
        <v>600</v>
      </c>
      <c r="C16" s="93"/>
    </row>
    <row r="17" spans="1:3" ht="38.1" customHeight="1" x14ac:dyDescent="0.25">
      <c r="A17" s="75" t="s">
        <v>374</v>
      </c>
      <c r="B17" s="93" t="s">
        <v>690</v>
      </c>
      <c r="C17" s="93"/>
    </row>
    <row r="18" spans="1:3" x14ac:dyDescent="0.25">
      <c r="A18" s="92" t="s">
        <v>20</v>
      </c>
      <c r="B18" s="96">
        <v>45072</v>
      </c>
      <c r="C18" s="93"/>
    </row>
    <row r="19" spans="1:3" x14ac:dyDescent="0.25">
      <c r="A19" s="92" t="s">
        <v>21</v>
      </c>
      <c r="B19" s="96">
        <v>45016</v>
      </c>
      <c r="C19" s="93"/>
    </row>
    <row r="20" spans="1:3" x14ac:dyDescent="0.25">
      <c r="A20" s="92" t="s">
        <v>271</v>
      </c>
      <c r="B20" s="93" t="s">
        <v>376</v>
      </c>
      <c r="C20" s="93"/>
    </row>
    <row r="22" spans="1:3" x14ac:dyDescent="0.25">
      <c r="B22" s="104" t="str">
        <f>HYPERLINK("#'Factor List'!A1","Back to Factor List")</f>
        <v>Back to Factor List</v>
      </c>
    </row>
    <row r="25" spans="1:3" x14ac:dyDescent="0.25">
      <c r="A25" s="101" t="s">
        <v>283</v>
      </c>
      <c r="B25" s="101" t="s">
        <v>601</v>
      </c>
      <c r="C25" s="101" t="s">
        <v>602</v>
      </c>
    </row>
    <row r="26" spans="1:3" x14ac:dyDescent="0.25">
      <c r="A26" s="102">
        <v>50</v>
      </c>
      <c r="B26" s="103">
        <v>30.95</v>
      </c>
      <c r="C26" s="103">
        <v>27.95</v>
      </c>
    </row>
    <row r="27" spans="1:3" x14ac:dyDescent="0.25">
      <c r="A27" s="102">
        <v>51</v>
      </c>
      <c r="B27" s="103">
        <v>30.41</v>
      </c>
      <c r="C27" s="103">
        <v>27.41</v>
      </c>
    </row>
    <row r="28" spans="1:3" x14ac:dyDescent="0.25">
      <c r="A28" s="102">
        <v>52</v>
      </c>
      <c r="B28" s="103">
        <v>29.85</v>
      </c>
      <c r="C28" s="103">
        <v>26.85</v>
      </c>
    </row>
    <row r="29" spans="1:3" x14ac:dyDescent="0.25">
      <c r="A29" s="102">
        <v>53</v>
      </c>
      <c r="B29" s="103">
        <v>29.29</v>
      </c>
      <c r="C29" s="103">
        <v>26.29</v>
      </c>
    </row>
    <row r="30" spans="1:3" x14ac:dyDescent="0.25">
      <c r="A30" s="102">
        <v>54</v>
      </c>
      <c r="B30" s="103">
        <v>28.72</v>
      </c>
      <c r="C30" s="103">
        <v>25.72</v>
      </c>
    </row>
    <row r="31" spans="1:3" x14ac:dyDescent="0.25">
      <c r="A31" s="102">
        <v>55</v>
      </c>
      <c r="B31" s="103">
        <v>28.15</v>
      </c>
      <c r="C31" s="103">
        <v>25.15</v>
      </c>
    </row>
    <row r="32" spans="1:3" x14ac:dyDescent="0.25">
      <c r="A32" s="102">
        <v>56</v>
      </c>
      <c r="B32" s="103">
        <v>27.56</v>
      </c>
      <c r="C32" s="103">
        <v>24.56</v>
      </c>
    </row>
    <row r="33" spans="1:3" x14ac:dyDescent="0.25">
      <c r="A33" s="102">
        <v>57</v>
      </c>
      <c r="B33" s="103">
        <v>26.97</v>
      </c>
      <c r="C33" s="103">
        <v>23.97</v>
      </c>
    </row>
    <row r="34" spans="1:3" x14ac:dyDescent="0.25">
      <c r="A34" s="102">
        <v>58</v>
      </c>
      <c r="B34" s="103">
        <v>26.37</v>
      </c>
      <c r="C34" s="103">
        <v>23.37</v>
      </c>
    </row>
    <row r="35" spans="1:3" x14ac:dyDescent="0.25">
      <c r="A35" s="102">
        <v>59</v>
      </c>
      <c r="B35" s="103">
        <v>25.77</v>
      </c>
      <c r="C35" s="103">
        <v>22.77</v>
      </c>
    </row>
    <row r="36" spans="1:3" x14ac:dyDescent="0.25">
      <c r="A36" s="102">
        <v>60</v>
      </c>
      <c r="B36" s="103">
        <v>25.15</v>
      </c>
      <c r="C36" s="103">
        <v>22.15</v>
      </c>
    </row>
    <row r="37" spans="1:3" x14ac:dyDescent="0.25">
      <c r="A37" s="102">
        <v>61</v>
      </c>
      <c r="B37" s="103">
        <v>24.53</v>
      </c>
      <c r="C37" s="103">
        <v>21.53</v>
      </c>
    </row>
    <row r="38" spans="1:3" x14ac:dyDescent="0.25">
      <c r="A38" s="102">
        <v>62</v>
      </c>
      <c r="B38" s="103">
        <v>23.91</v>
      </c>
      <c r="C38" s="103">
        <v>20.91</v>
      </c>
    </row>
    <row r="39" spans="1:3" x14ac:dyDescent="0.25">
      <c r="A39" s="102">
        <v>63</v>
      </c>
      <c r="B39" s="103">
        <v>23.28</v>
      </c>
      <c r="C39" s="103">
        <v>20.28</v>
      </c>
    </row>
    <row r="40" spans="1:3" x14ac:dyDescent="0.25">
      <c r="A40" s="102">
        <v>64</v>
      </c>
      <c r="B40" s="103">
        <v>22.65</v>
      </c>
      <c r="C40" s="103">
        <v>19.649999999999999</v>
      </c>
    </row>
    <row r="41" spans="1:3" x14ac:dyDescent="0.25">
      <c r="A41" s="102">
        <v>65</v>
      </c>
      <c r="B41" s="103">
        <v>22.01</v>
      </c>
      <c r="C41" s="103">
        <v>19.010000000000002</v>
      </c>
    </row>
    <row r="42" spans="1:3" x14ac:dyDescent="0.25">
      <c r="A42" s="102">
        <v>66</v>
      </c>
      <c r="B42" s="103">
        <v>21.36</v>
      </c>
      <c r="C42" s="103">
        <v>18.36</v>
      </c>
    </row>
    <row r="43" spans="1:3" x14ac:dyDescent="0.25">
      <c r="A43" s="102">
        <v>67</v>
      </c>
      <c r="B43" s="103">
        <v>20.72</v>
      </c>
      <c r="C43" s="103">
        <v>17.72</v>
      </c>
    </row>
    <row r="44" spans="1:3" x14ac:dyDescent="0.25">
      <c r="A44" s="102">
        <v>68</v>
      </c>
      <c r="B44" s="103">
        <v>20.059999999999999</v>
      </c>
      <c r="C44" s="103">
        <v>17.059999999999999</v>
      </c>
    </row>
    <row r="45" spans="1:3" x14ac:dyDescent="0.25">
      <c r="A45" s="102">
        <v>69</v>
      </c>
      <c r="B45" s="103">
        <v>19.41</v>
      </c>
      <c r="C45" s="103">
        <v>16.41</v>
      </c>
    </row>
    <row r="46" spans="1:3" x14ac:dyDescent="0.25">
      <c r="A46" s="102">
        <v>70</v>
      </c>
      <c r="B46" s="103">
        <v>18.75</v>
      </c>
      <c r="C46" s="103">
        <v>15.75</v>
      </c>
    </row>
    <row r="47" spans="1:3" x14ac:dyDescent="0.25">
      <c r="A47" s="102">
        <v>71</v>
      </c>
      <c r="B47" s="103">
        <v>18.09</v>
      </c>
      <c r="C47" s="103">
        <v>15.09</v>
      </c>
    </row>
    <row r="48" spans="1:3" x14ac:dyDescent="0.25">
      <c r="A48" s="102">
        <v>72</v>
      </c>
      <c r="B48" s="103">
        <v>17.43</v>
      </c>
      <c r="C48" s="103">
        <v>14.43</v>
      </c>
    </row>
    <row r="49" spans="1:3" x14ac:dyDescent="0.25">
      <c r="A49" s="102">
        <v>73</v>
      </c>
      <c r="B49" s="103">
        <v>16.78</v>
      </c>
      <c r="C49" s="103">
        <v>13.78</v>
      </c>
    </row>
    <row r="50" spans="1:3" x14ac:dyDescent="0.25">
      <c r="A50" s="102">
        <v>74</v>
      </c>
      <c r="B50" s="103">
        <v>16.12</v>
      </c>
      <c r="C50" s="103">
        <v>13.12</v>
      </c>
    </row>
    <row r="51" spans="1:3" x14ac:dyDescent="0.25">
      <c r="A51" s="102">
        <v>75</v>
      </c>
      <c r="B51" s="103">
        <v>15.47</v>
      </c>
      <c r="C51" s="103">
        <v>12.47</v>
      </c>
    </row>
  </sheetData>
  <sheetProtection algorithmName="SHA-512" hashValue="TsH7adsoBPl3lNhulTiytCG+67x8uk+kubv7vmfeUj4Sr9ev1nHtjHAmkOaFZ6VU4fTVD/+1pO59AEZjHQ37Yg==" saltValue="RAEm88+h5p8X9SaMXiOisQ==" spinCount="100000" sheet="1" objects="1" scenarios="1"/>
  <conditionalFormatting sqref="A6:A16">
    <cfRule type="expression" dxfId="587" priority="21" stopIfTrue="1">
      <formula>MOD(ROW(),2)=0</formula>
    </cfRule>
    <cfRule type="expression" dxfId="586" priority="22" stopIfTrue="1">
      <formula>MOD(ROW(),2)&lt;&gt;0</formula>
    </cfRule>
  </conditionalFormatting>
  <conditionalFormatting sqref="B6:C16 C17:C20">
    <cfRule type="expression" dxfId="585" priority="23" stopIfTrue="1">
      <formula>MOD(ROW(),2)=0</formula>
    </cfRule>
    <cfRule type="expression" dxfId="584" priority="24" stopIfTrue="1">
      <formula>MOD(ROW(),2)&lt;&gt;0</formula>
    </cfRule>
  </conditionalFormatting>
  <conditionalFormatting sqref="A18:A20">
    <cfRule type="expression" dxfId="583" priority="15" stopIfTrue="1">
      <formula>MOD(ROW(),2)=0</formula>
    </cfRule>
    <cfRule type="expression" dxfId="582" priority="16" stopIfTrue="1">
      <formula>MOD(ROW(),2)&lt;&gt;0</formula>
    </cfRule>
  </conditionalFormatting>
  <conditionalFormatting sqref="A17">
    <cfRule type="expression" dxfId="581" priority="13" stopIfTrue="1">
      <formula>MOD(ROW(),2)=0</formula>
    </cfRule>
    <cfRule type="expression" dxfId="580" priority="14" stopIfTrue="1">
      <formula>MOD(ROW(),2)&lt;&gt;0</formula>
    </cfRule>
  </conditionalFormatting>
  <conditionalFormatting sqref="B17:B20">
    <cfRule type="expression" dxfId="579" priority="11" stopIfTrue="1">
      <formula>MOD(ROW(),2)=0</formula>
    </cfRule>
    <cfRule type="expression" dxfId="578" priority="12" stopIfTrue="1">
      <formula>MOD(ROW(),2)&lt;&gt;0</formula>
    </cfRule>
  </conditionalFormatting>
  <conditionalFormatting sqref="A25:A51">
    <cfRule type="expression" dxfId="577" priority="1" stopIfTrue="1">
      <formula>MOD(ROW(),2)=0</formula>
    </cfRule>
    <cfRule type="expression" dxfId="576" priority="2" stopIfTrue="1">
      <formula>MOD(ROW(),2)&lt;&gt;0</formula>
    </cfRule>
  </conditionalFormatting>
  <conditionalFormatting sqref="B25:C51">
    <cfRule type="expression" dxfId="575" priority="3" stopIfTrue="1">
      <formula>MOD(ROW(),2)=0</formula>
    </cfRule>
    <cfRule type="expression" dxfId="574"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106">
    <pageSetUpPr fitToPage="1"/>
  </sheetPr>
  <dimension ref="A1:I70"/>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AA - x-602</v>
      </c>
      <c r="B3" s="40"/>
      <c r="C3" s="40"/>
      <c r="D3" s="40"/>
      <c r="E3" s="40"/>
      <c r="F3" s="40"/>
      <c r="G3" s="40"/>
      <c r="H3" s="40"/>
      <c r="I3" s="40"/>
    </row>
    <row r="4" spans="1:9" x14ac:dyDescent="0.25">
      <c r="A4" s="42"/>
    </row>
    <row r="6" spans="1:9" x14ac:dyDescent="0.25">
      <c r="A6" s="90" t="s">
        <v>26</v>
      </c>
      <c r="B6" s="91" t="s">
        <v>28</v>
      </c>
      <c r="C6" s="91"/>
    </row>
    <row r="7" spans="1:9" x14ac:dyDescent="0.25">
      <c r="A7" s="92" t="s">
        <v>17</v>
      </c>
      <c r="B7" s="93" t="s">
        <v>54</v>
      </c>
      <c r="C7" s="93"/>
    </row>
    <row r="8" spans="1:9" x14ac:dyDescent="0.25">
      <c r="A8" s="92" t="s">
        <v>55</v>
      </c>
      <c r="B8" s="93" t="s">
        <v>22</v>
      </c>
      <c r="C8" s="93"/>
    </row>
    <row r="9" spans="1:9" x14ac:dyDescent="0.25">
      <c r="A9" s="92" t="s">
        <v>18</v>
      </c>
      <c r="B9" s="93" t="s">
        <v>596</v>
      </c>
      <c r="C9" s="93"/>
    </row>
    <row r="10" spans="1:9" ht="26.4" x14ac:dyDescent="0.25">
      <c r="A10" s="92" t="s">
        <v>2</v>
      </c>
      <c r="B10" s="93" t="s">
        <v>603</v>
      </c>
      <c r="C10" s="93"/>
    </row>
    <row r="11" spans="1:9" x14ac:dyDescent="0.25">
      <c r="A11" s="92" t="s">
        <v>25</v>
      </c>
      <c r="B11" s="93" t="s">
        <v>323</v>
      </c>
      <c r="C11" s="93"/>
    </row>
    <row r="12" spans="1:9" x14ac:dyDescent="0.25">
      <c r="A12" s="92" t="s">
        <v>273</v>
      </c>
      <c r="B12" s="93" t="s">
        <v>598</v>
      </c>
      <c r="C12" s="93"/>
    </row>
    <row r="13" spans="1:9" x14ac:dyDescent="0.25">
      <c r="A13" s="92" t="s">
        <v>58</v>
      </c>
      <c r="B13" s="93">
        <v>1</v>
      </c>
      <c r="C13" s="93"/>
    </row>
    <row r="14" spans="1:9" x14ac:dyDescent="0.25">
      <c r="A14" s="92" t="s">
        <v>19</v>
      </c>
      <c r="B14" s="93">
        <v>602</v>
      </c>
      <c r="C14" s="93"/>
    </row>
    <row r="15" spans="1:9" x14ac:dyDescent="0.25">
      <c r="A15" s="92" t="s">
        <v>59</v>
      </c>
      <c r="B15" s="93" t="s">
        <v>604</v>
      </c>
      <c r="C15" s="93"/>
    </row>
    <row r="16" spans="1:9" x14ac:dyDescent="0.25">
      <c r="A16" s="92" t="s">
        <v>60</v>
      </c>
      <c r="B16" s="93" t="s">
        <v>605</v>
      </c>
      <c r="C16" s="93"/>
    </row>
    <row r="17" spans="1:3" ht="52.8" x14ac:dyDescent="0.25">
      <c r="A17" s="75" t="s">
        <v>374</v>
      </c>
      <c r="B17" s="93" t="s">
        <v>690</v>
      </c>
      <c r="C17" s="93"/>
    </row>
    <row r="18" spans="1:3" x14ac:dyDescent="0.25">
      <c r="A18" s="92" t="s">
        <v>20</v>
      </c>
      <c r="B18" s="96" t="s">
        <v>712</v>
      </c>
      <c r="C18" s="93"/>
    </row>
    <row r="19" spans="1:3" x14ac:dyDescent="0.25">
      <c r="A19" s="92" t="s">
        <v>21</v>
      </c>
      <c r="B19" s="96">
        <v>45016</v>
      </c>
      <c r="C19" s="93"/>
    </row>
    <row r="20" spans="1:3" x14ac:dyDescent="0.25">
      <c r="A20" s="92" t="s">
        <v>271</v>
      </c>
      <c r="B20" s="93" t="s">
        <v>376</v>
      </c>
      <c r="C20" s="93"/>
    </row>
    <row r="22" spans="1:3" x14ac:dyDescent="0.25">
      <c r="B22" s="104" t="str">
        <f>HYPERLINK("#'Factor List'!A1","Back to Factor List")</f>
        <v>Back to Factor List</v>
      </c>
    </row>
    <row r="25" spans="1:3" x14ac:dyDescent="0.25">
      <c r="A25" s="101" t="s">
        <v>283</v>
      </c>
      <c r="B25" s="101" t="s">
        <v>601</v>
      </c>
      <c r="C25" s="101" t="s">
        <v>602</v>
      </c>
    </row>
    <row r="26" spans="1:3" x14ac:dyDescent="0.25">
      <c r="A26" s="102">
        <v>20</v>
      </c>
      <c r="B26" s="103">
        <v>33.6</v>
      </c>
      <c r="C26" s="103">
        <v>30.6</v>
      </c>
    </row>
    <row r="27" spans="1:3" x14ac:dyDescent="0.25">
      <c r="A27" s="102">
        <v>21</v>
      </c>
      <c r="B27" s="103">
        <v>33.36</v>
      </c>
      <c r="C27" s="103">
        <v>30.36</v>
      </c>
    </row>
    <row r="28" spans="1:3" x14ac:dyDescent="0.25">
      <c r="A28" s="102">
        <v>22</v>
      </c>
      <c r="B28" s="103">
        <v>33.130000000000003</v>
      </c>
      <c r="C28" s="103">
        <v>30.13</v>
      </c>
    </row>
    <row r="29" spans="1:3" x14ac:dyDescent="0.25">
      <c r="A29" s="102">
        <v>23</v>
      </c>
      <c r="B29" s="103">
        <v>32.909999999999997</v>
      </c>
      <c r="C29" s="103">
        <v>29.91</v>
      </c>
    </row>
    <row r="30" spans="1:3" x14ac:dyDescent="0.25">
      <c r="A30" s="102">
        <v>24</v>
      </c>
      <c r="B30" s="103">
        <v>32.67</v>
      </c>
      <c r="C30" s="103">
        <v>29.67</v>
      </c>
    </row>
    <row r="31" spans="1:3" x14ac:dyDescent="0.25">
      <c r="A31" s="102">
        <v>25</v>
      </c>
      <c r="B31" s="103">
        <v>32.44</v>
      </c>
      <c r="C31" s="103">
        <v>29.44</v>
      </c>
    </row>
    <row r="32" spans="1:3" x14ac:dyDescent="0.25">
      <c r="A32" s="102">
        <v>26</v>
      </c>
      <c r="B32" s="103">
        <v>32.200000000000003</v>
      </c>
      <c r="C32" s="103">
        <v>29.2</v>
      </c>
    </row>
    <row r="33" spans="1:3" x14ac:dyDescent="0.25">
      <c r="A33" s="102">
        <v>27</v>
      </c>
      <c r="B33" s="103">
        <v>31.96</v>
      </c>
      <c r="C33" s="103">
        <v>28.96</v>
      </c>
    </row>
    <row r="34" spans="1:3" x14ac:dyDescent="0.25">
      <c r="A34" s="102">
        <v>28</v>
      </c>
      <c r="B34" s="103">
        <v>31.73</v>
      </c>
      <c r="C34" s="103">
        <v>28.73</v>
      </c>
    </row>
    <row r="35" spans="1:3" x14ac:dyDescent="0.25">
      <c r="A35" s="102">
        <v>29</v>
      </c>
      <c r="B35" s="103">
        <v>31.5</v>
      </c>
      <c r="C35" s="103">
        <v>28.5</v>
      </c>
    </row>
    <row r="36" spans="1:3" x14ac:dyDescent="0.25">
      <c r="A36" s="102">
        <v>30</v>
      </c>
      <c r="B36" s="103">
        <v>31.27</v>
      </c>
      <c r="C36" s="103">
        <v>28.27</v>
      </c>
    </row>
    <row r="37" spans="1:3" x14ac:dyDescent="0.25">
      <c r="A37" s="102">
        <v>31</v>
      </c>
      <c r="B37" s="103">
        <v>31.05</v>
      </c>
      <c r="C37" s="103">
        <v>28.05</v>
      </c>
    </row>
    <row r="38" spans="1:3" x14ac:dyDescent="0.25">
      <c r="A38" s="102">
        <v>32</v>
      </c>
      <c r="B38" s="103">
        <v>30.82</v>
      </c>
      <c r="C38" s="103">
        <v>27.82</v>
      </c>
    </row>
    <row r="39" spans="1:3" x14ac:dyDescent="0.25">
      <c r="A39" s="102">
        <v>33</v>
      </c>
      <c r="B39" s="103">
        <v>30.6</v>
      </c>
      <c r="C39" s="103">
        <v>27.6</v>
      </c>
    </row>
    <row r="40" spans="1:3" x14ac:dyDescent="0.25">
      <c r="A40" s="102">
        <v>34</v>
      </c>
      <c r="B40" s="103">
        <v>30.37</v>
      </c>
      <c r="C40" s="103">
        <v>27.37</v>
      </c>
    </row>
    <row r="41" spans="1:3" x14ac:dyDescent="0.25">
      <c r="A41" s="102">
        <v>35</v>
      </c>
      <c r="B41" s="103">
        <v>30.14</v>
      </c>
      <c r="C41" s="103">
        <v>27.14</v>
      </c>
    </row>
    <row r="42" spans="1:3" x14ac:dyDescent="0.25">
      <c r="A42" s="102">
        <v>36</v>
      </c>
      <c r="B42" s="103">
        <v>29.91</v>
      </c>
      <c r="C42" s="103">
        <v>26.91</v>
      </c>
    </row>
    <row r="43" spans="1:3" x14ac:dyDescent="0.25">
      <c r="A43" s="102">
        <v>37</v>
      </c>
      <c r="B43" s="103">
        <v>29.68</v>
      </c>
      <c r="C43" s="103">
        <v>26.68</v>
      </c>
    </row>
    <row r="44" spans="1:3" x14ac:dyDescent="0.25">
      <c r="A44" s="102">
        <v>38</v>
      </c>
      <c r="B44" s="103">
        <v>29.43</v>
      </c>
      <c r="C44" s="103">
        <v>26.43</v>
      </c>
    </row>
    <row r="45" spans="1:3" x14ac:dyDescent="0.25">
      <c r="A45" s="102">
        <v>39</v>
      </c>
      <c r="B45" s="103">
        <v>29.18</v>
      </c>
      <c r="C45" s="103">
        <v>26.18</v>
      </c>
    </row>
    <row r="46" spans="1:3" x14ac:dyDescent="0.25">
      <c r="A46" s="102">
        <v>40</v>
      </c>
      <c r="B46" s="103">
        <v>28.92</v>
      </c>
      <c r="C46" s="103">
        <v>25.92</v>
      </c>
    </row>
    <row r="47" spans="1:3" x14ac:dyDescent="0.25">
      <c r="A47" s="102">
        <v>41</v>
      </c>
      <c r="B47" s="103">
        <v>28.65</v>
      </c>
      <c r="C47" s="103">
        <v>25.65</v>
      </c>
    </row>
    <row r="48" spans="1:3" x14ac:dyDescent="0.25">
      <c r="A48" s="102">
        <v>42</v>
      </c>
      <c r="B48" s="103">
        <v>28.38</v>
      </c>
      <c r="C48" s="103">
        <v>25.38</v>
      </c>
    </row>
    <row r="49" spans="1:3" x14ac:dyDescent="0.25">
      <c r="A49" s="102">
        <v>43</v>
      </c>
      <c r="B49" s="103">
        <v>28.1</v>
      </c>
      <c r="C49" s="103">
        <v>25.1</v>
      </c>
    </row>
    <row r="50" spans="1:3" x14ac:dyDescent="0.25">
      <c r="A50" s="102">
        <v>44</v>
      </c>
      <c r="B50" s="103">
        <v>27.8</v>
      </c>
      <c r="C50" s="103">
        <v>24.8</v>
      </c>
    </row>
    <row r="51" spans="1:3" x14ac:dyDescent="0.25">
      <c r="A51" s="102">
        <v>45</v>
      </c>
      <c r="B51" s="103">
        <v>27.5</v>
      </c>
      <c r="C51" s="103">
        <v>24.5</v>
      </c>
    </row>
    <row r="52" spans="1:3" x14ac:dyDescent="0.25">
      <c r="A52" s="102">
        <v>46</v>
      </c>
      <c r="B52" s="103">
        <v>27.2</v>
      </c>
      <c r="C52" s="103">
        <v>24.2</v>
      </c>
    </row>
    <row r="53" spans="1:3" x14ac:dyDescent="0.25">
      <c r="A53" s="102">
        <v>47</v>
      </c>
      <c r="B53" s="103">
        <v>26.88</v>
      </c>
      <c r="C53" s="103">
        <v>23.88</v>
      </c>
    </row>
    <row r="54" spans="1:3" x14ac:dyDescent="0.25">
      <c r="A54" s="102">
        <v>48</v>
      </c>
      <c r="B54" s="103">
        <v>26.55</v>
      </c>
      <c r="C54" s="103">
        <v>23.55</v>
      </c>
    </row>
    <row r="55" spans="1:3" x14ac:dyDescent="0.25">
      <c r="A55" s="102">
        <v>49</v>
      </c>
      <c r="B55" s="103">
        <v>26.21</v>
      </c>
      <c r="C55" s="103">
        <v>23.21</v>
      </c>
    </row>
    <row r="56" spans="1:3" x14ac:dyDescent="0.25">
      <c r="A56" s="102">
        <v>50</v>
      </c>
      <c r="B56" s="103">
        <v>25.86</v>
      </c>
      <c r="C56" s="103">
        <v>22.86</v>
      </c>
    </row>
    <row r="57" spans="1:3" x14ac:dyDescent="0.25">
      <c r="A57" s="102">
        <v>51</v>
      </c>
      <c r="B57" s="103">
        <v>25.49</v>
      </c>
      <c r="C57" s="103">
        <v>22.49</v>
      </c>
    </row>
    <row r="58" spans="1:3" x14ac:dyDescent="0.25">
      <c r="A58" s="102">
        <v>52</v>
      </c>
      <c r="B58" s="103">
        <v>25.11</v>
      </c>
      <c r="C58" s="103">
        <v>22.11</v>
      </c>
    </row>
    <row r="59" spans="1:3" x14ac:dyDescent="0.25">
      <c r="A59" s="102">
        <v>53</v>
      </c>
      <c r="B59" s="103">
        <v>24.71</v>
      </c>
      <c r="C59" s="103">
        <v>21.71</v>
      </c>
    </row>
    <row r="60" spans="1:3" x14ac:dyDescent="0.25">
      <c r="A60" s="102">
        <v>54</v>
      </c>
      <c r="B60" s="103">
        <v>24.3</v>
      </c>
      <c r="C60" s="103">
        <v>21.3</v>
      </c>
    </row>
    <row r="61" spans="1:3" x14ac:dyDescent="0.25">
      <c r="A61" s="102">
        <v>55</v>
      </c>
      <c r="B61" s="103">
        <v>23.87</v>
      </c>
      <c r="C61" s="103">
        <v>20.87</v>
      </c>
    </row>
    <row r="62" spans="1:3" x14ac:dyDescent="0.25">
      <c r="A62" s="102">
        <v>56</v>
      </c>
      <c r="B62" s="103">
        <v>23.43</v>
      </c>
      <c r="C62" s="103">
        <v>20.43</v>
      </c>
    </row>
    <row r="63" spans="1:3" x14ac:dyDescent="0.25">
      <c r="A63" s="102">
        <v>57</v>
      </c>
      <c r="B63" s="103">
        <v>22.98</v>
      </c>
      <c r="C63" s="103">
        <v>19.98</v>
      </c>
    </row>
    <row r="64" spans="1:3" x14ac:dyDescent="0.25">
      <c r="A64" s="102">
        <v>58</v>
      </c>
      <c r="B64" s="103">
        <v>22.51</v>
      </c>
      <c r="C64" s="103">
        <v>19.510000000000002</v>
      </c>
    </row>
    <row r="65" spans="1:3" x14ac:dyDescent="0.25">
      <c r="A65" s="102">
        <v>59</v>
      </c>
      <c r="B65" s="103">
        <v>22.04</v>
      </c>
      <c r="C65" s="103">
        <v>19.04</v>
      </c>
    </row>
    <row r="66" spans="1:3" x14ac:dyDescent="0.25">
      <c r="A66" s="102">
        <v>60</v>
      </c>
      <c r="B66" s="103">
        <v>21.54</v>
      </c>
      <c r="C66" s="103">
        <v>18.54</v>
      </c>
    </row>
    <row r="67" spans="1:3" x14ac:dyDescent="0.25">
      <c r="A67" s="102">
        <v>61</v>
      </c>
      <c r="B67" s="103">
        <v>21.03</v>
      </c>
      <c r="C67" s="103">
        <v>18.03</v>
      </c>
    </row>
    <row r="68" spans="1:3" x14ac:dyDescent="0.25">
      <c r="A68" s="102">
        <v>62</v>
      </c>
      <c r="B68" s="103">
        <v>20.51</v>
      </c>
      <c r="C68" s="103">
        <v>17.510000000000002</v>
      </c>
    </row>
    <row r="69" spans="1:3" x14ac:dyDescent="0.25">
      <c r="A69" s="102">
        <v>63</v>
      </c>
      <c r="B69" s="103">
        <v>19.98</v>
      </c>
      <c r="C69" s="103">
        <v>16.98</v>
      </c>
    </row>
    <row r="70" spans="1:3" x14ac:dyDescent="0.25">
      <c r="A70" s="102">
        <v>64</v>
      </c>
      <c r="B70" s="103">
        <v>19.43</v>
      </c>
      <c r="C70" s="103">
        <v>16.43</v>
      </c>
    </row>
  </sheetData>
  <sheetProtection algorithmName="SHA-512" hashValue="zN2ZuMfbsGLb76bZ8EfU2y4LMGZoH1hesSySZ5rmerDD7RGgPtwi/LgZExt/NnKU20J0brSMFWgpo+y2VJd4Tw==" saltValue="O8CA1CqoEPVNpVXBopT9Og==" spinCount="100000" sheet="1" objects="1" scenarios="1"/>
  <conditionalFormatting sqref="A6:A16">
    <cfRule type="expression" dxfId="573" priority="19" stopIfTrue="1">
      <formula>MOD(ROW(),2)=0</formula>
    </cfRule>
    <cfRule type="expression" dxfId="572" priority="20" stopIfTrue="1">
      <formula>MOD(ROW(),2)&lt;&gt;0</formula>
    </cfRule>
  </conditionalFormatting>
  <conditionalFormatting sqref="B6:C16 C17:C20">
    <cfRule type="expression" dxfId="571" priority="21" stopIfTrue="1">
      <formula>MOD(ROW(),2)=0</formula>
    </cfRule>
    <cfRule type="expression" dxfId="570" priority="22" stopIfTrue="1">
      <formula>MOD(ROW(),2)&lt;&gt;0</formula>
    </cfRule>
  </conditionalFormatting>
  <conditionalFormatting sqref="A18:A20">
    <cfRule type="expression" dxfId="569" priority="13" stopIfTrue="1">
      <formula>MOD(ROW(),2)=0</formula>
    </cfRule>
    <cfRule type="expression" dxfId="568" priority="14" stopIfTrue="1">
      <formula>MOD(ROW(),2)&lt;&gt;0</formula>
    </cfRule>
  </conditionalFormatting>
  <conditionalFormatting sqref="A17">
    <cfRule type="expression" dxfId="567" priority="11" stopIfTrue="1">
      <formula>MOD(ROW(),2)=0</formula>
    </cfRule>
    <cfRule type="expression" dxfId="566" priority="12" stopIfTrue="1">
      <formula>MOD(ROW(),2)&lt;&gt;0</formula>
    </cfRule>
  </conditionalFormatting>
  <conditionalFormatting sqref="B17:B20">
    <cfRule type="expression" dxfId="565" priority="9" stopIfTrue="1">
      <formula>MOD(ROW(),2)=0</formula>
    </cfRule>
    <cfRule type="expression" dxfId="564" priority="10" stopIfTrue="1">
      <formula>MOD(ROW(),2)&lt;&gt;0</formula>
    </cfRule>
  </conditionalFormatting>
  <conditionalFormatting sqref="A25:A70">
    <cfRule type="expression" dxfId="563" priority="1" stopIfTrue="1">
      <formula>MOD(ROW(),2)=0</formula>
    </cfRule>
    <cfRule type="expression" dxfId="562" priority="2" stopIfTrue="1">
      <formula>MOD(ROW(),2)&lt;&gt;0</formula>
    </cfRule>
  </conditionalFormatting>
  <conditionalFormatting sqref="B25:C70">
    <cfRule type="expression" dxfId="561" priority="3" stopIfTrue="1">
      <formula>MOD(ROW(),2)=0</formula>
    </cfRule>
    <cfRule type="expression" dxfId="560"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dimension ref="A1:I64"/>
  <sheetViews>
    <sheetView showGridLines="0" zoomScale="85" zoomScaleNormal="85" workbookViewId="0">
      <selection activeCell="D17" sqref="D17"/>
    </sheetView>
  </sheetViews>
  <sheetFormatPr defaultColWidth="10" defaultRowHeight="13.2" x14ac:dyDescent="0.25"/>
  <cols>
    <col min="1" max="1" width="31.77734375" style="25" customWidth="1"/>
    <col min="2" max="2" width="40.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Enter the factor type (which should be consistent with the series header types found on the summary sheet (eg early or late retirement) - x-Enter series number (this reflects the number in the relevant series eg if it’s the first ER/LR factor then it would be "401")</v>
      </c>
      <c r="B3" s="40"/>
      <c r="C3" s="40"/>
      <c r="D3" s="40"/>
      <c r="E3" s="40"/>
      <c r="F3" s="40"/>
      <c r="G3" s="40"/>
      <c r="H3" s="40"/>
      <c r="I3" s="40"/>
    </row>
    <row r="4" spans="1:9" x14ac:dyDescent="0.25">
      <c r="A4" s="42" t="str">
        <f ca="1">CELL("filename",A1)</f>
        <v>P:\AST development\Hosted\Factors Modernisation\Data import\Consolidated Factor Workbooks\[NHS EW Consolidated Factors 2023-04 FINAL.xlsm]x-Series Number</v>
      </c>
    </row>
    <row r="6" spans="1:9" x14ac:dyDescent="0.25">
      <c r="A6" s="43" t="s">
        <v>26</v>
      </c>
      <c r="B6" s="44" t="s">
        <v>28</v>
      </c>
    </row>
    <row r="7" spans="1:9" x14ac:dyDescent="0.25">
      <c r="A7" s="45" t="s">
        <v>17</v>
      </c>
      <c r="B7" s="47" t="s">
        <v>62</v>
      </c>
    </row>
    <row r="8" spans="1:9" x14ac:dyDescent="0.25">
      <c r="A8" s="45" t="s">
        <v>55</v>
      </c>
      <c r="B8" s="47" t="s">
        <v>63</v>
      </c>
    </row>
    <row r="9" spans="1:9" ht="12.75" customHeight="1" x14ac:dyDescent="0.25">
      <c r="A9" s="45" t="s">
        <v>18</v>
      </c>
      <c r="B9" s="48" t="s">
        <v>74</v>
      </c>
    </row>
    <row r="10" spans="1:9" ht="12.75" customHeight="1" x14ac:dyDescent="0.25">
      <c r="A10" s="45" t="s">
        <v>2</v>
      </c>
      <c r="B10" s="48" t="s">
        <v>64</v>
      </c>
    </row>
    <row r="11" spans="1:9" x14ac:dyDescent="0.25">
      <c r="A11" s="45" t="s">
        <v>25</v>
      </c>
      <c r="B11" s="48" t="s">
        <v>65</v>
      </c>
    </row>
    <row r="12" spans="1:9" x14ac:dyDescent="0.25">
      <c r="A12" s="45" t="s">
        <v>273</v>
      </c>
      <c r="B12" s="46" t="s">
        <v>274</v>
      </c>
    </row>
    <row r="13" spans="1:9" ht="12.75" customHeight="1" x14ac:dyDescent="0.25">
      <c r="A13" s="45" t="s">
        <v>58</v>
      </c>
      <c r="B13" s="46" t="s">
        <v>66</v>
      </c>
    </row>
    <row r="14" spans="1:9" ht="12.75" customHeight="1" x14ac:dyDescent="0.25">
      <c r="A14" s="45" t="s">
        <v>19</v>
      </c>
      <c r="B14" s="46" t="s">
        <v>67</v>
      </c>
    </row>
    <row r="15" spans="1:9" ht="79.2" x14ac:dyDescent="0.25">
      <c r="A15" s="49" t="s">
        <v>59</v>
      </c>
      <c r="B15" s="50" t="s">
        <v>68</v>
      </c>
    </row>
    <row r="16" spans="1:9" ht="26.4" x14ac:dyDescent="0.25">
      <c r="A16" s="51" t="s">
        <v>60</v>
      </c>
      <c r="B16" s="50" t="s">
        <v>69</v>
      </c>
    </row>
    <row r="17" spans="1:2" ht="52.5" customHeight="1" x14ac:dyDescent="0.25">
      <c r="A17" s="52" t="s">
        <v>61</v>
      </c>
      <c r="B17" s="50" t="s">
        <v>70</v>
      </c>
    </row>
    <row r="18" spans="1:2" ht="26.4" x14ac:dyDescent="0.25">
      <c r="A18" s="49" t="s">
        <v>20</v>
      </c>
      <c r="B18" s="53" t="s">
        <v>71</v>
      </c>
    </row>
    <row r="19" spans="1:2" x14ac:dyDescent="0.25">
      <c r="A19" s="51" t="s">
        <v>21</v>
      </c>
      <c r="B19" s="53" t="s">
        <v>72</v>
      </c>
    </row>
    <row r="20" spans="1:2" ht="26.4" x14ac:dyDescent="0.25">
      <c r="A20" s="51" t="s">
        <v>271</v>
      </c>
      <c r="B20" s="53" t="s">
        <v>272</v>
      </c>
    </row>
    <row r="22" spans="1:2" x14ac:dyDescent="0.25">
      <c r="B22" s="104" t="str">
        <f>HYPERLINK("#'Factor List'!A1","Back to Factor List")</f>
        <v>Back to Factor List</v>
      </c>
    </row>
    <row r="25" spans="1:2" x14ac:dyDescent="0.25">
      <c r="A25" s="54" t="s">
        <v>73</v>
      </c>
      <c r="B25" s="55"/>
    </row>
    <row r="26" spans="1:2" x14ac:dyDescent="0.25">
      <c r="A26" s="56"/>
      <c r="B26" s="57"/>
    </row>
    <row r="27" spans="1:2" x14ac:dyDescent="0.25">
      <c r="A27" s="58"/>
      <c r="B27" s="59"/>
    </row>
    <row r="28" spans="1:2" x14ac:dyDescent="0.25">
      <c r="A28" s="56"/>
      <c r="B28" s="57"/>
    </row>
    <row r="29" spans="1:2" x14ac:dyDescent="0.25">
      <c r="A29" s="60"/>
      <c r="B29" s="61"/>
    </row>
    <row r="30" spans="1:2" x14ac:dyDescent="0.25">
      <c r="A30" s="62"/>
      <c r="B30" s="63"/>
    </row>
    <row r="31" spans="1:2" x14ac:dyDescent="0.25">
      <c r="A31" s="56"/>
      <c r="B31" s="57"/>
    </row>
    <row r="32" spans="1:2" x14ac:dyDescent="0.25">
      <c r="A32" s="64"/>
      <c r="B32" s="65"/>
    </row>
    <row r="33" spans="1:2" x14ac:dyDescent="0.25">
      <c r="A33" s="64"/>
      <c r="B33" s="65"/>
    </row>
    <row r="34" spans="1:2" x14ac:dyDescent="0.25">
      <c r="A34" s="64"/>
      <c r="B34" s="65"/>
    </row>
    <row r="35" spans="1:2" x14ac:dyDescent="0.25">
      <c r="A35" s="64"/>
      <c r="B35" s="65"/>
    </row>
    <row r="36" spans="1:2" x14ac:dyDescent="0.25">
      <c r="A36" s="64"/>
      <c r="B36" s="65"/>
    </row>
    <row r="37" spans="1:2" x14ac:dyDescent="0.25">
      <c r="A37" s="64"/>
      <c r="B37" s="65"/>
    </row>
    <row r="38" spans="1:2" x14ac:dyDescent="0.25">
      <c r="A38" s="64"/>
      <c r="B38" s="65"/>
    </row>
    <row r="39" spans="1:2" x14ac:dyDescent="0.25">
      <c r="A39" s="64"/>
      <c r="B39" s="65"/>
    </row>
    <row r="40" spans="1:2" x14ac:dyDescent="0.25">
      <c r="A40" s="64"/>
      <c r="B40" s="65"/>
    </row>
    <row r="41" spans="1:2" x14ac:dyDescent="0.25">
      <c r="A41" s="64"/>
      <c r="B41" s="65"/>
    </row>
    <row r="42" spans="1:2" x14ac:dyDescent="0.25">
      <c r="A42" s="60"/>
      <c r="B42" s="61"/>
    </row>
    <row r="43" spans="1:2" ht="39.6" customHeight="1" x14ac:dyDescent="0.25">
      <c r="A43" s="66"/>
      <c r="B43" s="67"/>
    </row>
    <row r="44" spans="1:2" x14ac:dyDescent="0.25">
      <c r="A44" s="60"/>
      <c r="B44" s="61"/>
    </row>
    <row r="45" spans="1:2" ht="27.6" customHeight="1" x14ac:dyDescent="0.25">
      <c r="A45" s="60"/>
      <c r="B45" s="61"/>
    </row>
    <row r="46" spans="1:2" x14ac:dyDescent="0.25">
      <c r="A46" s="60"/>
      <c r="B46" s="61"/>
    </row>
    <row r="47" spans="1:2" x14ac:dyDescent="0.25">
      <c r="A47" s="60"/>
      <c r="B47" s="61"/>
    </row>
    <row r="48" spans="1:2" x14ac:dyDescent="0.25">
      <c r="A48" s="60"/>
      <c r="B48" s="61"/>
    </row>
    <row r="49" spans="1:2" x14ac:dyDescent="0.25">
      <c r="A49" s="60"/>
      <c r="B49" s="61"/>
    </row>
    <row r="50" spans="1:2" x14ac:dyDescent="0.25">
      <c r="A50" s="60"/>
      <c r="B50" s="61"/>
    </row>
    <row r="51" spans="1:2" x14ac:dyDescent="0.25">
      <c r="A51" s="60"/>
      <c r="B51" s="61"/>
    </row>
    <row r="52" spans="1:2" x14ac:dyDescent="0.25">
      <c r="A52" s="60"/>
      <c r="B52" s="61"/>
    </row>
    <row r="53" spans="1:2" x14ac:dyDescent="0.25">
      <c r="A53" s="60"/>
      <c r="B53" s="61"/>
    </row>
    <row r="54" spans="1:2" x14ac:dyDescent="0.25">
      <c r="A54" s="60"/>
      <c r="B54" s="61"/>
    </row>
    <row r="55" spans="1:2" x14ac:dyDescent="0.25">
      <c r="A55" s="60"/>
      <c r="B55" s="61"/>
    </row>
    <row r="56" spans="1:2" x14ac:dyDescent="0.25">
      <c r="A56" s="60"/>
      <c r="B56" s="61"/>
    </row>
    <row r="57" spans="1:2" x14ac:dyDescent="0.25">
      <c r="A57" s="60"/>
      <c r="B57" s="61"/>
    </row>
    <row r="58" spans="1:2" x14ac:dyDescent="0.25">
      <c r="A58" s="60"/>
      <c r="B58" s="61"/>
    </row>
    <row r="59" spans="1:2" x14ac:dyDescent="0.25">
      <c r="A59" s="60"/>
      <c r="B59" s="61"/>
    </row>
    <row r="60" spans="1:2" x14ac:dyDescent="0.25">
      <c r="A60" s="60"/>
      <c r="B60" s="61"/>
    </row>
    <row r="61" spans="1:2" x14ac:dyDescent="0.25">
      <c r="A61" s="60"/>
      <c r="B61" s="61"/>
    </row>
    <row r="62" spans="1:2" x14ac:dyDescent="0.25">
      <c r="A62" s="60"/>
      <c r="B62" s="61"/>
    </row>
    <row r="63" spans="1:2" x14ac:dyDescent="0.25">
      <c r="A63" s="60"/>
      <c r="B63" s="61"/>
    </row>
    <row r="64" spans="1:2" x14ac:dyDescent="0.25">
      <c r="A64" s="68"/>
      <c r="B64" s="69"/>
    </row>
  </sheetData>
  <sheetProtection algorithmName="SHA-512" hashValue="+ky5Z1eaqqzbBq+1X2HB8kRBd1O1pvlFA/jtdVsOthT/HdBVejkMPUQiyezUBX/1LcxqbfrRtywDCZBdV/i4BA==" saltValue="QUhKNeiu2Rq59MQlSC5VBg==" spinCount="100000" sheet="1" objects="1" scenario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107">
    <pageSetUpPr fitToPage="1"/>
  </sheetPr>
  <dimension ref="A1:I46"/>
  <sheetViews>
    <sheetView showGridLines="0" zoomScale="85" zoomScaleNormal="85" workbookViewId="0"/>
  </sheetViews>
  <sheetFormatPr defaultColWidth="10" defaultRowHeight="13.2" x14ac:dyDescent="0.25"/>
  <cols>
    <col min="1" max="1" width="31.77734375" style="25" customWidth="1"/>
    <col min="2" max="2" width="37.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AA - x-603</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13</v>
      </c>
    </row>
    <row r="9" spans="1:9" x14ac:dyDescent="0.25">
      <c r="A9" s="92" t="s">
        <v>18</v>
      </c>
      <c r="B9" s="93" t="s">
        <v>596</v>
      </c>
    </row>
    <row r="10" spans="1:9" ht="39.6" x14ac:dyDescent="0.25">
      <c r="A10" s="92" t="s">
        <v>2</v>
      </c>
      <c r="B10" s="93" t="s">
        <v>597</v>
      </c>
    </row>
    <row r="11" spans="1:9" x14ac:dyDescent="0.25">
      <c r="A11" s="92" t="s">
        <v>25</v>
      </c>
      <c r="B11" s="93" t="s">
        <v>323</v>
      </c>
    </row>
    <row r="12" spans="1:9" x14ac:dyDescent="0.25">
      <c r="A12" s="92" t="s">
        <v>273</v>
      </c>
      <c r="B12" s="93" t="s">
        <v>598</v>
      </c>
    </row>
    <row r="13" spans="1:9" x14ac:dyDescent="0.25">
      <c r="A13" s="92" t="s">
        <v>58</v>
      </c>
      <c r="B13" s="93">
        <v>0</v>
      </c>
    </row>
    <row r="14" spans="1:9" x14ac:dyDescent="0.25">
      <c r="A14" s="92" t="s">
        <v>19</v>
      </c>
      <c r="B14" s="93">
        <v>603</v>
      </c>
    </row>
    <row r="15" spans="1:9" x14ac:dyDescent="0.25">
      <c r="A15" s="92" t="s">
        <v>59</v>
      </c>
      <c r="B15" s="93" t="s">
        <v>606</v>
      </c>
    </row>
    <row r="16" spans="1:9" x14ac:dyDescent="0.25">
      <c r="A16" s="92" t="s">
        <v>60</v>
      </c>
      <c r="B16" s="93" t="s">
        <v>600</v>
      </c>
    </row>
    <row r="17" spans="1:2" ht="40.5" customHeight="1" x14ac:dyDescent="0.25">
      <c r="A17" s="75" t="s">
        <v>374</v>
      </c>
      <c r="B17" s="93" t="s">
        <v>690</v>
      </c>
    </row>
    <row r="18" spans="1:2" x14ac:dyDescent="0.25">
      <c r="A18" s="92" t="s">
        <v>20</v>
      </c>
      <c r="B18" s="96" t="s">
        <v>712</v>
      </c>
    </row>
    <row r="19" spans="1:2" x14ac:dyDescent="0.25">
      <c r="A19" s="92" t="s">
        <v>21</v>
      </c>
      <c r="B19" s="96">
        <v>45016</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607</v>
      </c>
    </row>
    <row r="26" spans="1:2" x14ac:dyDescent="0.25">
      <c r="A26" s="102">
        <v>55</v>
      </c>
      <c r="B26" s="103">
        <v>25.15</v>
      </c>
    </row>
    <row r="27" spans="1:2" x14ac:dyDescent="0.25">
      <c r="A27" s="102">
        <v>56</v>
      </c>
      <c r="B27" s="103">
        <v>24.56</v>
      </c>
    </row>
    <row r="28" spans="1:2" x14ac:dyDescent="0.25">
      <c r="A28" s="102">
        <v>57</v>
      </c>
      <c r="B28" s="103">
        <v>23.97</v>
      </c>
    </row>
    <row r="29" spans="1:2" x14ac:dyDescent="0.25">
      <c r="A29" s="102">
        <v>58</v>
      </c>
      <c r="B29" s="103">
        <v>23.37</v>
      </c>
    </row>
    <row r="30" spans="1:2" x14ac:dyDescent="0.25">
      <c r="A30" s="102">
        <v>59</v>
      </c>
      <c r="B30" s="103">
        <v>22.77</v>
      </c>
    </row>
    <row r="31" spans="1:2" x14ac:dyDescent="0.25">
      <c r="A31" s="102">
        <v>60</v>
      </c>
      <c r="B31" s="103">
        <v>22.15</v>
      </c>
    </row>
    <row r="32" spans="1:2" x14ac:dyDescent="0.25">
      <c r="A32" s="102">
        <v>61</v>
      </c>
      <c r="B32" s="103">
        <v>21.53</v>
      </c>
    </row>
    <row r="33" spans="1:2" x14ac:dyDescent="0.25">
      <c r="A33" s="102">
        <v>62</v>
      </c>
      <c r="B33" s="103">
        <v>20.91</v>
      </c>
    </row>
    <row r="34" spans="1:2" x14ac:dyDescent="0.25">
      <c r="A34" s="102">
        <v>63</v>
      </c>
      <c r="B34" s="103">
        <v>20.28</v>
      </c>
    </row>
    <row r="35" spans="1:2" x14ac:dyDescent="0.25">
      <c r="A35" s="102">
        <v>64</v>
      </c>
      <c r="B35" s="103">
        <v>19.649999999999999</v>
      </c>
    </row>
    <row r="36" spans="1:2" x14ac:dyDescent="0.25">
      <c r="A36" s="102">
        <v>65</v>
      </c>
      <c r="B36" s="103">
        <v>19.010000000000002</v>
      </c>
    </row>
    <row r="37" spans="1:2" x14ac:dyDescent="0.25">
      <c r="A37" s="102">
        <v>66</v>
      </c>
      <c r="B37" s="103">
        <v>18.36</v>
      </c>
    </row>
    <row r="38" spans="1:2" x14ac:dyDescent="0.25">
      <c r="A38" s="102">
        <v>67</v>
      </c>
      <c r="B38" s="103">
        <v>17.72</v>
      </c>
    </row>
    <row r="39" spans="1:2" x14ac:dyDescent="0.25">
      <c r="A39" s="102">
        <v>68</v>
      </c>
      <c r="B39" s="103">
        <v>17.059999999999999</v>
      </c>
    </row>
    <row r="40" spans="1:2" x14ac:dyDescent="0.25">
      <c r="A40" s="102">
        <v>69</v>
      </c>
      <c r="B40" s="103">
        <v>16.41</v>
      </c>
    </row>
    <row r="41" spans="1:2" x14ac:dyDescent="0.25">
      <c r="A41" s="102">
        <v>70</v>
      </c>
      <c r="B41" s="103">
        <v>15.75</v>
      </c>
    </row>
    <row r="42" spans="1:2" x14ac:dyDescent="0.25">
      <c r="A42" s="102">
        <v>71</v>
      </c>
      <c r="B42" s="103">
        <v>15.09</v>
      </c>
    </row>
    <row r="43" spans="1:2" x14ac:dyDescent="0.25">
      <c r="A43" s="102">
        <v>72</v>
      </c>
      <c r="B43" s="103">
        <v>14.43</v>
      </c>
    </row>
    <row r="44" spans="1:2" x14ac:dyDescent="0.25">
      <c r="A44" s="102">
        <v>73</v>
      </c>
      <c r="B44" s="103">
        <v>13.78</v>
      </c>
    </row>
    <row r="45" spans="1:2" x14ac:dyDescent="0.25">
      <c r="A45" s="102">
        <v>74</v>
      </c>
      <c r="B45" s="103">
        <v>13.12</v>
      </c>
    </row>
    <row r="46" spans="1:2" x14ac:dyDescent="0.25">
      <c r="A46" s="102">
        <v>75</v>
      </c>
      <c r="B46" s="103">
        <v>12.47</v>
      </c>
    </row>
  </sheetData>
  <sheetProtection algorithmName="SHA-512" hashValue="tNcbr4EJKfPfwH75fvkvNbVCPFHpsnBp6LAFHD4n+fJc8bnjyg3P/+TOXqQwWrX4cnj/0C16z0o7hxrQ0czPBQ==" saltValue="MYvQPMeeLG6n44BxeN3J5A==" spinCount="100000" sheet="1" objects="1" scenarios="1"/>
  <conditionalFormatting sqref="A6:A16">
    <cfRule type="expression" dxfId="559" priority="21" stopIfTrue="1">
      <formula>MOD(ROW(),2)=0</formula>
    </cfRule>
    <cfRule type="expression" dxfId="558" priority="22" stopIfTrue="1">
      <formula>MOD(ROW(),2)&lt;&gt;0</formula>
    </cfRule>
  </conditionalFormatting>
  <conditionalFormatting sqref="B6:B16">
    <cfRule type="expression" dxfId="557" priority="23" stopIfTrue="1">
      <formula>MOD(ROW(),2)=0</formula>
    </cfRule>
    <cfRule type="expression" dxfId="556" priority="24" stopIfTrue="1">
      <formula>MOD(ROW(),2)&lt;&gt;0</formula>
    </cfRule>
  </conditionalFormatting>
  <conditionalFormatting sqref="A18:A20">
    <cfRule type="expression" dxfId="555" priority="15" stopIfTrue="1">
      <formula>MOD(ROW(),2)=0</formula>
    </cfRule>
    <cfRule type="expression" dxfId="554" priority="16" stopIfTrue="1">
      <formula>MOD(ROW(),2)&lt;&gt;0</formula>
    </cfRule>
  </conditionalFormatting>
  <conditionalFormatting sqref="A17">
    <cfRule type="expression" dxfId="553" priority="13" stopIfTrue="1">
      <formula>MOD(ROW(),2)=0</formula>
    </cfRule>
    <cfRule type="expression" dxfId="552" priority="14" stopIfTrue="1">
      <formula>MOD(ROW(),2)&lt;&gt;0</formula>
    </cfRule>
  </conditionalFormatting>
  <conditionalFormatting sqref="B17:B20">
    <cfRule type="expression" dxfId="551" priority="11" stopIfTrue="1">
      <formula>MOD(ROW(),2)=0</formula>
    </cfRule>
    <cfRule type="expression" dxfId="550" priority="12" stopIfTrue="1">
      <formula>MOD(ROW(),2)&lt;&gt;0</formula>
    </cfRule>
  </conditionalFormatting>
  <conditionalFormatting sqref="A25:A46">
    <cfRule type="expression" dxfId="549" priority="1" stopIfTrue="1">
      <formula>MOD(ROW(),2)=0</formula>
    </cfRule>
    <cfRule type="expression" dxfId="548" priority="2" stopIfTrue="1">
      <formula>MOD(ROW(),2)&lt;&gt;0</formula>
    </cfRule>
  </conditionalFormatting>
  <conditionalFormatting sqref="B25:B46">
    <cfRule type="expression" dxfId="547" priority="3" stopIfTrue="1">
      <formula>MOD(ROW(),2)=0</formula>
    </cfRule>
    <cfRule type="expression" dxfId="546"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08">
    <pageSetUpPr fitToPage="1"/>
  </sheetPr>
  <dimension ref="A1:I73"/>
  <sheetViews>
    <sheetView showGridLines="0" zoomScale="85" zoomScaleNormal="85" workbookViewId="0"/>
  </sheetViews>
  <sheetFormatPr defaultColWidth="10" defaultRowHeight="13.2" x14ac:dyDescent="0.25"/>
  <cols>
    <col min="1" max="1" width="31.77734375" style="25" customWidth="1"/>
    <col min="2" max="2" width="37.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AA - x-604</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13</v>
      </c>
    </row>
    <row r="9" spans="1:9" x14ac:dyDescent="0.25">
      <c r="A9" s="92" t="s">
        <v>18</v>
      </c>
      <c r="B9" s="93" t="s">
        <v>596</v>
      </c>
    </row>
    <row r="10" spans="1:9" ht="39.6" x14ac:dyDescent="0.25">
      <c r="A10" s="92" t="s">
        <v>2</v>
      </c>
      <c r="B10" s="93" t="s">
        <v>603</v>
      </c>
    </row>
    <row r="11" spans="1:9" x14ac:dyDescent="0.25">
      <c r="A11" s="92" t="s">
        <v>25</v>
      </c>
      <c r="B11" s="93" t="s">
        <v>323</v>
      </c>
    </row>
    <row r="12" spans="1:9" x14ac:dyDescent="0.25">
      <c r="A12" s="92" t="s">
        <v>273</v>
      </c>
      <c r="B12" s="93" t="s">
        <v>598</v>
      </c>
    </row>
    <row r="13" spans="1:9" x14ac:dyDescent="0.25">
      <c r="A13" s="92" t="s">
        <v>58</v>
      </c>
      <c r="B13" s="93">
        <v>0</v>
      </c>
    </row>
    <row r="14" spans="1:9" x14ac:dyDescent="0.25">
      <c r="A14" s="92" t="s">
        <v>19</v>
      </c>
      <c r="B14" s="93">
        <v>604</v>
      </c>
    </row>
    <row r="15" spans="1:9" x14ac:dyDescent="0.25">
      <c r="A15" s="92" t="s">
        <v>59</v>
      </c>
      <c r="B15" s="93" t="s">
        <v>608</v>
      </c>
    </row>
    <row r="16" spans="1:9" x14ac:dyDescent="0.25">
      <c r="A16" s="92" t="s">
        <v>60</v>
      </c>
      <c r="B16" s="93" t="s">
        <v>605</v>
      </c>
    </row>
    <row r="17" spans="1:2" ht="42.75" customHeight="1" x14ac:dyDescent="0.25">
      <c r="A17" s="75" t="s">
        <v>374</v>
      </c>
      <c r="B17" s="93" t="s">
        <v>690</v>
      </c>
    </row>
    <row r="18" spans="1:2" x14ac:dyDescent="0.25">
      <c r="A18" s="92" t="s">
        <v>20</v>
      </c>
      <c r="B18" s="96" t="s">
        <v>712</v>
      </c>
    </row>
    <row r="19" spans="1:2" x14ac:dyDescent="0.25">
      <c r="A19" s="92" t="s">
        <v>21</v>
      </c>
      <c r="B19" s="96">
        <v>45016</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607</v>
      </c>
    </row>
    <row r="26" spans="1:2" x14ac:dyDescent="0.25">
      <c r="A26" s="102">
        <v>20</v>
      </c>
      <c r="B26" s="103">
        <v>30.6</v>
      </c>
    </row>
    <row r="27" spans="1:2" x14ac:dyDescent="0.25">
      <c r="A27" s="102">
        <v>21</v>
      </c>
      <c r="B27" s="103">
        <v>30.36</v>
      </c>
    </row>
    <row r="28" spans="1:2" x14ac:dyDescent="0.25">
      <c r="A28" s="102">
        <v>22</v>
      </c>
      <c r="B28" s="103">
        <v>30.13</v>
      </c>
    </row>
    <row r="29" spans="1:2" x14ac:dyDescent="0.25">
      <c r="A29" s="102">
        <v>23</v>
      </c>
      <c r="B29" s="103">
        <v>29.91</v>
      </c>
    </row>
    <row r="30" spans="1:2" x14ac:dyDescent="0.25">
      <c r="A30" s="102">
        <v>24</v>
      </c>
      <c r="B30" s="103">
        <v>29.67</v>
      </c>
    </row>
    <row r="31" spans="1:2" x14ac:dyDescent="0.25">
      <c r="A31" s="102">
        <v>25</v>
      </c>
      <c r="B31" s="103">
        <v>29.44</v>
      </c>
    </row>
    <row r="32" spans="1:2" x14ac:dyDescent="0.25">
      <c r="A32" s="102">
        <v>26</v>
      </c>
      <c r="B32" s="103">
        <v>29.2</v>
      </c>
    </row>
    <row r="33" spans="1:2" x14ac:dyDescent="0.25">
      <c r="A33" s="102">
        <v>27</v>
      </c>
      <c r="B33" s="103">
        <v>28.96</v>
      </c>
    </row>
    <row r="34" spans="1:2" x14ac:dyDescent="0.25">
      <c r="A34" s="102">
        <v>28</v>
      </c>
      <c r="B34" s="103">
        <v>28.73</v>
      </c>
    </row>
    <row r="35" spans="1:2" x14ac:dyDescent="0.25">
      <c r="A35" s="102">
        <v>29</v>
      </c>
      <c r="B35" s="103">
        <v>28.5</v>
      </c>
    </row>
    <row r="36" spans="1:2" x14ac:dyDescent="0.25">
      <c r="A36" s="102">
        <v>30</v>
      </c>
      <c r="B36" s="103">
        <v>28.27</v>
      </c>
    </row>
    <row r="37" spans="1:2" x14ac:dyDescent="0.25">
      <c r="A37" s="102">
        <v>31</v>
      </c>
      <c r="B37" s="103">
        <v>28.05</v>
      </c>
    </row>
    <row r="38" spans="1:2" x14ac:dyDescent="0.25">
      <c r="A38" s="102">
        <v>32</v>
      </c>
      <c r="B38" s="103">
        <v>27.82</v>
      </c>
    </row>
    <row r="39" spans="1:2" x14ac:dyDescent="0.25">
      <c r="A39" s="102">
        <v>33</v>
      </c>
      <c r="B39" s="103">
        <v>27.6</v>
      </c>
    </row>
    <row r="40" spans="1:2" x14ac:dyDescent="0.25">
      <c r="A40" s="102">
        <v>34</v>
      </c>
      <c r="B40" s="103">
        <v>27.37</v>
      </c>
    </row>
    <row r="41" spans="1:2" x14ac:dyDescent="0.25">
      <c r="A41" s="102">
        <v>35</v>
      </c>
      <c r="B41" s="103">
        <v>27.14</v>
      </c>
    </row>
    <row r="42" spans="1:2" x14ac:dyDescent="0.25">
      <c r="A42" s="102">
        <v>36</v>
      </c>
      <c r="B42" s="103">
        <v>26.91</v>
      </c>
    </row>
    <row r="43" spans="1:2" x14ac:dyDescent="0.25">
      <c r="A43" s="102">
        <v>37</v>
      </c>
      <c r="B43" s="103">
        <v>26.68</v>
      </c>
    </row>
    <row r="44" spans="1:2" x14ac:dyDescent="0.25">
      <c r="A44" s="102">
        <v>38</v>
      </c>
      <c r="B44" s="103">
        <v>26.43</v>
      </c>
    </row>
    <row r="45" spans="1:2" x14ac:dyDescent="0.25">
      <c r="A45" s="102">
        <v>39</v>
      </c>
      <c r="B45" s="103">
        <v>26.18</v>
      </c>
    </row>
    <row r="46" spans="1:2" x14ac:dyDescent="0.25">
      <c r="A46" s="102">
        <v>40</v>
      </c>
      <c r="B46" s="103">
        <v>25.92</v>
      </c>
    </row>
    <row r="47" spans="1:2" x14ac:dyDescent="0.25">
      <c r="A47" s="102">
        <v>41</v>
      </c>
      <c r="B47" s="103">
        <v>25.65</v>
      </c>
    </row>
    <row r="48" spans="1:2" x14ac:dyDescent="0.25">
      <c r="A48" s="102">
        <v>42</v>
      </c>
      <c r="B48" s="103">
        <v>25.38</v>
      </c>
    </row>
    <row r="49" spans="1:2" x14ac:dyDescent="0.25">
      <c r="A49" s="102">
        <v>43</v>
      </c>
      <c r="B49" s="103">
        <v>25.1</v>
      </c>
    </row>
    <row r="50" spans="1:2" x14ac:dyDescent="0.25">
      <c r="A50" s="102">
        <v>44</v>
      </c>
      <c r="B50" s="103">
        <v>24.8</v>
      </c>
    </row>
    <row r="51" spans="1:2" x14ac:dyDescent="0.25">
      <c r="A51" s="102">
        <v>45</v>
      </c>
      <c r="B51" s="103">
        <v>24.5</v>
      </c>
    </row>
    <row r="52" spans="1:2" x14ac:dyDescent="0.25">
      <c r="A52" s="102">
        <v>46</v>
      </c>
      <c r="B52" s="103">
        <v>24.2</v>
      </c>
    </row>
    <row r="53" spans="1:2" x14ac:dyDescent="0.25">
      <c r="A53" s="102">
        <v>47</v>
      </c>
      <c r="B53" s="103">
        <v>23.88</v>
      </c>
    </row>
    <row r="54" spans="1:2" x14ac:dyDescent="0.25">
      <c r="A54" s="102">
        <v>48</v>
      </c>
      <c r="B54" s="103">
        <v>23.55</v>
      </c>
    </row>
    <row r="55" spans="1:2" x14ac:dyDescent="0.25">
      <c r="A55" s="102">
        <v>49</v>
      </c>
      <c r="B55" s="103">
        <v>23.21</v>
      </c>
    </row>
    <row r="56" spans="1:2" x14ac:dyDescent="0.25">
      <c r="A56" s="102">
        <v>50</v>
      </c>
      <c r="B56" s="103">
        <v>22.86</v>
      </c>
    </row>
    <row r="57" spans="1:2" x14ac:dyDescent="0.25">
      <c r="A57" s="102">
        <v>51</v>
      </c>
      <c r="B57" s="103">
        <v>22.49</v>
      </c>
    </row>
    <row r="58" spans="1:2" x14ac:dyDescent="0.25">
      <c r="A58" s="102">
        <v>52</v>
      </c>
      <c r="B58" s="103">
        <v>22.11</v>
      </c>
    </row>
    <row r="59" spans="1:2" x14ac:dyDescent="0.25">
      <c r="A59" s="102">
        <v>53</v>
      </c>
      <c r="B59" s="103">
        <v>21.71</v>
      </c>
    </row>
    <row r="60" spans="1:2" x14ac:dyDescent="0.25">
      <c r="A60" s="102">
        <v>54</v>
      </c>
      <c r="B60" s="103">
        <v>21.3</v>
      </c>
    </row>
    <row r="61" spans="1:2" x14ac:dyDescent="0.25">
      <c r="A61" s="102">
        <v>55</v>
      </c>
      <c r="B61" s="103">
        <v>20.87</v>
      </c>
    </row>
    <row r="62" spans="1:2" x14ac:dyDescent="0.25">
      <c r="A62" s="102">
        <v>56</v>
      </c>
      <c r="B62" s="103">
        <v>20.43</v>
      </c>
    </row>
    <row r="63" spans="1:2" x14ac:dyDescent="0.25">
      <c r="A63" s="102">
        <v>57</v>
      </c>
      <c r="B63" s="103">
        <v>19.98</v>
      </c>
    </row>
    <row r="64" spans="1:2" x14ac:dyDescent="0.25">
      <c r="A64" s="102">
        <v>58</v>
      </c>
      <c r="B64" s="103">
        <v>19.510000000000002</v>
      </c>
    </row>
    <row r="65" spans="1:2" x14ac:dyDescent="0.25">
      <c r="A65" s="102">
        <v>59</v>
      </c>
      <c r="B65" s="103">
        <v>19.04</v>
      </c>
    </row>
    <row r="66" spans="1:2" x14ac:dyDescent="0.25">
      <c r="A66" s="102">
        <v>60</v>
      </c>
      <c r="B66" s="103">
        <v>18.54</v>
      </c>
    </row>
    <row r="67" spans="1:2" x14ac:dyDescent="0.25">
      <c r="A67" s="102">
        <v>61</v>
      </c>
      <c r="B67" s="103">
        <v>18.03</v>
      </c>
    </row>
    <row r="68" spans="1:2" x14ac:dyDescent="0.25">
      <c r="A68" s="102">
        <v>62</v>
      </c>
      <c r="B68" s="103">
        <v>17.510000000000002</v>
      </c>
    </row>
    <row r="69" spans="1:2" x14ac:dyDescent="0.25">
      <c r="A69" s="102">
        <v>63</v>
      </c>
      <c r="B69" s="103">
        <v>16.98</v>
      </c>
    </row>
    <row r="70" spans="1:2" x14ac:dyDescent="0.25">
      <c r="A70" s="102">
        <v>64</v>
      </c>
      <c r="B70" s="103">
        <v>16.43</v>
      </c>
    </row>
    <row r="71" spans="1:2" x14ac:dyDescent="0.25">
      <c r="A71" s="102">
        <v>65</v>
      </c>
      <c r="B71" s="103">
        <v>15.88</v>
      </c>
    </row>
    <row r="72" spans="1:2" x14ac:dyDescent="0.25">
      <c r="A72" s="102">
        <v>66</v>
      </c>
      <c r="B72" s="103">
        <v>15.31</v>
      </c>
    </row>
    <row r="73" spans="1:2" x14ac:dyDescent="0.25">
      <c r="A73" s="102">
        <v>67</v>
      </c>
      <c r="B73" s="103">
        <v>14.73</v>
      </c>
    </row>
  </sheetData>
  <sheetProtection algorithmName="SHA-512" hashValue="uWRLefhQyYAiywJtCF7YE8ohgMRnyGasYmyyCngRBp1FeHBoF44IZbXRfH+/DdBl9/jEcyO3/kaH+qemGGE7Lg==" saltValue="EZi748pmgawCFzByNW9l9A==" spinCount="100000" sheet="1" objects="1" scenarios="1"/>
  <conditionalFormatting sqref="A6:A16">
    <cfRule type="expression" dxfId="545" priority="19" stopIfTrue="1">
      <formula>MOD(ROW(),2)=0</formula>
    </cfRule>
    <cfRule type="expression" dxfId="544" priority="20" stopIfTrue="1">
      <formula>MOD(ROW(),2)&lt;&gt;0</formula>
    </cfRule>
  </conditionalFormatting>
  <conditionalFormatting sqref="B6:B16">
    <cfRule type="expression" dxfId="543" priority="21" stopIfTrue="1">
      <formula>MOD(ROW(),2)=0</formula>
    </cfRule>
    <cfRule type="expression" dxfId="542" priority="22" stopIfTrue="1">
      <formula>MOD(ROW(),2)&lt;&gt;0</formula>
    </cfRule>
  </conditionalFormatting>
  <conditionalFormatting sqref="A18:A20">
    <cfRule type="expression" dxfId="541" priority="13" stopIfTrue="1">
      <formula>MOD(ROW(),2)=0</formula>
    </cfRule>
    <cfRule type="expression" dxfId="540" priority="14" stopIfTrue="1">
      <formula>MOD(ROW(),2)&lt;&gt;0</formula>
    </cfRule>
  </conditionalFormatting>
  <conditionalFormatting sqref="A17">
    <cfRule type="expression" dxfId="539" priority="11" stopIfTrue="1">
      <formula>MOD(ROW(),2)=0</formula>
    </cfRule>
    <cfRule type="expression" dxfId="538" priority="12" stopIfTrue="1">
      <formula>MOD(ROW(),2)&lt;&gt;0</formula>
    </cfRule>
  </conditionalFormatting>
  <conditionalFormatting sqref="B17:B20">
    <cfRule type="expression" dxfId="537" priority="9" stopIfTrue="1">
      <formula>MOD(ROW(),2)=0</formula>
    </cfRule>
    <cfRule type="expression" dxfId="536" priority="10" stopIfTrue="1">
      <formula>MOD(ROW(),2)&lt;&gt;0</formula>
    </cfRule>
  </conditionalFormatting>
  <conditionalFormatting sqref="A25:A73">
    <cfRule type="expression" dxfId="535" priority="1" stopIfTrue="1">
      <formula>MOD(ROW(),2)=0</formula>
    </cfRule>
    <cfRule type="expression" dxfId="534" priority="2" stopIfTrue="1">
      <formula>MOD(ROW(),2)&lt;&gt;0</formula>
    </cfRule>
  </conditionalFormatting>
  <conditionalFormatting sqref="B25:B73">
    <cfRule type="expression" dxfId="533" priority="3" stopIfTrue="1">
      <formula>MOD(ROW(),2)=0</formula>
    </cfRule>
    <cfRule type="expression" dxfId="532"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09">
    <pageSetUpPr fitToPage="1"/>
  </sheetPr>
  <dimension ref="A1:I81"/>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LTA - x-605</v>
      </c>
      <c r="B3" s="40"/>
      <c r="C3" s="40"/>
      <c r="D3" s="40"/>
      <c r="E3" s="40"/>
      <c r="F3" s="40"/>
      <c r="G3" s="40"/>
      <c r="H3" s="40"/>
      <c r="I3" s="40"/>
    </row>
    <row r="4" spans="1:9" x14ac:dyDescent="0.25">
      <c r="A4" s="42"/>
    </row>
    <row r="6" spans="1:9" x14ac:dyDescent="0.25">
      <c r="A6" s="90" t="s">
        <v>26</v>
      </c>
      <c r="B6" s="91" t="s">
        <v>28</v>
      </c>
      <c r="C6" s="91"/>
    </row>
    <row r="7" spans="1:9" x14ac:dyDescent="0.25">
      <c r="A7" s="92" t="s">
        <v>17</v>
      </c>
      <c r="B7" s="93" t="s">
        <v>54</v>
      </c>
      <c r="C7" s="93"/>
    </row>
    <row r="8" spans="1:9" x14ac:dyDescent="0.25">
      <c r="A8" s="92" t="s">
        <v>55</v>
      </c>
      <c r="B8" s="93" t="s">
        <v>22</v>
      </c>
      <c r="C8" s="93"/>
    </row>
    <row r="9" spans="1:9" x14ac:dyDescent="0.25">
      <c r="A9" s="92" t="s">
        <v>18</v>
      </c>
      <c r="B9" s="93" t="s">
        <v>609</v>
      </c>
      <c r="C9" s="93"/>
    </row>
    <row r="10" spans="1:9" ht="26.4" x14ac:dyDescent="0.25">
      <c r="A10" s="92" t="s">
        <v>2</v>
      </c>
      <c r="B10" s="93" t="s">
        <v>610</v>
      </c>
      <c r="C10" s="93"/>
    </row>
    <row r="11" spans="1:9" x14ac:dyDescent="0.25">
      <c r="A11" s="92" t="s">
        <v>25</v>
      </c>
      <c r="B11" s="93" t="s">
        <v>323</v>
      </c>
      <c r="C11" s="93"/>
    </row>
    <row r="12" spans="1:9" x14ac:dyDescent="0.25">
      <c r="A12" s="92" t="s">
        <v>273</v>
      </c>
      <c r="B12" s="93" t="s">
        <v>598</v>
      </c>
      <c r="C12" s="93"/>
    </row>
    <row r="13" spans="1:9" x14ac:dyDescent="0.25">
      <c r="A13" s="92" t="s">
        <v>58</v>
      </c>
      <c r="B13" s="93">
        <v>0</v>
      </c>
      <c r="C13" s="93"/>
    </row>
    <row r="14" spans="1:9" x14ac:dyDescent="0.25">
      <c r="A14" s="92" t="s">
        <v>19</v>
      </c>
      <c r="B14" s="93">
        <v>605</v>
      </c>
      <c r="C14" s="93"/>
    </row>
    <row r="15" spans="1:9" x14ac:dyDescent="0.25">
      <c r="A15" s="92" t="s">
        <v>59</v>
      </c>
      <c r="B15" s="93" t="s">
        <v>611</v>
      </c>
      <c r="C15" s="93"/>
    </row>
    <row r="16" spans="1:9" x14ac:dyDescent="0.25">
      <c r="A16" s="92" t="s">
        <v>60</v>
      </c>
      <c r="B16" s="93" t="s">
        <v>612</v>
      </c>
      <c r="C16" s="93"/>
    </row>
    <row r="17" spans="1:3" ht="52.8" x14ac:dyDescent="0.25">
      <c r="A17" s="75" t="s">
        <v>374</v>
      </c>
      <c r="B17" s="93" t="s">
        <v>690</v>
      </c>
      <c r="C17" s="93"/>
    </row>
    <row r="18" spans="1:3" x14ac:dyDescent="0.25">
      <c r="A18" s="92" t="s">
        <v>20</v>
      </c>
      <c r="B18" s="96" t="s">
        <v>712</v>
      </c>
      <c r="C18" s="93"/>
    </row>
    <row r="19" spans="1:3" x14ac:dyDescent="0.25">
      <c r="A19" s="92" t="s">
        <v>21</v>
      </c>
      <c r="B19" s="96">
        <v>45016</v>
      </c>
      <c r="C19" s="93"/>
    </row>
    <row r="20" spans="1:3" x14ac:dyDescent="0.25">
      <c r="A20" s="92" t="s">
        <v>271</v>
      </c>
      <c r="B20" s="93" t="s">
        <v>376</v>
      </c>
      <c r="C20" s="93"/>
    </row>
    <row r="22" spans="1:3" x14ac:dyDescent="0.25">
      <c r="B22" s="104" t="str">
        <f>HYPERLINK("#'Factor List'!A1","Back to Factor List")</f>
        <v>Back to Factor List</v>
      </c>
    </row>
    <row r="25" spans="1:3" x14ac:dyDescent="0.25">
      <c r="A25" s="101" t="s">
        <v>283</v>
      </c>
      <c r="B25" s="101" t="s">
        <v>601</v>
      </c>
      <c r="C25" s="101" t="s">
        <v>602</v>
      </c>
    </row>
    <row r="26" spans="1:3" x14ac:dyDescent="0.25">
      <c r="A26" s="102">
        <v>20</v>
      </c>
      <c r="B26" s="103">
        <v>41.42</v>
      </c>
      <c r="C26" s="103">
        <v>41.28</v>
      </c>
    </row>
    <row r="27" spans="1:3" x14ac:dyDescent="0.25">
      <c r="A27" s="102">
        <v>21</v>
      </c>
      <c r="B27" s="103">
        <v>41.09</v>
      </c>
      <c r="C27" s="103">
        <v>40.950000000000003</v>
      </c>
    </row>
    <row r="28" spans="1:3" x14ac:dyDescent="0.25">
      <c r="A28" s="102">
        <v>22</v>
      </c>
      <c r="B28" s="103">
        <v>40.76</v>
      </c>
      <c r="C28" s="103">
        <v>40.619999999999997</v>
      </c>
    </row>
    <row r="29" spans="1:3" x14ac:dyDescent="0.25">
      <c r="A29" s="102">
        <v>23</v>
      </c>
      <c r="B29" s="103">
        <v>40.42</v>
      </c>
      <c r="C29" s="103">
        <v>40.28</v>
      </c>
    </row>
    <row r="30" spans="1:3" x14ac:dyDescent="0.25">
      <c r="A30" s="102">
        <v>24</v>
      </c>
      <c r="B30" s="103">
        <v>40.08</v>
      </c>
      <c r="C30" s="103">
        <v>39.93</v>
      </c>
    </row>
    <row r="31" spans="1:3" x14ac:dyDescent="0.25">
      <c r="A31" s="102">
        <v>25</v>
      </c>
      <c r="B31" s="103">
        <v>39.729999999999997</v>
      </c>
      <c r="C31" s="103">
        <v>39.58</v>
      </c>
    </row>
    <row r="32" spans="1:3" x14ac:dyDescent="0.25">
      <c r="A32" s="102">
        <v>26</v>
      </c>
      <c r="B32" s="103">
        <v>39.369999999999997</v>
      </c>
      <c r="C32" s="103">
        <v>39.22</v>
      </c>
    </row>
    <row r="33" spans="1:3" x14ac:dyDescent="0.25">
      <c r="A33" s="102">
        <v>27</v>
      </c>
      <c r="B33" s="103">
        <v>39.01</v>
      </c>
      <c r="C33" s="103">
        <v>38.86</v>
      </c>
    </row>
    <row r="34" spans="1:3" x14ac:dyDescent="0.25">
      <c r="A34" s="102">
        <v>28</v>
      </c>
      <c r="B34" s="103">
        <v>38.64</v>
      </c>
      <c r="C34" s="103">
        <v>38.49</v>
      </c>
    </row>
    <row r="35" spans="1:3" x14ac:dyDescent="0.25">
      <c r="A35" s="102">
        <v>29</v>
      </c>
      <c r="B35" s="103">
        <v>38.270000000000003</v>
      </c>
      <c r="C35" s="103">
        <v>38.11</v>
      </c>
    </row>
    <row r="36" spans="1:3" x14ac:dyDescent="0.25">
      <c r="A36" s="102">
        <v>30</v>
      </c>
      <c r="B36" s="103">
        <v>37.89</v>
      </c>
      <c r="C36" s="103">
        <v>37.729999999999997</v>
      </c>
    </row>
    <row r="37" spans="1:3" x14ac:dyDescent="0.25">
      <c r="A37" s="102">
        <v>31</v>
      </c>
      <c r="B37" s="103">
        <v>37.5</v>
      </c>
      <c r="C37" s="103">
        <v>37.340000000000003</v>
      </c>
    </row>
    <row r="38" spans="1:3" x14ac:dyDescent="0.25">
      <c r="A38" s="102">
        <v>32</v>
      </c>
      <c r="B38" s="103">
        <v>37.11</v>
      </c>
      <c r="C38" s="103">
        <v>36.950000000000003</v>
      </c>
    </row>
    <row r="39" spans="1:3" x14ac:dyDescent="0.25">
      <c r="A39" s="102">
        <v>33</v>
      </c>
      <c r="B39" s="103">
        <v>36.71</v>
      </c>
      <c r="C39" s="103">
        <v>36.54</v>
      </c>
    </row>
    <row r="40" spans="1:3" x14ac:dyDescent="0.25">
      <c r="A40" s="102">
        <v>34</v>
      </c>
      <c r="B40" s="103">
        <v>36.299999999999997</v>
      </c>
      <c r="C40" s="103">
        <v>36.130000000000003</v>
      </c>
    </row>
    <row r="41" spans="1:3" x14ac:dyDescent="0.25">
      <c r="A41" s="102">
        <v>35</v>
      </c>
      <c r="B41" s="103">
        <v>35.880000000000003</v>
      </c>
      <c r="C41" s="103">
        <v>35.72</v>
      </c>
    </row>
    <row r="42" spans="1:3" x14ac:dyDescent="0.25">
      <c r="A42" s="102">
        <v>36</v>
      </c>
      <c r="B42" s="103">
        <v>35.46</v>
      </c>
      <c r="C42" s="103">
        <v>35.29</v>
      </c>
    </row>
    <row r="43" spans="1:3" x14ac:dyDescent="0.25">
      <c r="A43" s="102">
        <v>37</v>
      </c>
      <c r="B43" s="103">
        <v>35.03</v>
      </c>
      <c r="C43" s="103">
        <v>34.86</v>
      </c>
    </row>
    <row r="44" spans="1:3" x14ac:dyDescent="0.25">
      <c r="A44" s="102">
        <v>38</v>
      </c>
      <c r="B44" s="103">
        <v>34.6</v>
      </c>
      <c r="C44" s="103">
        <v>34.42</v>
      </c>
    </row>
    <row r="45" spans="1:3" x14ac:dyDescent="0.25">
      <c r="A45" s="102">
        <v>39</v>
      </c>
      <c r="B45" s="103">
        <v>34.15</v>
      </c>
      <c r="C45" s="103">
        <v>33.979999999999997</v>
      </c>
    </row>
    <row r="46" spans="1:3" x14ac:dyDescent="0.25">
      <c r="A46" s="102">
        <v>40</v>
      </c>
      <c r="B46" s="103">
        <v>33.700000000000003</v>
      </c>
      <c r="C46" s="103">
        <v>33.520000000000003</v>
      </c>
    </row>
    <row r="47" spans="1:3" x14ac:dyDescent="0.25">
      <c r="A47" s="102">
        <v>41</v>
      </c>
      <c r="B47" s="103">
        <v>33.24</v>
      </c>
      <c r="C47" s="103">
        <v>33.06</v>
      </c>
    </row>
    <row r="48" spans="1:3" x14ac:dyDescent="0.25">
      <c r="A48" s="102">
        <v>42</v>
      </c>
      <c r="B48" s="103">
        <v>32.78</v>
      </c>
      <c r="C48" s="103">
        <v>32.6</v>
      </c>
    </row>
    <row r="49" spans="1:3" x14ac:dyDescent="0.25">
      <c r="A49" s="102">
        <v>43</v>
      </c>
      <c r="B49" s="103">
        <v>32.299999999999997</v>
      </c>
      <c r="C49" s="103">
        <v>32.119999999999997</v>
      </c>
    </row>
    <row r="50" spans="1:3" x14ac:dyDescent="0.25">
      <c r="A50" s="102">
        <v>44</v>
      </c>
      <c r="B50" s="103">
        <v>31.82</v>
      </c>
      <c r="C50" s="103">
        <v>31.64</v>
      </c>
    </row>
    <row r="51" spans="1:3" x14ac:dyDescent="0.25">
      <c r="A51" s="102">
        <v>45</v>
      </c>
      <c r="B51" s="103">
        <v>31.33</v>
      </c>
      <c r="C51" s="103">
        <v>31.15</v>
      </c>
    </row>
    <row r="52" spans="1:3" x14ac:dyDescent="0.25">
      <c r="A52" s="102">
        <v>46</v>
      </c>
      <c r="B52" s="103">
        <v>30.83</v>
      </c>
      <c r="C52" s="103">
        <v>30.65</v>
      </c>
    </row>
    <row r="53" spans="1:3" x14ac:dyDescent="0.25">
      <c r="A53" s="102">
        <v>47</v>
      </c>
      <c r="B53" s="103">
        <v>30.33</v>
      </c>
      <c r="C53" s="103">
        <v>30.14</v>
      </c>
    </row>
    <row r="54" spans="1:3" x14ac:dyDescent="0.25">
      <c r="A54" s="102">
        <v>48</v>
      </c>
      <c r="B54" s="103">
        <v>29.81</v>
      </c>
      <c r="C54" s="103">
        <v>29.63</v>
      </c>
    </row>
    <row r="55" spans="1:3" x14ac:dyDescent="0.25">
      <c r="A55" s="102">
        <v>49</v>
      </c>
      <c r="B55" s="103">
        <v>29.29</v>
      </c>
      <c r="C55" s="103">
        <v>29.1</v>
      </c>
    </row>
    <row r="56" spans="1:3" x14ac:dyDescent="0.25">
      <c r="A56" s="102">
        <v>50</v>
      </c>
      <c r="B56" s="103">
        <v>28.76</v>
      </c>
      <c r="C56" s="103">
        <v>28.57</v>
      </c>
    </row>
    <row r="57" spans="1:3" x14ac:dyDescent="0.25">
      <c r="A57" s="102">
        <v>51</v>
      </c>
      <c r="B57" s="103">
        <v>28.23</v>
      </c>
      <c r="C57" s="103">
        <v>28.03</v>
      </c>
    </row>
    <row r="58" spans="1:3" x14ac:dyDescent="0.25">
      <c r="A58" s="102">
        <v>52</v>
      </c>
      <c r="B58" s="103">
        <v>27.68</v>
      </c>
      <c r="C58" s="103">
        <v>27.49</v>
      </c>
    </row>
    <row r="59" spans="1:3" x14ac:dyDescent="0.25">
      <c r="A59" s="102">
        <v>53</v>
      </c>
      <c r="B59" s="103">
        <v>27.13</v>
      </c>
      <c r="C59" s="103">
        <v>26.93</v>
      </c>
    </row>
    <row r="60" spans="1:3" x14ac:dyDescent="0.25">
      <c r="A60" s="102">
        <v>54</v>
      </c>
      <c r="B60" s="103">
        <v>26.57</v>
      </c>
      <c r="C60" s="103">
        <v>26.37</v>
      </c>
    </row>
    <row r="61" spans="1:3" x14ac:dyDescent="0.25">
      <c r="A61" s="102">
        <v>55</v>
      </c>
      <c r="B61" s="103">
        <v>26</v>
      </c>
      <c r="C61" s="103">
        <v>25.8</v>
      </c>
    </row>
    <row r="62" spans="1:3" x14ac:dyDescent="0.25">
      <c r="A62" s="102">
        <v>56</v>
      </c>
      <c r="B62" s="103">
        <v>25.42</v>
      </c>
      <c r="C62" s="103">
        <v>25.23</v>
      </c>
    </row>
    <row r="63" spans="1:3" x14ac:dyDescent="0.25">
      <c r="A63" s="102">
        <v>57</v>
      </c>
      <c r="B63" s="103">
        <v>24.83</v>
      </c>
      <c r="C63" s="103">
        <v>24.64</v>
      </c>
    </row>
    <row r="64" spans="1:3" x14ac:dyDescent="0.25">
      <c r="A64" s="102">
        <v>58</v>
      </c>
      <c r="B64" s="103">
        <v>24.24</v>
      </c>
      <c r="C64" s="103">
        <v>24.05</v>
      </c>
    </row>
    <row r="65" spans="1:3" x14ac:dyDescent="0.25">
      <c r="A65" s="102">
        <v>59</v>
      </c>
      <c r="B65" s="103">
        <v>23.64</v>
      </c>
      <c r="C65" s="103">
        <v>23.45</v>
      </c>
    </row>
    <row r="66" spans="1:3" x14ac:dyDescent="0.25">
      <c r="A66" s="102">
        <v>60</v>
      </c>
      <c r="B66" s="103">
        <v>23.03</v>
      </c>
      <c r="C66" s="103">
        <v>22.85</v>
      </c>
    </row>
    <row r="67" spans="1:3" x14ac:dyDescent="0.25">
      <c r="A67" s="102">
        <v>61</v>
      </c>
      <c r="B67" s="103">
        <v>22.42</v>
      </c>
      <c r="C67" s="103">
        <v>22.24</v>
      </c>
    </row>
    <row r="68" spans="1:3" x14ac:dyDescent="0.25">
      <c r="A68" s="102">
        <v>62</v>
      </c>
      <c r="B68" s="103">
        <v>21.8</v>
      </c>
      <c r="C68" s="103">
        <v>21.62</v>
      </c>
    </row>
    <row r="69" spans="1:3" x14ac:dyDescent="0.25">
      <c r="A69" s="102">
        <v>63</v>
      </c>
      <c r="B69" s="103">
        <v>21.17</v>
      </c>
      <c r="C69" s="103">
        <v>21</v>
      </c>
    </row>
    <row r="70" spans="1:3" x14ac:dyDescent="0.25">
      <c r="A70" s="102">
        <v>64</v>
      </c>
      <c r="B70" s="103">
        <v>20.54</v>
      </c>
      <c r="C70" s="103">
        <v>20.37</v>
      </c>
    </row>
    <row r="71" spans="1:3" x14ac:dyDescent="0.25">
      <c r="A71" s="102">
        <v>65</v>
      </c>
      <c r="B71" s="103">
        <v>19.899999999999999</v>
      </c>
      <c r="C71" s="103">
        <v>19.73</v>
      </c>
    </row>
    <row r="72" spans="1:3" x14ac:dyDescent="0.25">
      <c r="A72" s="102">
        <v>66</v>
      </c>
      <c r="B72" s="103">
        <v>19.260000000000002</v>
      </c>
      <c r="C72" s="103">
        <v>19.07</v>
      </c>
    </row>
    <row r="73" spans="1:3" x14ac:dyDescent="0.25">
      <c r="A73" s="102">
        <v>67</v>
      </c>
      <c r="B73" s="103">
        <v>18.61</v>
      </c>
      <c r="C73" s="103">
        <v>18.399999999999999</v>
      </c>
    </row>
    <row r="74" spans="1:3" x14ac:dyDescent="0.25">
      <c r="A74" s="102">
        <v>68</v>
      </c>
      <c r="B74" s="103">
        <v>17.96</v>
      </c>
      <c r="C74" s="103">
        <v>17.739999999999998</v>
      </c>
    </row>
    <row r="75" spans="1:3" x14ac:dyDescent="0.25">
      <c r="A75" s="102">
        <v>69</v>
      </c>
      <c r="B75" s="103">
        <v>17.27</v>
      </c>
      <c r="C75" s="103">
        <v>17.059999999999999</v>
      </c>
    </row>
    <row r="76" spans="1:3" x14ac:dyDescent="0.25">
      <c r="A76" s="102">
        <v>70</v>
      </c>
      <c r="B76" s="103">
        <v>16.579999999999998</v>
      </c>
      <c r="C76" s="103">
        <v>16.37</v>
      </c>
    </row>
    <row r="77" spans="1:3" x14ac:dyDescent="0.25">
      <c r="A77" s="102">
        <v>71</v>
      </c>
      <c r="B77" s="103">
        <v>15.92</v>
      </c>
      <c r="C77" s="103">
        <v>15.71</v>
      </c>
    </row>
    <row r="78" spans="1:3" x14ac:dyDescent="0.25">
      <c r="A78" s="102">
        <v>72</v>
      </c>
      <c r="B78" s="103">
        <v>15.26</v>
      </c>
      <c r="C78" s="103">
        <v>15.05</v>
      </c>
    </row>
    <row r="79" spans="1:3" x14ac:dyDescent="0.25">
      <c r="A79" s="102">
        <v>73</v>
      </c>
      <c r="B79" s="103">
        <v>14.59</v>
      </c>
      <c r="C79" s="103">
        <v>14.39</v>
      </c>
    </row>
    <row r="80" spans="1:3" x14ac:dyDescent="0.25">
      <c r="A80" s="102">
        <v>74</v>
      </c>
      <c r="B80" s="103">
        <v>13.88</v>
      </c>
      <c r="C80" s="103">
        <v>13.69</v>
      </c>
    </row>
    <row r="81" spans="1:3" x14ac:dyDescent="0.25">
      <c r="A81" s="102">
        <v>75</v>
      </c>
      <c r="B81" s="103">
        <v>13.17</v>
      </c>
      <c r="C81" s="103">
        <v>12.99</v>
      </c>
    </row>
  </sheetData>
  <sheetProtection algorithmName="SHA-512" hashValue="u9jWcCdgfbh3bzZAPtN593KSV8Ax3ZZiqJ2fFrW4W86PRr5wOjG59a3s1dbxqlBEilV93A1XPC3DCuayD546sQ==" saltValue="yIi9OhJ0jsVAl4yIq/5AIw==" spinCount="100000" sheet="1" objects="1" scenarios="1"/>
  <conditionalFormatting sqref="A6:A16">
    <cfRule type="expression" dxfId="531" priority="19" stopIfTrue="1">
      <formula>MOD(ROW(),2)=0</formula>
    </cfRule>
    <cfRule type="expression" dxfId="530" priority="20" stopIfTrue="1">
      <formula>MOD(ROW(),2)&lt;&gt;0</formula>
    </cfRule>
  </conditionalFormatting>
  <conditionalFormatting sqref="B6:C16 C17:C20">
    <cfRule type="expression" dxfId="529" priority="21" stopIfTrue="1">
      <formula>MOD(ROW(),2)=0</formula>
    </cfRule>
    <cfRule type="expression" dxfId="528" priority="22" stopIfTrue="1">
      <formula>MOD(ROW(),2)&lt;&gt;0</formula>
    </cfRule>
  </conditionalFormatting>
  <conditionalFormatting sqref="A18:A20">
    <cfRule type="expression" dxfId="527" priority="13" stopIfTrue="1">
      <formula>MOD(ROW(),2)=0</formula>
    </cfRule>
    <cfRule type="expression" dxfId="526" priority="14" stopIfTrue="1">
      <formula>MOD(ROW(),2)&lt;&gt;0</formula>
    </cfRule>
  </conditionalFormatting>
  <conditionalFormatting sqref="A17">
    <cfRule type="expression" dxfId="525" priority="11" stopIfTrue="1">
      <formula>MOD(ROW(),2)=0</formula>
    </cfRule>
    <cfRule type="expression" dxfId="524" priority="12" stopIfTrue="1">
      <formula>MOD(ROW(),2)&lt;&gt;0</formula>
    </cfRule>
  </conditionalFormatting>
  <conditionalFormatting sqref="B17:B20">
    <cfRule type="expression" dxfId="523" priority="9" stopIfTrue="1">
      <formula>MOD(ROW(),2)=0</formula>
    </cfRule>
    <cfRule type="expression" dxfId="522" priority="10" stopIfTrue="1">
      <formula>MOD(ROW(),2)&lt;&gt;0</formula>
    </cfRule>
  </conditionalFormatting>
  <conditionalFormatting sqref="A25:A81">
    <cfRule type="expression" dxfId="521" priority="1" stopIfTrue="1">
      <formula>MOD(ROW(),2)=0</formula>
    </cfRule>
    <cfRule type="expression" dxfId="520" priority="2" stopIfTrue="1">
      <formula>MOD(ROW(),2)&lt;&gt;0</formula>
    </cfRule>
  </conditionalFormatting>
  <conditionalFormatting sqref="B25:C81">
    <cfRule type="expression" dxfId="519" priority="3" stopIfTrue="1">
      <formula>MOD(ROW(),2)=0</formula>
    </cfRule>
    <cfRule type="expression" dxfId="518"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0">
    <pageSetUpPr fitToPage="1"/>
  </sheetPr>
  <dimension ref="A1:I81"/>
  <sheetViews>
    <sheetView showGridLines="0" zoomScale="85" zoomScaleNormal="85" workbookViewId="0"/>
  </sheetViews>
  <sheetFormatPr defaultColWidth="10" defaultRowHeight="13.2" x14ac:dyDescent="0.25"/>
  <cols>
    <col min="1" max="1" width="31.77734375" style="25" customWidth="1"/>
    <col min="2" max="2" width="37.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Scheme pays LTA - x-606</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13</v>
      </c>
    </row>
    <row r="9" spans="1:9" x14ac:dyDescent="0.25">
      <c r="A9" s="92" t="s">
        <v>18</v>
      </c>
      <c r="B9" s="93" t="s">
        <v>609</v>
      </c>
    </row>
    <row r="10" spans="1:9" ht="26.4" x14ac:dyDescent="0.25">
      <c r="A10" s="92" t="s">
        <v>2</v>
      </c>
      <c r="B10" s="93" t="s">
        <v>610</v>
      </c>
    </row>
    <row r="11" spans="1:9" x14ac:dyDescent="0.25">
      <c r="A11" s="92" t="s">
        <v>25</v>
      </c>
      <c r="B11" s="93" t="s">
        <v>323</v>
      </c>
    </row>
    <row r="12" spans="1:9" x14ac:dyDescent="0.25">
      <c r="A12" s="92" t="s">
        <v>273</v>
      </c>
      <c r="B12" s="93" t="s">
        <v>598</v>
      </c>
    </row>
    <row r="13" spans="1:9" x14ac:dyDescent="0.25">
      <c r="A13" s="92" t="s">
        <v>58</v>
      </c>
      <c r="B13" s="93">
        <v>0</v>
      </c>
    </row>
    <row r="14" spans="1:9" x14ac:dyDescent="0.25">
      <c r="A14" s="92" t="s">
        <v>19</v>
      </c>
      <c r="B14" s="93">
        <v>606</v>
      </c>
    </row>
    <row r="15" spans="1:9" x14ac:dyDescent="0.25">
      <c r="A15" s="92" t="s">
        <v>59</v>
      </c>
      <c r="B15" s="93" t="s">
        <v>613</v>
      </c>
    </row>
    <row r="16" spans="1:9" x14ac:dyDescent="0.25">
      <c r="A16" s="92" t="s">
        <v>60</v>
      </c>
      <c r="B16" s="93" t="s">
        <v>612</v>
      </c>
    </row>
    <row r="17" spans="1:2" ht="42" customHeight="1" x14ac:dyDescent="0.25">
      <c r="A17" s="75" t="s">
        <v>374</v>
      </c>
      <c r="B17" s="93" t="s">
        <v>690</v>
      </c>
    </row>
    <row r="18" spans="1:2" x14ac:dyDescent="0.25">
      <c r="A18" s="92" t="s">
        <v>20</v>
      </c>
      <c r="B18" s="96" t="s">
        <v>712</v>
      </c>
    </row>
    <row r="19" spans="1:2" x14ac:dyDescent="0.25">
      <c r="A19" s="92" t="s">
        <v>21</v>
      </c>
      <c r="B19" s="96">
        <v>45016</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607</v>
      </c>
    </row>
    <row r="26" spans="1:2" x14ac:dyDescent="0.25">
      <c r="A26" s="102">
        <v>20</v>
      </c>
      <c r="B26" s="103">
        <v>41.24</v>
      </c>
    </row>
    <row r="27" spans="1:2" x14ac:dyDescent="0.25">
      <c r="A27" s="102">
        <v>21</v>
      </c>
      <c r="B27" s="103">
        <v>40.909999999999997</v>
      </c>
    </row>
    <row r="28" spans="1:2" x14ac:dyDescent="0.25">
      <c r="A28" s="102">
        <v>22</v>
      </c>
      <c r="B28" s="103">
        <v>40.58</v>
      </c>
    </row>
    <row r="29" spans="1:2" x14ac:dyDescent="0.25">
      <c r="A29" s="102">
        <v>23</v>
      </c>
      <c r="B29" s="103">
        <v>40.24</v>
      </c>
    </row>
    <row r="30" spans="1:2" x14ac:dyDescent="0.25">
      <c r="A30" s="102">
        <v>24</v>
      </c>
      <c r="B30" s="103">
        <v>39.89</v>
      </c>
    </row>
    <row r="31" spans="1:2" x14ac:dyDescent="0.25">
      <c r="A31" s="102">
        <v>25</v>
      </c>
      <c r="B31" s="103">
        <v>39.54</v>
      </c>
    </row>
    <row r="32" spans="1:2" x14ac:dyDescent="0.25">
      <c r="A32" s="102">
        <v>26</v>
      </c>
      <c r="B32" s="103">
        <v>39.18</v>
      </c>
    </row>
    <row r="33" spans="1:2" x14ac:dyDescent="0.25">
      <c r="A33" s="102">
        <v>27</v>
      </c>
      <c r="B33" s="103">
        <v>38.81</v>
      </c>
    </row>
    <row r="34" spans="1:2" x14ac:dyDescent="0.25">
      <c r="A34" s="102">
        <v>28</v>
      </c>
      <c r="B34" s="103">
        <v>38.44</v>
      </c>
    </row>
    <row r="35" spans="1:2" x14ac:dyDescent="0.25">
      <c r="A35" s="102">
        <v>29</v>
      </c>
      <c r="B35" s="103">
        <v>38.07</v>
      </c>
    </row>
    <row r="36" spans="1:2" x14ac:dyDescent="0.25">
      <c r="A36" s="102">
        <v>30</v>
      </c>
      <c r="B36" s="103">
        <v>37.68</v>
      </c>
    </row>
    <row r="37" spans="1:2" x14ac:dyDescent="0.25">
      <c r="A37" s="102">
        <v>31</v>
      </c>
      <c r="B37" s="103">
        <v>37.29</v>
      </c>
    </row>
    <row r="38" spans="1:2" x14ac:dyDescent="0.25">
      <c r="A38" s="102">
        <v>32</v>
      </c>
      <c r="B38" s="103">
        <v>36.9</v>
      </c>
    </row>
    <row r="39" spans="1:2" x14ac:dyDescent="0.25">
      <c r="A39" s="102">
        <v>33</v>
      </c>
      <c r="B39" s="103">
        <v>36.49</v>
      </c>
    </row>
    <row r="40" spans="1:2" x14ac:dyDescent="0.25">
      <c r="A40" s="102">
        <v>34</v>
      </c>
      <c r="B40" s="103">
        <v>36.08</v>
      </c>
    </row>
    <row r="41" spans="1:2" x14ac:dyDescent="0.25">
      <c r="A41" s="102">
        <v>35</v>
      </c>
      <c r="B41" s="103">
        <v>35.67</v>
      </c>
    </row>
    <row r="42" spans="1:2" x14ac:dyDescent="0.25">
      <c r="A42" s="102">
        <v>36</v>
      </c>
      <c r="B42" s="103">
        <v>35.24</v>
      </c>
    </row>
    <row r="43" spans="1:2" x14ac:dyDescent="0.25">
      <c r="A43" s="102">
        <v>37</v>
      </c>
      <c r="B43" s="103">
        <v>34.81</v>
      </c>
    </row>
    <row r="44" spans="1:2" x14ac:dyDescent="0.25">
      <c r="A44" s="102">
        <v>38</v>
      </c>
      <c r="B44" s="103">
        <v>34.369999999999997</v>
      </c>
    </row>
    <row r="45" spans="1:2" x14ac:dyDescent="0.25">
      <c r="A45" s="102">
        <v>39</v>
      </c>
      <c r="B45" s="103">
        <v>33.92</v>
      </c>
    </row>
    <row r="46" spans="1:2" x14ac:dyDescent="0.25">
      <c r="A46" s="102">
        <v>40</v>
      </c>
      <c r="B46" s="103">
        <v>33.47</v>
      </c>
    </row>
    <row r="47" spans="1:2" x14ac:dyDescent="0.25">
      <c r="A47" s="102">
        <v>41</v>
      </c>
      <c r="B47" s="103">
        <v>33.01</v>
      </c>
    </row>
    <row r="48" spans="1:2" x14ac:dyDescent="0.25">
      <c r="A48" s="102">
        <v>42</v>
      </c>
      <c r="B48" s="103">
        <v>32.54</v>
      </c>
    </row>
    <row r="49" spans="1:2" x14ac:dyDescent="0.25">
      <c r="A49" s="102">
        <v>43</v>
      </c>
      <c r="B49" s="103">
        <v>32.06</v>
      </c>
    </row>
    <row r="50" spans="1:2" x14ac:dyDescent="0.25">
      <c r="A50" s="102">
        <v>44</v>
      </c>
      <c r="B50" s="103">
        <v>31.58</v>
      </c>
    </row>
    <row r="51" spans="1:2" x14ac:dyDescent="0.25">
      <c r="A51" s="102">
        <v>45</v>
      </c>
      <c r="B51" s="103">
        <v>31.09</v>
      </c>
    </row>
    <row r="52" spans="1:2" x14ac:dyDescent="0.25">
      <c r="A52" s="102">
        <v>46</v>
      </c>
      <c r="B52" s="103">
        <v>30.59</v>
      </c>
    </row>
    <row r="53" spans="1:2" x14ac:dyDescent="0.25">
      <c r="A53" s="102">
        <v>47</v>
      </c>
      <c r="B53" s="103">
        <v>30.08</v>
      </c>
    </row>
    <row r="54" spans="1:2" x14ac:dyDescent="0.25">
      <c r="A54" s="102">
        <v>48</v>
      </c>
      <c r="B54" s="103">
        <v>29.57</v>
      </c>
    </row>
    <row r="55" spans="1:2" x14ac:dyDescent="0.25">
      <c r="A55" s="102">
        <v>49</v>
      </c>
      <c r="B55" s="103">
        <v>29.04</v>
      </c>
    </row>
    <row r="56" spans="1:2" x14ac:dyDescent="0.25">
      <c r="A56" s="102">
        <v>50</v>
      </c>
      <c r="B56" s="103">
        <v>28.51</v>
      </c>
    </row>
    <row r="57" spans="1:2" x14ac:dyDescent="0.25">
      <c r="A57" s="102">
        <v>51</v>
      </c>
      <c r="B57" s="103">
        <v>27.97</v>
      </c>
    </row>
    <row r="58" spans="1:2" x14ac:dyDescent="0.25">
      <c r="A58" s="102">
        <v>52</v>
      </c>
      <c r="B58" s="103">
        <v>27.43</v>
      </c>
    </row>
    <row r="59" spans="1:2" x14ac:dyDescent="0.25">
      <c r="A59" s="102">
        <v>53</v>
      </c>
      <c r="B59" s="103">
        <v>26.87</v>
      </c>
    </row>
    <row r="60" spans="1:2" x14ac:dyDescent="0.25">
      <c r="A60" s="102">
        <v>54</v>
      </c>
      <c r="B60" s="103">
        <v>26.31</v>
      </c>
    </row>
    <row r="61" spans="1:2" x14ac:dyDescent="0.25">
      <c r="A61" s="102">
        <v>55</v>
      </c>
      <c r="B61" s="103">
        <v>25.74</v>
      </c>
    </row>
    <row r="62" spans="1:2" x14ac:dyDescent="0.25">
      <c r="A62" s="102">
        <v>56</v>
      </c>
      <c r="B62" s="103">
        <v>25.16</v>
      </c>
    </row>
    <row r="63" spans="1:2" x14ac:dyDescent="0.25">
      <c r="A63" s="102">
        <v>57</v>
      </c>
      <c r="B63" s="103">
        <v>24.58</v>
      </c>
    </row>
    <row r="64" spans="1:2" x14ac:dyDescent="0.25">
      <c r="A64" s="102">
        <v>58</v>
      </c>
      <c r="B64" s="103">
        <v>23.98</v>
      </c>
    </row>
    <row r="65" spans="1:2" x14ac:dyDescent="0.25">
      <c r="A65" s="102">
        <v>59</v>
      </c>
      <c r="B65" s="103">
        <v>23.39</v>
      </c>
    </row>
    <row r="66" spans="1:2" x14ac:dyDescent="0.25">
      <c r="A66" s="102">
        <v>60</v>
      </c>
      <c r="B66" s="103">
        <v>22.78</v>
      </c>
    </row>
    <row r="67" spans="1:2" x14ac:dyDescent="0.25">
      <c r="A67" s="102">
        <v>61</v>
      </c>
      <c r="B67" s="103">
        <v>22.17</v>
      </c>
    </row>
    <row r="68" spans="1:2" x14ac:dyDescent="0.25">
      <c r="A68" s="102">
        <v>62</v>
      </c>
      <c r="B68" s="103">
        <v>21.55</v>
      </c>
    </row>
    <row r="69" spans="1:2" x14ac:dyDescent="0.25">
      <c r="A69" s="102">
        <v>63</v>
      </c>
      <c r="B69" s="103">
        <v>20.93</v>
      </c>
    </row>
    <row r="70" spans="1:2" x14ac:dyDescent="0.25">
      <c r="A70" s="102">
        <v>64</v>
      </c>
      <c r="B70" s="103">
        <v>20.309999999999999</v>
      </c>
    </row>
    <row r="71" spans="1:2" x14ac:dyDescent="0.25">
      <c r="A71" s="102">
        <v>65</v>
      </c>
      <c r="B71" s="103">
        <v>19.670000000000002</v>
      </c>
    </row>
    <row r="72" spans="1:2" x14ac:dyDescent="0.25">
      <c r="A72" s="102">
        <v>66</v>
      </c>
      <c r="B72" s="103">
        <v>19.04</v>
      </c>
    </row>
    <row r="73" spans="1:2" x14ac:dyDescent="0.25">
      <c r="A73" s="102">
        <v>67</v>
      </c>
      <c r="B73" s="103">
        <v>18.399999999999999</v>
      </c>
    </row>
    <row r="74" spans="1:2" x14ac:dyDescent="0.25">
      <c r="A74" s="102">
        <v>68</v>
      </c>
      <c r="B74" s="103">
        <v>17.739999999999998</v>
      </c>
    </row>
    <row r="75" spans="1:2" x14ac:dyDescent="0.25">
      <c r="A75" s="102">
        <v>69</v>
      </c>
      <c r="B75" s="103">
        <v>17.04</v>
      </c>
    </row>
    <row r="76" spans="1:2" x14ac:dyDescent="0.25">
      <c r="A76" s="102">
        <v>70</v>
      </c>
      <c r="B76" s="103">
        <v>16.34</v>
      </c>
    </row>
    <row r="77" spans="1:2" x14ac:dyDescent="0.25">
      <c r="A77" s="102">
        <v>71</v>
      </c>
      <c r="B77" s="103">
        <v>15.66</v>
      </c>
    </row>
    <row r="78" spans="1:2" x14ac:dyDescent="0.25">
      <c r="A78" s="102">
        <v>72</v>
      </c>
      <c r="B78" s="103">
        <v>14.99</v>
      </c>
    </row>
    <row r="79" spans="1:2" x14ac:dyDescent="0.25">
      <c r="A79" s="102">
        <v>73</v>
      </c>
      <c r="B79" s="103">
        <v>14.33</v>
      </c>
    </row>
    <row r="80" spans="1:2" x14ac:dyDescent="0.25">
      <c r="A80" s="102">
        <v>74</v>
      </c>
      <c r="B80" s="103">
        <v>13.63</v>
      </c>
    </row>
    <row r="81" spans="1:2" x14ac:dyDescent="0.25">
      <c r="A81" s="102">
        <v>75</v>
      </c>
      <c r="B81" s="103">
        <v>12.94</v>
      </c>
    </row>
  </sheetData>
  <sheetProtection algorithmName="SHA-512" hashValue="cqzAeRmf/IwfHPdoYKOaoUhJTiQtezwsikK+pMbXTvDJX3dlMvlRxWlTmfW9CXrfByU5UtzvOA/aCmDrmFAEvg==" saltValue="FVkT9nMjlldkQ5ElKsIdkQ==" spinCount="100000" sheet="1" objects="1" scenarios="1"/>
  <conditionalFormatting sqref="A6:A16">
    <cfRule type="expression" dxfId="517" priority="19" stopIfTrue="1">
      <formula>MOD(ROW(),2)=0</formula>
    </cfRule>
    <cfRule type="expression" dxfId="516" priority="20" stopIfTrue="1">
      <formula>MOD(ROW(),2)&lt;&gt;0</formula>
    </cfRule>
  </conditionalFormatting>
  <conditionalFormatting sqref="B6:B16">
    <cfRule type="expression" dxfId="515" priority="21" stopIfTrue="1">
      <formula>MOD(ROW(),2)=0</formula>
    </cfRule>
    <cfRule type="expression" dxfId="514" priority="22" stopIfTrue="1">
      <formula>MOD(ROW(),2)&lt;&gt;0</formula>
    </cfRule>
  </conditionalFormatting>
  <conditionalFormatting sqref="A18:A20">
    <cfRule type="expression" dxfId="513" priority="13" stopIfTrue="1">
      <formula>MOD(ROW(),2)=0</formula>
    </cfRule>
    <cfRule type="expression" dxfId="512" priority="14" stopIfTrue="1">
      <formula>MOD(ROW(),2)&lt;&gt;0</formula>
    </cfRule>
  </conditionalFormatting>
  <conditionalFormatting sqref="A17">
    <cfRule type="expression" dxfId="511" priority="11" stopIfTrue="1">
      <formula>MOD(ROW(),2)=0</formula>
    </cfRule>
    <cfRule type="expression" dxfId="510" priority="12" stopIfTrue="1">
      <formula>MOD(ROW(),2)&lt;&gt;0</formula>
    </cfRule>
  </conditionalFormatting>
  <conditionalFormatting sqref="B17:B20">
    <cfRule type="expression" dxfId="509" priority="9" stopIfTrue="1">
      <formula>MOD(ROW(),2)=0</formula>
    </cfRule>
    <cfRule type="expression" dxfId="508" priority="10" stopIfTrue="1">
      <formula>MOD(ROW(),2)&lt;&gt;0</formula>
    </cfRule>
  </conditionalFormatting>
  <conditionalFormatting sqref="A25:A81">
    <cfRule type="expression" dxfId="507" priority="1" stopIfTrue="1">
      <formula>MOD(ROW(),2)=0</formula>
    </cfRule>
    <cfRule type="expression" dxfId="506" priority="2" stopIfTrue="1">
      <formula>MOD(ROW(),2)&lt;&gt;0</formula>
    </cfRule>
  </conditionalFormatting>
  <conditionalFormatting sqref="B25:B81">
    <cfRule type="expression" dxfId="505" priority="3" stopIfTrue="1">
      <formula>MOD(ROW(),2)=0</formula>
    </cfRule>
    <cfRule type="expression" dxfId="504"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0">
    <pageSetUpPr fitToPage="1"/>
  </sheetPr>
  <dimension ref="A1:G75"/>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16384" width="10" style="25"/>
  </cols>
  <sheetData>
    <row r="1" spans="1:7" ht="21" x14ac:dyDescent="0.4">
      <c r="A1" s="37" t="s">
        <v>4</v>
      </c>
      <c r="B1" s="38"/>
      <c r="C1" s="38"/>
      <c r="D1" s="38"/>
      <c r="E1" s="38"/>
      <c r="F1" s="38"/>
      <c r="G1" s="38"/>
    </row>
    <row r="2" spans="1:7" ht="15.6" x14ac:dyDescent="0.3">
      <c r="A2" s="39" t="str">
        <f>IF(title="&gt; Enter workbook title here","Enter workbook title in Cover sheet",title)</f>
        <v>NHSPS_EW - Consolidated Factor Spreadsheet</v>
      </c>
      <c r="B2" s="40"/>
      <c r="C2" s="40"/>
      <c r="D2" s="40"/>
      <c r="E2" s="40"/>
      <c r="F2" s="40"/>
      <c r="G2" s="40"/>
    </row>
    <row r="3" spans="1:7" ht="15.6" x14ac:dyDescent="0.3">
      <c r="A3" s="41" t="str">
        <f>TABLE_FACTOR_TYPE&amp;" - x-"&amp;TABLE_SERIES_NUMBER</f>
        <v>Added pension - x-703</v>
      </c>
      <c r="B3" s="40"/>
      <c r="C3" s="40"/>
      <c r="D3" s="40"/>
      <c r="E3" s="40"/>
      <c r="F3" s="40"/>
      <c r="G3" s="40"/>
    </row>
    <row r="4" spans="1:7" x14ac:dyDescent="0.25">
      <c r="A4" s="42"/>
    </row>
    <row r="6" spans="1:7" x14ac:dyDescent="0.25">
      <c r="A6" s="90" t="s">
        <v>26</v>
      </c>
      <c r="B6" s="91" t="s">
        <v>28</v>
      </c>
      <c r="C6" s="91"/>
    </row>
    <row r="7" spans="1:7" x14ac:dyDescent="0.25">
      <c r="A7" s="92" t="s">
        <v>17</v>
      </c>
      <c r="B7" s="93" t="s">
        <v>54</v>
      </c>
      <c r="C7" s="93"/>
    </row>
    <row r="8" spans="1:7" x14ac:dyDescent="0.25">
      <c r="A8" s="92" t="s">
        <v>55</v>
      </c>
      <c r="B8" s="93" t="s">
        <v>13</v>
      </c>
      <c r="C8" s="93"/>
    </row>
    <row r="9" spans="1:7" x14ac:dyDescent="0.25">
      <c r="A9" s="92" t="s">
        <v>18</v>
      </c>
      <c r="B9" s="93" t="s">
        <v>471</v>
      </c>
      <c r="C9" s="93"/>
    </row>
    <row r="10" spans="1:7" ht="39.6" x14ac:dyDescent="0.25">
      <c r="A10" s="92" t="s">
        <v>2</v>
      </c>
      <c r="B10" s="93" t="s">
        <v>475</v>
      </c>
      <c r="C10" s="93"/>
    </row>
    <row r="11" spans="1:7" x14ac:dyDescent="0.25">
      <c r="A11" s="92" t="s">
        <v>25</v>
      </c>
      <c r="B11" s="93" t="s">
        <v>323</v>
      </c>
      <c r="C11" s="93"/>
    </row>
    <row r="12" spans="1:7" x14ac:dyDescent="0.25">
      <c r="A12" s="92" t="s">
        <v>273</v>
      </c>
      <c r="B12" s="93" t="s">
        <v>472</v>
      </c>
      <c r="C12" s="93"/>
    </row>
    <row r="13" spans="1:7" x14ac:dyDescent="0.25">
      <c r="A13" s="92" t="s">
        <v>58</v>
      </c>
      <c r="B13" s="93">
        <v>0</v>
      </c>
      <c r="C13" s="93"/>
    </row>
    <row r="14" spans="1:7" x14ac:dyDescent="0.25">
      <c r="A14" s="92" t="s">
        <v>19</v>
      </c>
      <c r="B14" s="93">
        <v>703</v>
      </c>
      <c r="C14" s="93"/>
    </row>
    <row r="15" spans="1:7" x14ac:dyDescent="0.25">
      <c r="A15" s="92" t="s">
        <v>59</v>
      </c>
      <c r="B15" s="93" t="s">
        <v>476</v>
      </c>
      <c r="C15" s="93"/>
    </row>
    <row r="16" spans="1:7" x14ac:dyDescent="0.25">
      <c r="A16" s="92" t="s">
        <v>60</v>
      </c>
      <c r="B16" s="93" t="s">
        <v>477</v>
      </c>
      <c r="C16" s="93"/>
    </row>
    <row r="17" spans="1:3" ht="26.4" x14ac:dyDescent="0.25">
      <c r="A17" s="75" t="s">
        <v>374</v>
      </c>
      <c r="B17" s="93" t="s">
        <v>691</v>
      </c>
      <c r="C17" s="93"/>
    </row>
    <row r="18" spans="1:3" x14ac:dyDescent="0.25">
      <c r="A18" s="92" t="s">
        <v>20</v>
      </c>
      <c r="B18" s="96">
        <v>45202</v>
      </c>
      <c r="C18" s="93"/>
    </row>
    <row r="19" spans="1:3" x14ac:dyDescent="0.25">
      <c r="A19" s="92" t="s">
        <v>21</v>
      </c>
      <c r="B19" s="96">
        <v>45383</v>
      </c>
      <c r="C19" s="93"/>
    </row>
    <row r="20" spans="1:3" x14ac:dyDescent="0.25">
      <c r="A20" s="92" t="s">
        <v>271</v>
      </c>
      <c r="B20" s="93" t="s">
        <v>376</v>
      </c>
      <c r="C20" s="93"/>
    </row>
    <row r="22" spans="1:3" x14ac:dyDescent="0.25">
      <c r="B22" s="104" t="str">
        <f>HYPERLINK("#'Factor List'!A1","Back to Factor List")</f>
        <v>Back to Factor List</v>
      </c>
    </row>
    <row r="25" spans="1:3" ht="26.4" x14ac:dyDescent="0.25">
      <c r="A25" s="101" t="s">
        <v>283</v>
      </c>
      <c r="B25" s="101" t="s">
        <v>473</v>
      </c>
      <c r="C25" s="101" t="s">
        <v>474</v>
      </c>
    </row>
    <row r="26" spans="1:3" x14ac:dyDescent="0.25">
      <c r="A26" s="102">
        <v>16</v>
      </c>
      <c r="B26" s="138">
        <v>2070</v>
      </c>
      <c r="C26" s="138">
        <v>2240</v>
      </c>
    </row>
    <row r="27" spans="1:3" x14ac:dyDescent="0.25">
      <c r="A27" s="102">
        <v>17</v>
      </c>
      <c r="B27" s="138">
        <v>2100</v>
      </c>
      <c r="C27" s="138">
        <v>2270</v>
      </c>
    </row>
    <row r="28" spans="1:3" x14ac:dyDescent="0.25">
      <c r="A28" s="102">
        <v>18</v>
      </c>
      <c r="B28" s="138">
        <v>2140</v>
      </c>
      <c r="C28" s="138">
        <v>2310</v>
      </c>
    </row>
    <row r="29" spans="1:3" x14ac:dyDescent="0.25">
      <c r="A29" s="102">
        <v>19</v>
      </c>
      <c r="B29" s="138">
        <v>2170</v>
      </c>
      <c r="C29" s="138">
        <v>2350</v>
      </c>
    </row>
    <row r="30" spans="1:3" x14ac:dyDescent="0.25">
      <c r="A30" s="102">
        <v>20</v>
      </c>
      <c r="B30" s="138">
        <v>2200</v>
      </c>
      <c r="C30" s="138">
        <v>2380</v>
      </c>
    </row>
    <row r="31" spans="1:3" x14ac:dyDescent="0.25">
      <c r="A31" s="102">
        <v>21</v>
      </c>
      <c r="B31" s="138">
        <v>2230</v>
      </c>
      <c r="C31" s="138">
        <v>2420</v>
      </c>
    </row>
    <row r="32" spans="1:3" x14ac:dyDescent="0.25">
      <c r="A32" s="102">
        <v>22</v>
      </c>
      <c r="B32" s="138">
        <v>2260</v>
      </c>
      <c r="C32" s="138">
        <v>2450</v>
      </c>
    </row>
    <row r="33" spans="1:3" x14ac:dyDescent="0.25">
      <c r="A33" s="102">
        <v>23</v>
      </c>
      <c r="B33" s="138">
        <v>2290</v>
      </c>
      <c r="C33" s="138">
        <v>2490</v>
      </c>
    </row>
    <row r="34" spans="1:3" x14ac:dyDescent="0.25">
      <c r="A34" s="102">
        <v>24</v>
      </c>
      <c r="B34" s="138">
        <v>2330</v>
      </c>
      <c r="C34" s="138">
        <v>2520</v>
      </c>
    </row>
    <row r="35" spans="1:3" x14ac:dyDescent="0.25">
      <c r="A35" s="102">
        <v>25</v>
      </c>
      <c r="B35" s="138">
        <v>2360</v>
      </c>
      <c r="C35" s="138">
        <v>2560</v>
      </c>
    </row>
    <row r="36" spans="1:3" x14ac:dyDescent="0.25">
      <c r="A36" s="102">
        <v>26</v>
      </c>
      <c r="B36" s="138">
        <v>2390</v>
      </c>
      <c r="C36" s="138">
        <v>2590</v>
      </c>
    </row>
    <row r="37" spans="1:3" x14ac:dyDescent="0.25">
      <c r="A37" s="102">
        <v>27</v>
      </c>
      <c r="B37" s="138">
        <v>2430</v>
      </c>
      <c r="C37" s="138">
        <v>2630</v>
      </c>
    </row>
    <row r="38" spans="1:3" x14ac:dyDescent="0.25">
      <c r="A38" s="102">
        <v>28</v>
      </c>
      <c r="B38" s="138">
        <v>2460</v>
      </c>
      <c r="C38" s="138">
        <v>2670</v>
      </c>
    </row>
    <row r="39" spans="1:3" x14ac:dyDescent="0.25">
      <c r="A39" s="102">
        <v>29</v>
      </c>
      <c r="B39" s="138">
        <v>2500</v>
      </c>
      <c r="C39" s="138">
        <v>2710</v>
      </c>
    </row>
    <row r="40" spans="1:3" x14ac:dyDescent="0.25">
      <c r="A40" s="102">
        <v>30</v>
      </c>
      <c r="B40" s="138">
        <v>2530</v>
      </c>
      <c r="C40" s="138">
        <v>2740</v>
      </c>
    </row>
    <row r="41" spans="1:3" x14ac:dyDescent="0.25">
      <c r="A41" s="102">
        <v>31</v>
      </c>
      <c r="B41" s="138">
        <v>2570</v>
      </c>
      <c r="C41" s="138">
        <v>2780</v>
      </c>
    </row>
    <row r="42" spans="1:3" x14ac:dyDescent="0.25">
      <c r="A42" s="102">
        <v>32</v>
      </c>
      <c r="B42" s="138">
        <v>2610</v>
      </c>
      <c r="C42" s="138">
        <v>2820</v>
      </c>
    </row>
    <row r="43" spans="1:3" x14ac:dyDescent="0.25">
      <c r="A43" s="102">
        <v>33</v>
      </c>
      <c r="B43" s="138">
        <v>2640</v>
      </c>
      <c r="C43" s="138">
        <v>2860</v>
      </c>
    </row>
    <row r="44" spans="1:3" x14ac:dyDescent="0.25">
      <c r="A44" s="102">
        <v>34</v>
      </c>
      <c r="B44" s="138">
        <v>2680</v>
      </c>
      <c r="C44" s="138">
        <v>2900</v>
      </c>
    </row>
    <row r="45" spans="1:3" x14ac:dyDescent="0.25">
      <c r="A45" s="102">
        <v>35</v>
      </c>
      <c r="B45" s="138">
        <v>2720</v>
      </c>
      <c r="C45" s="138">
        <v>2940</v>
      </c>
    </row>
    <row r="46" spans="1:3" x14ac:dyDescent="0.25">
      <c r="A46" s="102">
        <v>36</v>
      </c>
      <c r="B46" s="138">
        <v>2760</v>
      </c>
      <c r="C46" s="138">
        <v>2980</v>
      </c>
    </row>
    <row r="47" spans="1:3" x14ac:dyDescent="0.25">
      <c r="A47" s="102">
        <v>37</v>
      </c>
      <c r="B47" s="138">
        <v>2800</v>
      </c>
      <c r="C47" s="138">
        <v>3020</v>
      </c>
    </row>
    <row r="48" spans="1:3" x14ac:dyDescent="0.25">
      <c r="A48" s="102">
        <v>38</v>
      </c>
      <c r="B48" s="138">
        <v>2830</v>
      </c>
      <c r="C48" s="138">
        <v>3070</v>
      </c>
    </row>
    <row r="49" spans="1:3" x14ac:dyDescent="0.25">
      <c r="A49" s="102">
        <v>39</v>
      </c>
      <c r="B49" s="138">
        <v>2870</v>
      </c>
      <c r="C49" s="138">
        <v>3110</v>
      </c>
    </row>
    <row r="50" spans="1:3" x14ac:dyDescent="0.25">
      <c r="A50" s="102">
        <v>40</v>
      </c>
      <c r="B50" s="138">
        <v>2910</v>
      </c>
      <c r="C50" s="138">
        <v>3150</v>
      </c>
    </row>
    <row r="51" spans="1:3" x14ac:dyDescent="0.25">
      <c r="A51" s="102">
        <v>41</v>
      </c>
      <c r="B51" s="138">
        <v>2950</v>
      </c>
      <c r="C51" s="138">
        <v>3190</v>
      </c>
    </row>
    <row r="52" spans="1:3" x14ac:dyDescent="0.25">
      <c r="A52" s="102">
        <v>42</v>
      </c>
      <c r="B52" s="138">
        <v>3000</v>
      </c>
      <c r="C52" s="138">
        <v>3240</v>
      </c>
    </row>
    <row r="53" spans="1:3" x14ac:dyDescent="0.25">
      <c r="A53" s="102">
        <v>43</v>
      </c>
      <c r="B53" s="138">
        <v>3040</v>
      </c>
      <c r="C53" s="138">
        <v>3280</v>
      </c>
    </row>
    <row r="54" spans="1:3" x14ac:dyDescent="0.25">
      <c r="A54" s="102">
        <v>44</v>
      </c>
      <c r="B54" s="138">
        <v>3080</v>
      </c>
      <c r="C54" s="138">
        <v>3330</v>
      </c>
    </row>
    <row r="55" spans="1:3" x14ac:dyDescent="0.25">
      <c r="A55" s="102">
        <v>45</v>
      </c>
      <c r="B55" s="138">
        <v>3120</v>
      </c>
      <c r="C55" s="138">
        <v>3370</v>
      </c>
    </row>
    <row r="56" spans="1:3" x14ac:dyDescent="0.25">
      <c r="A56" s="102">
        <v>46</v>
      </c>
      <c r="B56" s="138">
        <v>3200</v>
      </c>
      <c r="C56" s="138">
        <v>3450</v>
      </c>
    </row>
    <row r="57" spans="1:3" x14ac:dyDescent="0.25">
      <c r="A57" s="102">
        <v>47</v>
      </c>
      <c r="B57" s="138">
        <v>3290</v>
      </c>
      <c r="C57" s="138">
        <v>3540</v>
      </c>
    </row>
    <row r="58" spans="1:3" x14ac:dyDescent="0.25">
      <c r="A58" s="102">
        <v>48</v>
      </c>
      <c r="B58" s="138">
        <v>3380</v>
      </c>
      <c r="C58" s="138">
        <v>3630</v>
      </c>
    </row>
    <row r="59" spans="1:3" x14ac:dyDescent="0.25">
      <c r="A59" s="102">
        <v>49</v>
      </c>
      <c r="B59" s="138">
        <v>3460</v>
      </c>
      <c r="C59" s="138">
        <v>3720</v>
      </c>
    </row>
    <row r="60" spans="1:3" x14ac:dyDescent="0.25">
      <c r="A60" s="102">
        <v>50</v>
      </c>
      <c r="B60" s="138">
        <v>3510</v>
      </c>
      <c r="C60" s="138">
        <v>3770</v>
      </c>
    </row>
    <row r="61" spans="1:3" x14ac:dyDescent="0.25">
      <c r="A61" s="102">
        <v>51</v>
      </c>
      <c r="B61" s="138">
        <v>3560</v>
      </c>
      <c r="C61" s="138">
        <v>3820</v>
      </c>
    </row>
    <row r="62" spans="1:3" x14ac:dyDescent="0.25">
      <c r="A62" s="102">
        <v>52</v>
      </c>
      <c r="B62" s="138">
        <v>3610</v>
      </c>
      <c r="C62" s="138">
        <v>3870</v>
      </c>
    </row>
    <row r="63" spans="1:3" x14ac:dyDescent="0.25">
      <c r="A63" s="102">
        <v>53</v>
      </c>
      <c r="B63" s="138">
        <v>3660</v>
      </c>
      <c r="C63" s="138">
        <v>3930</v>
      </c>
    </row>
    <row r="64" spans="1:3" x14ac:dyDescent="0.25">
      <c r="A64" s="102">
        <v>54</v>
      </c>
      <c r="B64" s="138">
        <v>3720</v>
      </c>
      <c r="C64" s="138">
        <v>3980</v>
      </c>
    </row>
    <row r="65" spans="1:3" x14ac:dyDescent="0.25">
      <c r="A65" s="102">
        <v>55</v>
      </c>
      <c r="B65" s="138">
        <v>3770</v>
      </c>
      <c r="C65" s="138">
        <v>4030</v>
      </c>
    </row>
    <row r="66" spans="1:3" x14ac:dyDescent="0.25">
      <c r="A66" s="102">
        <v>56</v>
      </c>
      <c r="B66" s="138">
        <v>3820</v>
      </c>
      <c r="C66" s="138">
        <v>4090</v>
      </c>
    </row>
    <row r="67" spans="1:3" x14ac:dyDescent="0.25">
      <c r="A67" s="102">
        <v>57</v>
      </c>
      <c r="B67" s="138">
        <v>3880</v>
      </c>
      <c r="C67" s="138">
        <v>4140</v>
      </c>
    </row>
    <row r="68" spans="1:3" x14ac:dyDescent="0.25">
      <c r="A68" s="102">
        <v>58</v>
      </c>
      <c r="B68" s="138">
        <v>3940</v>
      </c>
      <c r="C68" s="138">
        <v>4200</v>
      </c>
    </row>
    <row r="69" spans="1:3" x14ac:dyDescent="0.25">
      <c r="A69" s="102">
        <v>59</v>
      </c>
      <c r="B69" s="138">
        <v>3990</v>
      </c>
      <c r="C69" s="138">
        <v>4260</v>
      </c>
    </row>
    <row r="70" spans="1:3" x14ac:dyDescent="0.25">
      <c r="A70" s="102">
        <v>60</v>
      </c>
      <c r="B70" s="138">
        <v>4050</v>
      </c>
      <c r="C70" s="138">
        <v>4320</v>
      </c>
    </row>
    <row r="71" spans="1:3" x14ac:dyDescent="0.25">
      <c r="A71" s="102">
        <v>61</v>
      </c>
      <c r="B71" s="138">
        <v>4120</v>
      </c>
      <c r="C71" s="138">
        <v>4380</v>
      </c>
    </row>
    <row r="72" spans="1:3" x14ac:dyDescent="0.25">
      <c r="A72" s="102">
        <v>62</v>
      </c>
      <c r="B72" s="138">
        <v>4180</v>
      </c>
      <c r="C72" s="138">
        <v>4450</v>
      </c>
    </row>
    <row r="73" spans="1:3" x14ac:dyDescent="0.25">
      <c r="A73" s="102">
        <v>63</v>
      </c>
      <c r="B73" s="138">
        <v>4310</v>
      </c>
      <c r="C73" s="138">
        <v>4570</v>
      </c>
    </row>
    <row r="74" spans="1:3" x14ac:dyDescent="0.25">
      <c r="A74" s="102">
        <v>64</v>
      </c>
      <c r="B74" s="138">
        <v>4440</v>
      </c>
      <c r="C74" s="138">
        <v>4700</v>
      </c>
    </row>
    <row r="75" spans="1:3" x14ac:dyDescent="0.25">
      <c r="A75" s="102">
        <v>65</v>
      </c>
      <c r="B75" s="138">
        <v>4580</v>
      </c>
      <c r="C75" s="138">
        <v>4840</v>
      </c>
    </row>
  </sheetData>
  <sheetProtection algorithmName="SHA-512" hashValue="3jVBASoYN2NIg/h+OPhvOHb+vv6cNFxoI/fC13zv8JbM0vI6nI2ibms5emCnvrQTG1osBLpWTRVz0/lmUOL8qg==" saltValue="4H3OOBNHDcN1uEkW8Pm71w==" spinCount="100000" sheet="1" objects="1" scenarios="1"/>
  <conditionalFormatting sqref="A6:A16 A18:A20">
    <cfRule type="expression" dxfId="503" priority="25" stopIfTrue="1">
      <formula>MOD(ROW(),2)=0</formula>
    </cfRule>
    <cfRule type="expression" dxfId="502" priority="26" stopIfTrue="1">
      <formula>MOD(ROW(),2)&lt;&gt;0</formula>
    </cfRule>
  </conditionalFormatting>
  <conditionalFormatting sqref="B6:C16 C17:C20">
    <cfRule type="expression" dxfId="501" priority="27" stopIfTrue="1">
      <formula>MOD(ROW(),2)=0</formula>
    </cfRule>
    <cfRule type="expression" dxfId="500" priority="28" stopIfTrue="1">
      <formula>MOD(ROW(),2)&lt;&gt;0</formula>
    </cfRule>
  </conditionalFormatting>
  <conditionalFormatting sqref="A17">
    <cfRule type="expression" dxfId="499" priority="11" stopIfTrue="1">
      <formula>MOD(ROW(),2)=0</formula>
    </cfRule>
    <cfRule type="expression" dxfId="498" priority="12" stopIfTrue="1">
      <formula>MOD(ROW(),2)&lt;&gt;0</formula>
    </cfRule>
  </conditionalFormatting>
  <conditionalFormatting sqref="B17:B20">
    <cfRule type="expression" dxfId="497" priority="9" stopIfTrue="1">
      <formula>MOD(ROW(),2)=0</formula>
    </cfRule>
    <cfRule type="expression" dxfId="496" priority="10" stopIfTrue="1">
      <formula>MOD(ROW(),2)&lt;&gt;0</formula>
    </cfRule>
  </conditionalFormatting>
  <conditionalFormatting sqref="A25:A75">
    <cfRule type="expression" dxfId="495" priority="1" stopIfTrue="1">
      <formula>MOD(ROW(),2)=0</formula>
    </cfRule>
    <cfRule type="expression" dxfId="494" priority="2" stopIfTrue="1">
      <formula>MOD(ROW(),2)&lt;&gt;0</formula>
    </cfRule>
  </conditionalFormatting>
  <conditionalFormatting sqref="B25:C75">
    <cfRule type="expression" dxfId="493" priority="3" stopIfTrue="1">
      <formula>MOD(ROW(),2)=0</formula>
    </cfRule>
    <cfRule type="expression" dxfId="492" priority="4"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1">
    <pageSetUpPr fitToPage="1"/>
  </sheetPr>
  <dimension ref="A1:V156"/>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x-704</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478</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704</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480</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481</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242.7</v>
      </c>
      <c r="C26" s="103">
        <v>123.6</v>
      </c>
      <c r="D26" s="103">
        <v>83.9</v>
      </c>
      <c r="E26" s="103">
        <v>64.099999999999994</v>
      </c>
      <c r="F26" s="103">
        <v>52.2</v>
      </c>
      <c r="G26" s="103">
        <v>44.3</v>
      </c>
      <c r="H26" s="103">
        <v>38.6</v>
      </c>
      <c r="I26" s="103">
        <v>34.4</v>
      </c>
      <c r="J26" s="103">
        <v>31.1</v>
      </c>
      <c r="K26" s="103">
        <v>28.5</v>
      </c>
      <c r="L26" s="103">
        <v>26.4</v>
      </c>
      <c r="M26" s="103">
        <v>24.6</v>
      </c>
      <c r="N26" s="103">
        <v>23.1</v>
      </c>
      <c r="O26" s="103">
        <v>21.8</v>
      </c>
      <c r="P26" s="103">
        <v>20.7</v>
      </c>
      <c r="Q26" s="103">
        <v>19.7</v>
      </c>
      <c r="R26" s="103">
        <v>18.899999999999999</v>
      </c>
      <c r="S26" s="103">
        <v>18.100000000000001</v>
      </c>
      <c r="T26" s="103">
        <v>17.5</v>
      </c>
      <c r="U26" s="103">
        <v>16.899999999999999</v>
      </c>
    </row>
    <row r="27" spans="1:21" x14ac:dyDescent="0.25">
      <c r="A27" s="102">
        <v>17</v>
      </c>
      <c r="B27" s="103">
        <v>246.4</v>
      </c>
      <c r="C27" s="103">
        <v>125.5</v>
      </c>
      <c r="D27" s="103">
        <v>85.2</v>
      </c>
      <c r="E27" s="103">
        <v>65</v>
      </c>
      <c r="F27" s="103">
        <v>53</v>
      </c>
      <c r="G27" s="103">
        <v>44.9</v>
      </c>
      <c r="H27" s="103">
        <v>39.200000000000003</v>
      </c>
      <c r="I27" s="103">
        <v>34.9</v>
      </c>
      <c r="J27" s="103">
        <v>31.6</v>
      </c>
      <c r="K27" s="103">
        <v>28.9</v>
      </c>
      <c r="L27" s="103">
        <v>26.8</v>
      </c>
      <c r="M27" s="103">
        <v>25</v>
      </c>
      <c r="N27" s="103">
        <v>23.4</v>
      </c>
      <c r="O27" s="103">
        <v>22.1</v>
      </c>
      <c r="P27" s="103">
        <v>21</v>
      </c>
      <c r="Q27" s="103">
        <v>20</v>
      </c>
      <c r="R27" s="103">
        <v>19.2</v>
      </c>
      <c r="S27" s="103">
        <v>18.399999999999999</v>
      </c>
      <c r="T27" s="103">
        <v>17.7</v>
      </c>
      <c r="U27" s="103">
        <v>17.100000000000001</v>
      </c>
    </row>
    <row r="28" spans="1:21" x14ac:dyDescent="0.25">
      <c r="A28" s="102">
        <v>18</v>
      </c>
      <c r="B28" s="103">
        <v>250.1</v>
      </c>
      <c r="C28" s="103">
        <v>127.4</v>
      </c>
      <c r="D28" s="103">
        <v>86.5</v>
      </c>
      <c r="E28" s="103">
        <v>66</v>
      </c>
      <c r="F28" s="103">
        <v>53.8</v>
      </c>
      <c r="G28" s="103">
        <v>45.6</v>
      </c>
      <c r="H28" s="103">
        <v>39.799999999999997</v>
      </c>
      <c r="I28" s="103">
        <v>35.5</v>
      </c>
      <c r="J28" s="103">
        <v>32.1</v>
      </c>
      <c r="K28" s="103">
        <v>29.4</v>
      </c>
      <c r="L28" s="103">
        <v>27.2</v>
      </c>
      <c r="M28" s="103">
        <v>25.3</v>
      </c>
      <c r="N28" s="103">
        <v>23.8</v>
      </c>
      <c r="O28" s="103">
        <v>22.5</v>
      </c>
      <c r="P28" s="103">
        <v>21.3</v>
      </c>
      <c r="Q28" s="103">
        <v>20.3</v>
      </c>
      <c r="R28" s="103">
        <v>19.5</v>
      </c>
      <c r="S28" s="103">
        <v>18.7</v>
      </c>
      <c r="T28" s="103">
        <v>18</v>
      </c>
      <c r="U28" s="103">
        <v>17.399999999999999</v>
      </c>
    </row>
    <row r="29" spans="1:21" x14ac:dyDescent="0.25">
      <c r="A29" s="102">
        <v>19</v>
      </c>
      <c r="B29" s="103">
        <v>253.9</v>
      </c>
      <c r="C29" s="103">
        <v>129.30000000000001</v>
      </c>
      <c r="D29" s="103">
        <v>87.8</v>
      </c>
      <c r="E29" s="103">
        <v>67</v>
      </c>
      <c r="F29" s="103">
        <v>54.6</v>
      </c>
      <c r="G29" s="103">
        <v>46.3</v>
      </c>
      <c r="H29" s="103">
        <v>40.4</v>
      </c>
      <c r="I29" s="103">
        <v>36</v>
      </c>
      <c r="J29" s="103">
        <v>32.6</v>
      </c>
      <c r="K29" s="103">
        <v>29.8</v>
      </c>
      <c r="L29" s="103">
        <v>27.6</v>
      </c>
      <c r="M29" s="103">
        <v>25.7</v>
      </c>
      <c r="N29" s="103">
        <v>24.2</v>
      </c>
      <c r="O29" s="103">
        <v>22.8</v>
      </c>
      <c r="P29" s="103">
        <v>21.7</v>
      </c>
      <c r="Q29" s="103">
        <v>20.6</v>
      </c>
      <c r="R29" s="103">
        <v>19.8</v>
      </c>
      <c r="S29" s="103">
        <v>19</v>
      </c>
      <c r="T29" s="103">
        <v>18.3</v>
      </c>
      <c r="U29" s="103">
        <v>17.600000000000001</v>
      </c>
    </row>
    <row r="30" spans="1:21" x14ac:dyDescent="0.25">
      <c r="A30" s="102">
        <v>20</v>
      </c>
      <c r="B30" s="103">
        <v>257.7</v>
      </c>
      <c r="C30" s="103">
        <v>131.19999999999999</v>
      </c>
      <c r="D30" s="103">
        <v>89.1</v>
      </c>
      <c r="E30" s="103">
        <v>68</v>
      </c>
      <c r="F30" s="103">
        <v>55.4</v>
      </c>
      <c r="G30" s="103">
        <v>47</v>
      </c>
      <c r="H30" s="103">
        <v>41</v>
      </c>
      <c r="I30" s="103">
        <v>36.5</v>
      </c>
      <c r="J30" s="103">
        <v>33.1</v>
      </c>
      <c r="K30" s="103">
        <v>30.3</v>
      </c>
      <c r="L30" s="103">
        <v>28</v>
      </c>
      <c r="M30" s="103">
        <v>26.1</v>
      </c>
      <c r="N30" s="103">
        <v>24.5</v>
      </c>
      <c r="O30" s="103">
        <v>23.2</v>
      </c>
      <c r="P30" s="103">
        <v>22</v>
      </c>
      <c r="Q30" s="103">
        <v>21</v>
      </c>
      <c r="R30" s="103">
        <v>20.100000000000001</v>
      </c>
      <c r="S30" s="103">
        <v>19.3</v>
      </c>
      <c r="T30" s="103">
        <v>18.600000000000001</v>
      </c>
      <c r="U30" s="103">
        <v>17.899999999999999</v>
      </c>
    </row>
    <row r="31" spans="1:21" x14ac:dyDescent="0.25">
      <c r="A31" s="102">
        <v>21</v>
      </c>
      <c r="B31" s="103">
        <v>261.60000000000002</v>
      </c>
      <c r="C31" s="103">
        <v>133.19999999999999</v>
      </c>
      <c r="D31" s="103">
        <v>90.4</v>
      </c>
      <c r="E31" s="103">
        <v>69.099999999999994</v>
      </c>
      <c r="F31" s="103">
        <v>56.3</v>
      </c>
      <c r="G31" s="103">
        <v>47.7</v>
      </c>
      <c r="H31" s="103">
        <v>41.6</v>
      </c>
      <c r="I31" s="103">
        <v>37.1</v>
      </c>
      <c r="J31" s="103">
        <v>33.5</v>
      </c>
      <c r="K31" s="103">
        <v>30.7</v>
      </c>
      <c r="L31" s="103">
        <v>28.4</v>
      </c>
      <c r="M31" s="103">
        <v>26.5</v>
      </c>
      <c r="N31" s="103">
        <v>24.9</v>
      </c>
      <c r="O31" s="103">
        <v>23.5</v>
      </c>
      <c r="P31" s="103">
        <v>22.3</v>
      </c>
      <c r="Q31" s="103">
        <v>21.3</v>
      </c>
      <c r="R31" s="103">
        <v>20.399999999999999</v>
      </c>
      <c r="S31" s="103">
        <v>19.600000000000001</v>
      </c>
      <c r="T31" s="103">
        <v>18.8</v>
      </c>
      <c r="U31" s="103">
        <v>18.2</v>
      </c>
    </row>
    <row r="32" spans="1:21" x14ac:dyDescent="0.25">
      <c r="A32" s="102">
        <v>22</v>
      </c>
      <c r="B32" s="103">
        <v>265.5</v>
      </c>
      <c r="C32" s="103">
        <v>135.19999999999999</v>
      </c>
      <c r="D32" s="103">
        <v>91.8</v>
      </c>
      <c r="E32" s="103">
        <v>70.099999999999994</v>
      </c>
      <c r="F32" s="103">
        <v>57.1</v>
      </c>
      <c r="G32" s="103">
        <v>48.4</v>
      </c>
      <c r="H32" s="103">
        <v>42.3</v>
      </c>
      <c r="I32" s="103">
        <v>37.6</v>
      </c>
      <c r="J32" s="103">
        <v>34.1</v>
      </c>
      <c r="K32" s="103">
        <v>31.2</v>
      </c>
      <c r="L32" s="103">
        <v>28.8</v>
      </c>
      <c r="M32" s="103">
        <v>26.9</v>
      </c>
      <c r="N32" s="103">
        <v>25.3</v>
      </c>
      <c r="O32" s="103">
        <v>23.9</v>
      </c>
      <c r="P32" s="103">
        <v>22.7</v>
      </c>
      <c r="Q32" s="103">
        <v>21.6</v>
      </c>
      <c r="R32" s="103">
        <v>20.7</v>
      </c>
      <c r="S32" s="103">
        <v>19.899999999999999</v>
      </c>
      <c r="T32" s="103">
        <v>19.100000000000001</v>
      </c>
      <c r="U32" s="103">
        <v>18.5</v>
      </c>
    </row>
    <row r="33" spans="1:21" x14ac:dyDescent="0.25">
      <c r="A33" s="102">
        <v>23</v>
      </c>
      <c r="B33" s="103">
        <v>269.5</v>
      </c>
      <c r="C33" s="103">
        <v>137.19999999999999</v>
      </c>
      <c r="D33" s="103">
        <v>93.2</v>
      </c>
      <c r="E33" s="103">
        <v>71.2</v>
      </c>
      <c r="F33" s="103">
        <v>58</v>
      </c>
      <c r="G33" s="103">
        <v>49.2</v>
      </c>
      <c r="H33" s="103">
        <v>42.9</v>
      </c>
      <c r="I33" s="103">
        <v>38.200000000000003</v>
      </c>
      <c r="J33" s="103">
        <v>34.6</v>
      </c>
      <c r="K33" s="103">
        <v>31.7</v>
      </c>
      <c r="L33" s="103">
        <v>29.3</v>
      </c>
      <c r="M33" s="103">
        <v>27.3</v>
      </c>
      <c r="N33" s="103">
        <v>25.6</v>
      </c>
      <c r="O33" s="103">
        <v>24.2</v>
      </c>
      <c r="P33" s="103">
        <v>23</v>
      </c>
      <c r="Q33" s="103">
        <v>21.9</v>
      </c>
      <c r="R33" s="103">
        <v>21</v>
      </c>
      <c r="S33" s="103">
        <v>20.2</v>
      </c>
      <c r="T33" s="103">
        <v>19.399999999999999</v>
      </c>
      <c r="U33" s="103">
        <v>18.7</v>
      </c>
    </row>
    <row r="34" spans="1:21" x14ac:dyDescent="0.25">
      <c r="A34" s="102">
        <v>24</v>
      </c>
      <c r="B34" s="103">
        <v>273.5</v>
      </c>
      <c r="C34" s="103">
        <v>139.30000000000001</v>
      </c>
      <c r="D34" s="103">
        <v>94.6</v>
      </c>
      <c r="E34" s="103">
        <v>72.2</v>
      </c>
      <c r="F34" s="103">
        <v>58.8</v>
      </c>
      <c r="G34" s="103">
        <v>49.9</v>
      </c>
      <c r="H34" s="103">
        <v>43.5</v>
      </c>
      <c r="I34" s="103">
        <v>38.799999999999997</v>
      </c>
      <c r="J34" s="103">
        <v>35.1</v>
      </c>
      <c r="K34" s="103">
        <v>32.1</v>
      </c>
      <c r="L34" s="103">
        <v>29.7</v>
      </c>
      <c r="M34" s="103">
        <v>27.7</v>
      </c>
      <c r="N34" s="103">
        <v>26</v>
      </c>
      <c r="O34" s="103">
        <v>24.6</v>
      </c>
      <c r="P34" s="103">
        <v>23.3</v>
      </c>
      <c r="Q34" s="103">
        <v>22.3</v>
      </c>
      <c r="R34" s="103">
        <v>21.3</v>
      </c>
      <c r="S34" s="103">
        <v>20.5</v>
      </c>
      <c r="T34" s="103">
        <v>19.7</v>
      </c>
      <c r="U34" s="103">
        <v>19</v>
      </c>
    </row>
    <row r="35" spans="1:21" x14ac:dyDescent="0.25">
      <c r="A35" s="102">
        <v>25</v>
      </c>
      <c r="B35" s="103">
        <v>277.60000000000002</v>
      </c>
      <c r="C35" s="103">
        <v>141.4</v>
      </c>
      <c r="D35" s="103">
        <v>96</v>
      </c>
      <c r="E35" s="103">
        <v>73.3</v>
      </c>
      <c r="F35" s="103">
        <v>59.7</v>
      </c>
      <c r="G35" s="103">
        <v>50.7</v>
      </c>
      <c r="H35" s="103">
        <v>44.2</v>
      </c>
      <c r="I35" s="103">
        <v>39.4</v>
      </c>
      <c r="J35" s="103">
        <v>35.6</v>
      </c>
      <c r="K35" s="103">
        <v>32.6</v>
      </c>
      <c r="L35" s="103">
        <v>30.2</v>
      </c>
      <c r="M35" s="103">
        <v>28.1</v>
      </c>
      <c r="N35" s="103">
        <v>26.4</v>
      </c>
      <c r="O35" s="103">
        <v>25</v>
      </c>
      <c r="P35" s="103">
        <v>23.7</v>
      </c>
      <c r="Q35" s="103">
        <v>22.6</v>
      </c>
      <c r="R35" s="103">
        <v>21.6</v>
      </c>
      <c r="S35" s="103">
        <v>20.8</v>
      </c>
      <c r="T35" s="103">
        <v>20</v>
      </c>
      <c r="U35" s="103">
        <v>19.3</v>
      </c>
    </row>
    <row r="36" spans="1:21" x14ac:dyDescent="0.25">
      <c r="A36" s="102">
        <v>26</v>
      </c>
      <c r="B36" s="103">
        <v>281.8</v>
      </c>
      <c r="C36" s="103">
        <v>143.5</v>
      </c>
      <c r="D36" s="103">
        <v>97.4</v>
      </c>
      <c r="E36" s="103">
        <v>74.400000000000006</v>
      </c>
      <c r="F36" s="103">
        <v>60.6</v>
      </c>
      <c r="G36" s="103">
        <v>51.4</v>
      </c>
      <c r="H36" s="103">
        <v>44.9</v>
      </c>
      <c r="I36" s="103">
        <v>40</v>
      </c>
      <c r="J36" s="103">
        <v>36.1</v>
      </c>
      <c r="K36" s="103">
        <v>33.1</v>
      </c>
      <c r="L36" s="103">
        <v>30.6</v>
      </c>
      <c r="M36" s="103">
        <v>28.6</v>
      </c>
      <c r="N36" s="103">
        <v>26.8</v>
      </c>
      <c r="O36" s="103">
        <v>25.3</v>
      </c>
      <c r="P36" s="103">
        <v>24.1</v>
      </c>
      <c r="Q36" s="103">
        <v>22.9</v>
      </c>
      <c r="R36" s="103">
        <v>22</v>
      </c>
      <c r="S36" s="103">
        <v>21.1</v>
      </c>
      <c r="T36" s="103">
        <v>20.3</v>
      </c>
      <c r="U36" s="103">
        <v>19.600000000000001</v>
      </c>
    </row>
    <row r="37" spans="1:21" x14ac:dyDescent="0.25">
      <c r="A37" s="102">
        <v>27</v>
      </c>
      <c r="B37" s="103">
        <v>286</v>
      </c>
      <c r="C37" s="103">
        <v>145.6</v>
      </c>
      <c r="D37" s="103">
        <v>98.9</v>
      </c>
      <c r="E37" s="103">
        <v>75.5</v>
      </c>
      <c r="F37" s="103">
        <v>61.5</v>
      </c>
      <c r="G37" s="103">
        <v>52.2</v>
      </c>
      <c r="H37" s="103">
        <v>45.5</v>
      </c>
      <c r="I37" s="103">
        <v>40.6</v>
      </c>
      <c r="J37" s="103">
        <v>36.700000000000003</v>
      </c>
      <c r="K37" s="103">
        <v>33.6</v>
      </c>
      <c r="L37" s="103">
        <v>31.1</v>
      </c>
      <c r="M37" s="103">
        <v>29</v>
      </c>
      <c r="N37" s="103">
        <v>27.2</v>
      </c>
      <c r="O37" s="103">
        <v>25.7</v>
      </c>
      <c r="P37" s="103">
        <v>24.4</v>
      </c>
      <c r="Q37" s="103">
        <v>23.3</v>
      </c>
      <c r="R37" s="103">
        <v>22.3</v>
      </c>
      <c r="S37" s="103">
        <v>21.4</v>
      </c>
      <c r="T37" s="103">
        <v>20.6</v>
      </c>
      <c r="U37" s="103">
        <v>19.899999999999999</v>
      </c>
    </row>
    <row r="38" spans="1:21" x14ac:dyDescent="0.25">
      <c r="A38" s="102">
        <v>28</v>
      </c>
      <c r="B38" s="103">
        <v>290.2</v>
      </c>
      <c r="C38" s="103">
        <v>147.80000000000001</v>
      </c>
      <c r="D38" s="103">
        <v>100.4</v>
      </c>
      <c r="E38" s="103">
        <v>76.599999999999994</v>
      </c>
      <c r="F38" s="103">
        <v>62.4</v>
      </c>
      <c r="G38" s="103">
        <v>53</v>
      </c>
      <c r="H38" s="103">
        <v>46.2</v>
      </c>
      <c r="I38" s="103">
        <v>41.2</v>
      </c>
      <c r="J38" s="103">
        <v>37.200000000000003</v>
      </c>
      <c r="K38" s="103">
        <v>34.1</v>
      </c>
      <c r="L38" s="103">
        <v>31.6</v>
      </c>
      <c r="M38" s="103">
        <v>29.4</v>
      </c>
      <c r="N38" s="103">
        <v>27.6</v>
      </c>
      <c r="O38" s="103">
        <v>26.1</v>
      </c>
      <c r="P38" s="103">
        <v>24.8</v>
      </c>
      <c r="Q38" s="103">
        <v>23.6</v>
      </c>
      <c r="R38" s="103">
        <v>22.6</v>
      </c>
      <c r="S38" s="103">
        <v>21.7</v>
      </c>
      <c r="T38" s="103">
        <v>20.9</v>
      </c>
      <c r="U38" s="103">
        <v>20.2</v>
      </c>
    </row>
    <row r="39" spans="1:21" x14ac:dyDescent="0.25">
      <c r="A39" s="102">
        <v>29</v>
      </c>
      <c r="B39" s="103">
        <v>294.60000000000002</v>
      </c>
      <c r="C39" s="103">
        <v>150</v>
      </c>
      <c r="D39" s="103">
        <v>101.9</v>
      </c>
      <c r="E39" s="103">
        <v>77.8</v>
      </c>
      <c r="F39" s="103">
        <v>63.4</v>
      </c>
      <c r="G39" s="103">
        <v>53.8</v>
      </c>
      <c r="H39" s="103">
        <v>46.9</v>
      </c>
      <c r="I39" s="103">
        <v>41.8</v>
      </c>
      <c r="J39" s="103">
        <v>37.799999999999997</v>
      </c>
      <c r="K39" s="103">
        <v>34.6</v>
      </c>
      <c r="L39" s="103">
        <v>32</v>
      </c>
      <c r="M39" s="103">
        <v>29.9</v>
      </c>
      <c r="N39" s="103">
        <v>28.1</v>
      </c>
      <c r="O39" s="103">
        <v>26.5</v>
      </c>
      <c r="P39" s="103">
        <v>25.2</v>
      </c>
      <c r="Q39" s="103">
        <v>24</v>
      </c>
      <c r="R39" s="103">
        <v>23</v>
      </c>
      <c r="S39" s="103">
        <v>22.1</v>
      </c>
      <c r="T39" s="103">
        <v>21.3</v>
      </c>
      <c r="U39" s="103">
        <v>20.5</v>
      </c>
    </row>
    <row r="40" spans="1:21" x14ac:dyDescent="0.25">
      <c r="A40" s="102">
        <v>30</v>
      </c>
      <c r="B40" s="103">
        <v>298.89999999999998</v>
      </c>
      <c r="C40" s="103">
        <v>152.19999999999999</v>
      </c>
      <c r="D40" s="103">
        <v>103.4</v>
      </c>
      <c r="E40" s="103">
        <v>79</v>
      </c>
      <c r="F40" s="103">
        <v>64.3</v>
      </c>
      <c r="G40" s="103">
        <v>54.6</v>
      </c>
      <c r="H40" s="103">
        <v>47.6</v>
      </c>
      <c r="I40" s="103">
        <v>42.4</v>
      </c>
      <c r="J40" s="103">
        <v>38.4</v>
      </c>
      <c r="K40" s="103">
        <v>35.200000000000003</v>
      </c>
      <c r="L40" s="103">
        <v>32.5</v>
      </c>
      <c r="M40" s="103">
        <v>30.3</v>
      </c>
      <c r="N40" s="103">
        <v>28.5</v>
      </c>
      <c r="O40" s="103">
        <v>26.9</v>
      </c>
      <c r="P40" s="103">
        <v>25.6</v>
      </c>
      <c r="Q40" s="103">
        <v>24.4</v>
      </c>
      <c r="R40" s="103">
        <v>23.3</v>
      </c>
      <c r="S40" s="103">
        <v>22.4</v>
      </c>
      <c r="T40" s="103">
        <v>21.6</v>
      </c>
      <c r="U40" s="103">
        <v>20.9</v>
      </c>
    </row>
    <row r="41" spans="1:21" x14ac:dyDescent="0.25">
      <c r="A41" s="102">
        <v>31</v>
      </c>
      <c r="B41" s="103">
        <v>303.39999999999998</v>
      </c>
      <c r="C41" s="103">
        <v>154.5</v>
      </c>
      <c r="D41" s="103">
        <v>104.9</v>
      </c>
      <c r="E41" s="103">
        <v>80.099999999999994</v>
      </c>
      <c r="F41" s="103">
        <v>65.3</v>
      </c>
      <c r="G41" s="103">
        <v>55.4</v>
      </c>
      <c r="H41" s="103">
        <v>48.3</v>
      </c>
      <c r="I41" s="103">
        <v>43.1</v>
      </c>
      <c r="J41" s="103">
        <v>39</v>
      </c>
      <c r="K41" s="103">
        <v>35.700000000000003</v>
      </c>
      <c r="L41" s="103">
        <v>33</v>
      </c>
      <c r="M41" s="103">
        <v>30.8</v>
      </c>
      <c r="N41" s="103">
        <v>28.9</v>
      </c>
      <c r="O41" s="103">
        <v>27.3</v>
      </c>
      <c r="P41" s="103">
        <v>25.9</v>
      </c>
      <c r="Q41" s="103">
        <v>24.7</v>
      </c>
      <c r="R41" s="103">
        <v>23.7</v>
      </c>
      <c r="S41" s="103">
        <v>22.8</v>
      </c>
      <c r="T41" s="103">
        <v>21.9</v>
      </c>
      <c r="U41" s="103">
        <v>21.2</v>
      </c>
    </row>
    <row r="42" spans="1:21" x14ac:dyDescent="0.25">
      <c r="A42" s="102">
        <v>32</v>
      </c>
      <c r="B42" s="103">
        <v>307.89999999999998</v>
      </c>
      <c r="C42" s="103">
        <v>156.80000000000001</v>
      </c>
      <c r="D42" s="103">
        <v>106.5</v>
      </c>
      <c r="E42" s="103">
        <v>81.3</v>
      </c>
      <c r="F42" s="103">
        <v>66.3</v>
      </c>
      <c r="G42" s="103">
        <v>56.2</v>
      </c>
      <c r="H42" s="103">
        <v>49.1</v>
      </c>
      <c r="I42" s="103">
        <v>43.7</v>
      </c>
      <c r="J42" s="103">
        <v>39.5</v>
      </c>
      <c r="K42" s="103">
        <v>36.200000000000003</v>
      </c>
      <c r="L42" s="103">
        <v>33.5</v>
      </c>
      <c r="M42" s="103">
        <v>31.3</v>
      </c>
      <c r="N42" s="103">
        <v>29.4</v>
      </c>
      <c r="O42" s="103">
        <v>27.7</v>
      </c>
      <c r="P42" s="103">
        <v>26.3</v>
      </c>
      <c r="Q42" s="103">
        <v>25.1</v>
      </c>
      <c r="R42" s="103">
        <v>24.1</v>
      </c>
      <c r="S42" s="103">
        <v>23.1</v>
      </c>
      <c r="T42" s="103">
        <v>22.3</v>
      </c>
      <c r="U42" s="103">
        <v>21.5</v>
      </c>
    </row>
    <row r="43" spans="1:21" x14ac:dyDescent="0.25">
      <c r="A43" s="102">
        <v>33</v>
      </c>
      <c r="B43" s="103">
        <v>312.5</v>
      </c>
      <c r="C43" s="103">
        <v>159.19999999999999</v>
      </c>
      <c r="D43" s="103">
        <v>108.1</v>
      </c>
      <c r="E43" s="103">
        <v>82.6</v>
      </c>
      <c r="F43" s="103">
        <v>67.3</v>
      </c>
      <c r="G43" s="103">
        <v>57.1</v>
      </c>
      <c r="H43" s="103">
        <v>49.8</v>
      </c>
      <c r="I43" s="103">
        <v>44.4</v>
      </c>
      <c r="J43" s="103">
        <v>40.1</v>
      </c>
      <c r="K43" s="103">
        <v>36.799999999999997</v>
      </c>
      <c r="L43" s="103">
        <v>34</v>
      </c>
      <c r="M43" s="103">
        <v>31.7</v>
      </c>
      <c r="N43" s="103">
        <v>29.8</v>
      </c>
      <c r="O43" s="103">
        <v>28.2</v>
      </c>
      <c r="P43" s="103">
        <v>26.8</v>
      </c>
      <c r="Q43" s="103">
        <v>25.5</v>
      </c>
      <c r="R43" s="103">
        <v>24.4</v>
      </c>
      <c r="S43" s="103">
        <v>23.5</v>
      </c>
      <c r="T43" s="103">
        <v>22.6</v>
      </c>
      <c r="U43" s="103">
        <v>21.8</v>
      </c>
    </row>
    <row r="44" spans="1:21" x14ac:dyDescent="0.25">
      <c r="A44" s="102">
        <v>34</v>
      </c>
      <c r="B44" s="103">
        <v>317.2</v>
      </c>
      <c r="C44" s="103">
        <v>161.5</v>
      </c>
      <c r="D44" s="103">
        <v>109.7</v>
      </c>
      <c r="E44" s="103">
        <v>83.8</v>
      </c>
      <c r="F44" s="103">
        <v>68.3</v>
      </c>
      <c r="G44" s="103">
        <v>57.9</v>
      </c>
      <c r="H44" s="103">
        <v>50.6</v>
      </c>
      <c r="I44" s="103">
        <v>45</v>
      </c>
      <c r="J44" s="103">
        <v>40.799999999999997</v>
      </c>
      <c r="K44" s="103">
        <v>37.299999999999997</v>
      </c>
      <c r="L44" s="103">
        <v>34.5</v>
      </c>
      <c r="M44" s="103">
        <v>32.200000000000003</v>
      </c>
      <c r="N44" s="103">
        <v>30.3</v>
      </c>
      <c r="O44" s="103">
        <v>28.6</v>
      </c>
      <c r="P44" s="103">
        <v>27.2</v>
      </c>
      <c r="Q44" s="103">
        <v>25.9</v>
      </c>
      <c r="R44" s="103">
        <v>24.8</v>
      </c>
      <c r="S44" s="103">
        <v>23.8</v>
      </c>
      <c r="T44" s="103">
        <v>23</v>
      </c>
      <c r="U44" s="103">
        <v>22.2</v>
      </c>
    </row>
    <row r="45" spans="1:21" x14ac:dyDescent="0.25">
      <c r="A45" s="102">
        <v>35</v>
      </c>
      <c r="B45" s="103">
        <v>321.89999999999998</v>
      </c>
      <c r="C45" s="103">
        <v>164</v>
      </c>
      <c r="D45" s="103">
        <v>111.3</v>
      </c>
      <c r="E45" s="103">
        <v>85</v>
      </c>
      <c r="F45" s="103">
        <v>69.3</v>
      </c>
      <c r="G45" s="103">
        <v>58.8</v>
      </c>
      <c r="H45" s="103">
        <v>51.3</v>
      </c>
      <c r="I45" s="103">
        <v>45.7</v>
      </c>
      <c r="J45" s="103">
        <v>41.4</v>
      </c>
      <c r="K45" s="103">
        <v>37.9</v>
      </c>
      <c r="L45" s="103">
        <v>35.1</v>
      </c>
      <c r="M45" s="103">
        <v>32.700000000000003</v>
      </c>
      <c r="N45" s="103">
        <v>30.7</v>
      </c>
      <c r="O45" s="103">
        <v>29</v>
      </c>
      <c r="P45" s="103">
        <v>27.6</v>
      </c>
      <c r="Q45" s="103">
        <v>26.3</v>
      </c>
      <c r="R45" s="103">
        <v>25.2</v>
      </c>
      <c r="S45" s="103">
        <v>24.2</v>
      </c>
      <c r="T45" s="103">
        <v>23.3</v>
      </c>
      <c r="U45" s="103">
        <v>22.5</v>
      </c>
    </row>
    <row r="46" spans="1:21" x14ac:dyDescent="0.25">
      <c r="A46" s="102">
        <v>36</v>
      </c>
      <c r="B46" s="103">
        <v>326.7</v>
      </c>
      <c r="C46" s="103">
        <v>166.4</v>
      </c>
      <c r="D46" s="103">
        <v>113</v>
      </c>
      <c r="E46" s="103">
        <v>86.3</v>
      </c>
      <c r="F46" s="103">
        <v>70.3</v>
      </c>
      <c r="G46" s="103">
        <v>59.7</v>
      </c>
      <c r="H46" s="103">
        <v>52.1</v>
      </c>
      <c r="I46" s="103">
        <v>46.4</v>
      </c>
      <c r="J46" s="103">
        <v>42</v>
      </c>
      <c r="K46" s="103">
        <v>38.5</v>
      </c>
      <c r="L46" s="103">
        <v>35.6</v>
      </c>
      <c r="M46" s="103">
        <v>33.200000000000003</v>
      </c>
      <c r="N46" s="103">
        <v>31.2</v>
      </c>
      <c r="O46" s="103">
        <v>29.5</v>
      </c>
      <c r="P46" s="103">
        <v>28</v>
      </c>
      <c r="Q46" s="103">
        <v>26.7</v>
      </c>
      <c r="R46" s="103">
        <v>25.6</v>
      </c>
      <c r="S46" s="103">
        <v>24.6</v>
      </c>
      <c r="T46" s="103">
        <v>23.7</v>
      </c>
      <c r="U46" s="103">
        <v>22.9</v>
      </c>
    </row>
    <row r="47" spans="1:21" x14ac:dyDescent="0.25">
      <c r="A47" s="102">
        <v>37</v>
      </c>
      <c r="B47" s="103">
        <v>331.5</v>
      </c>
      <c r="C47" s="103">
        <v>168.9</v>
      </c>
      <c r="D47" s="103">
        <v>114.7</v>
      </c>
      <c r="E47" s="103">
        <v>87.6</v>
      </c>
      <c r="F47" s="103">
        <v>71.400000000000006</v>
      </c>
      <c r="G47" s="103">
        <v>60.6</v>
      </c>
      <c r="H47" s="103">
        <v>52.9</v>
      </c>
      <c r="I47" s="103">
        <v>47.1</v>
      </c>
      <c r="J47" s="103">
        <v>42.6</v>
      </c>
      <c r="K47" s="103">
        <v>39.1</v>
      </c>
      <c r="L47" s="103">
        <v>36.200000000000003</v>
      </c>
      <c r="M47" s="103">
        <v>33.700000000000003</v>
      </c>
      <c r="N47" s="103">
        <v>31.7</v>
      </c>
      <c r="O47" s="103">
        <v>29.9</v>
      </c>
      <c r="P47" s="103">
        <v>28.4</v>
      </c>
      <c r="Q47" s="103">
        <v>27.1</v>
      </c>
      <c r="R47" s="103">
        <v>26</v>
      </c>
      <c r="S47" s="103">
        <v>25</v>
      </c>
      <c r="T47" s="103">
        <v>24.1</v>
      </c>
      <c r="U47" s="103">
        <v>23.3</v>
      </c>
    </row>
    <row r="48" spans="1:21" x14ac:dyDescent="0.25">
      <c r="A48" s="102">
        <v>38</v>
      </c>
      <c r="B48" s="103">
        <v>336.5</v>
      </c>
      <c r="C48" s="103">
        <v>171.4</v>
      </c>
      <c r="D48" s="103">
        <v>116.4</v>
      </c>
      <c r="E48" s="103">
        <v>88.9</v>
      </c>
      <c r="F48" s="103">
        <v>72.5</v>
      </c>
      <c r="G48" s="103">
        <v>61.5</v>
      </c>
      <c r="H48" s="103">
        <v>53.7</v>
      </c>
      <c r="I48" s="103">
        <v>47.8</v>
      </c>
      <c r="J48" s="103">
        <v>43.3</v>
      </c>
      <c r="K48" s="103">
        <v>39.700000000000003</v>
      </c>
      <c r="L48" s="103">
        <v>36.700000000000003</v>
      </c>
      <c r="M48" s="103">
        <v>34.200000000000003</v>
      </c>
      <c r="N48" s="103">
        <v>32.200000000000003</v>
      </c>
      <c r="O48" s="103">
        <v>30.4</v>
      </c>
      <c r="P48" s="103">
        <v>28.9</v>
      </c>
      <c r="Q48" s="103">
        <v>27.6</v>
      </c>
      <c r="R48" s="103">
        <v>26.4</v>
      </c>
      <c r="S48" s="103">
        <v>25.4</v>
      </c>
      <c r="T48" s="103">
        <v>24.5</v>
      </c>
      <c r="U48" s="103">
        <v>23.6</v>
      </c>
    </row>
    <row r="49" spans="1:21" x14ac:dyDescent="0.25">
      <c r="A49" s="102">
        <v>39</v>
      </c>
      <c r="B49" s="103">
        <v>341.5</v>
      </c>
      <c r="C49" s="103">
        <v>174</v>
      </c>
      <c r="D49" s="103">
        <v>118.1</v>
      </c>
      <c r="E49" s="103">
        <v>90.3</v>
      </c>
      <c r="F49" s="103">
        <v>73.599999999999994</v>
      </c>
      <c r="G49" s="103">
        <v>62.4</v>
      </c>
      <c r="H49" s="103">
        <v>54.5</v>
      </c>
      <c r="I49" s="103">
        <v>48.6</v>
      </c>
      <c r="J49" s="103">
        <v>43.9</v>
      </c>
      <c r="K49" s="103">
        <v>40.299999999999997</v>
      </c>
      <c r="L49" s="103">
        <v>37.299999999999997</v>
      </c>
      <c r="M49" s="103">
        <v>34.799999999999997</v>
      </c>
      <c r="N49" s="103">
        <v>32.700000000000003</v>
      </c>
      <c r="O49" s="103">
        <v>30.9</v>
      </c>
      <c r="P49" s="103">
        <v>29.3</v>
      </c>
      <c r="Q49" s="103">
        <v>28</v>
      </c>
      <c r="R49" s="103">
        <v>26.8</v>
      </c>
      <c r="S49" s="103">
        <v>25.8</v>
      </c>
      <c r="T49" s="103">
        <v>24.9</v>
      </c>
      <c r="U49" s="103">
        <v>24</v>
      </c>
    </row>
    <row r="50" spans="1:21" x14ac:dyDescent="0.25">
      <c r="A50" s="102">
        <v>40</v>
      </c>
      <c r="B50" s="103">
        <v>346.6</v>
      </c>
      <c r="C50" s="103">
        <v>176.6</v>
      </c>
      <c r="D50" s="103">
        <v>119.9</v>
      </c>
      <c r="E50" s="103">
        <v>91.6</v>
      </c>
      <c r="F50" s="103">
        <v>74.7</v>
      </c>
      <c r="G50" s="103">
        <v>63.4</v>
      </c>
      <c r="H50" s="103">
        <v>55.3</v>
      </c>
      <c r="I50" s="103">
        <v>49.3</v>
      </c>
      <c r="J50" s="103">
        <v>44.6</v>
      </c>
      <c r="K50" s="103">
        <v>40.9</v>
      </c>
      <c r="L50" s="103">
        <v>37.9</v>
      </c>
      <c r="M50" s="103">
        <v>35.299999999999997</v>
      </c>
      <c r="N50" s="103">
        <v>33.200000000000003</v>
      </c>
      <c r="O50" s="103">
        <v>31.4</v>
      </c>
      <c r="P50" s="103">
        <v>29.8</v>
      </c>
      <c r="Q50" s="103">
        <v>28.5</v>
      </c>
      <c r="R50" s="103">
        <v>27.3</v>
      </c>
      <c r="S50" s="103">
        <v>26.2</v>
      </c>
      <c r="T50" s="103">
        <v>25.3</v>
      </c>
      <c r="U50" s="103"/>
    </row>
    <row r="51" spans="1:21" x14ac:dyDescent="0.25">
      <c r="A51" s="102">
        <v>41</v>
      </c>
      <c r="B51" s="103">
        <v>351.8</v>
      </c>
      <c r="C51" s="103">
        <v>179.2</v>
      </c>
      <c r="D51" s="103">
        <v>121.7</v>
      </c>
      <c r="E51" s="103">
        <v>93</v>
      </c>
      <c r="F51" s="103">
        <v>75.8</v>
      </c>
      <c r="G51" s="103">
        <v>64.3</v>
      </c>
      <c r="H51" s="103">
        <v>56.2</v>
      </c>
      <c r="I51" s="103">
        <v>50.1</v>
      </c>
      <c r="J51" s="103">
        <v>45.3</v>
      </c>
      <c r="K51" s="103">
        <v>41.5</v>
      </c>
      <c r="L51" s="103">
        <v>38.4</v>
      </c>
      <c r="M51" s="103">
        <v>35.9</v>
      </c>
      <c r="N51" s="103">
        <v>33.700000000000003</v>
      </c>
      <c r="O51" s="103">
        <v>31.9</v>
      </c>
      <c r="P51" s="103">
        <v>30.3</v>
      </c>
      <c r="Q51" s="103">
        <v>28.9</v>
      </c>
      <c r="R51" s="103">
        <v>27.7</v>
      </c>
      <c r="S51" s="103">
        <v>26.6</v>
      </c>
      <c r="T51" s="103"/>
      <c r="U51" s="103"/>
    </row>
    <row r="52" spans="1:21" x14ac:dyDescent="0.25">
      <c r="A52" s="102">
        <v>42</v>
      </c>
      <c r="B52" s="103">
        <v>357</v>
      </c>
      <c r="C52" s="103">
        <v>181.9</v>
      </c>
      <c r="D52" s="103">
        <v>123.6</v>
      </c>
      <c r="E52" s="103">
        <v>94.4</v>
      </c>
      <c r="F52" s="103">
        <v>77</v>
      </c>
      <c r="G52" s="103">
        <v>65.3</v>
      </c>
      <c r="H52" s="103">
        <v>57</v>
      </c>
      <c r="I52" s="103">
        <v>50.8</v>
      </c>
      <c r="J52" s="103">
        <v>46</v>
      </c>
      <c r="K52" s="103">
        <v>42.2</v>
      </c>
      <c r="L52" s="103">
        <v>39</v>
      </c>
      <c r="M52" s="103">
        <v>36.4</v>
      </c>
      <c r="N52" s="103">
        <v>34.299999999999997</v>
      </c>
      <c r="O52" s="103">
        <v>32.4</v>
      </c>
      <c r="P52" s="103">
        <v>30.8</v>
      </c>
      <c r="Q52" s="103">
        <v>29.4</v>
      </c>
      <c r="R52" s="103">
        <v>28.2</v>
      </c>
      <c r="S52" s="103"/>
      <c r="T52" s="103"/>
      <c r="U52" s="103"/>
    </row>
    <row r="53" spans="1:21" x14ac:dyDescent="0.25">
      <c r="A53" s="102">
        <v>43</v>
      </c>
      <c r="B53" s="103">
        <v>362.4</v>
      </c>
      <c r="C53" s="103">
        <v>184.7</v>
      </c>
      <c r="D53" s="103">
        <v>125.4</v>
      </c>
      <c r="E53" s="103">
        <v>95.9</v>
      </c>
      <c r="F53" s="103">
        <v>78.099999999999994</v>
      </c>
      <c r="G53" s="103">
        <v>66.3</v>
      </c>
      <c r="H53" s="103">
        <v>57.9</v>
      </c>
      <c r="I53" s="103">
        <v>51.6</v>
      </c>
      <c r="J53" s="103">
        <v>46.7</v>
      </c>
      <c r="K53" s="103">
        <v>42.8</v>
      </c>
      <c r="L53" s="103">
        <v>39.700000000000003</v>
      </c>
      <c r="M53" s="103">
        <v>37</v>
      </c>
      <c r="N53" s="103">
        <v>34.799999999999997</v>
      </c>
      <c r="O53" s="103">
        <v>32.9</v>
      </c>
      <c r="P53" s="103">
        <v>31.3</v>
      </c>
      <c r="Q53" s="103">
        <v>29.9</v>
      </c>
      <c r="R53" s="103"/>
      <c r="S53" s="103"/>
      <c r="T53" s="103"/>
      <c r="U53" s="103"/>
    </row>
    <row r="54" spans="1:21" x14ac:dyDescent="0.25">
      <c r="A54" s="102">
        <v>44</v>
      </c>
      <c r="B54" s="103">
        <v>367.8</v>
      </c>
      <c r="C54" s="103">
        <v>187.4</v>
      </c>
      <c r="D54" s="103">
        <v>127.3</v>
      </c>
      <c r="E54" s="103">
        <v>97.3</v>
      </c>
      <c r="F54" s="103">
        <v>79.3</v>
      </c>
      <c r="G54" s="103">
        <v>67.3</v>
      </c>
      <c r="H54" s="103">
        <v>58.8</v>
      </c>
      <c r="I54" s="103">
        <v>52.4</v>
      </c>
      <c r="J54" s="103">
        <v>47.5</v>
      </c>
      <c r="K54" s="103">
        <v>43.5</v>
      </c>
      <c r="L54" s="103">
        <v>40.299999999999997</v>
      </c>
      <c r="M54" s="103">
        <v>37.6</v>
      </c>
      <c r="N54" s="103">
        <v>35.4</v>
      </c>
      <c r="O54" s="103">
        <v>33.5</v>
      </c>
      <c r="P54" s="103">
        <v>31.8</v>
      </c>
      <c r="Q54" s="103"/>
      <c r="R54" s="103"/>
      <c r="S54" s="103"/>
      <c r="T54" s="103"/>
      <c r="U54" s="103"/>
    </row>
    <row r="55" spans="1:21" x14ac:dyDescent="0.25">
      <c r="A55" s="102">
        <v>45</v>
      </c>
      <c r="B55" s="103">
        <v>373.4</v>
      </c>
      <c r="C55" s="103">
        <v>190.3</v>
      </c>
      <c r="D55" s="103">
        <v>129.30000000000001</v>
      </c>
      <c r="E55" s="103">
        <v>98.8</v>
      </c>
      <c r="F55" s="103">
        <v>80.5</v>
      </c>
      <c r="G55" s="103">
        <v>68.400000000000006</v>
      </c>
      <c r="H55" s="103">
        <v>59.7</v>
      </c>
      <c r="I55" s="103">
        <v>53.2</v>
      </c>
      <c r="J55" s="103">
        <v>48.2</v>
      </c>
      <c r="K55" s="103">
        <v>44.2</v>
      </c>
      <c r="L55" s="103">
        <v>41</v>
      </c>
      <c r="M55" s="103">
        <v>38.200000000000003</v>
      </c>
      <c r="N55" s="103">
        <v>36</v>
      </c>
      <c r="O55" s="103">
        <v>34</v>
      </c>
      <c r="P55" s="103"/>
      <c r="Q55" s="103"/>
      <c r="R55" s="103"/>
      <c r="S55" s="103"/>
      <c r="T55" s="103"/>
      <c r="U55" s="103"/>
    </row>
    <row r="56" spans="1:21" x14ac:dyDescent="0.25">
      <c r="A56" s="102">
        <v>46</v>
      </c>
      <c r="B56" s="103">
        <v>379</v>
      </c>
      <c r="C56" s="103">
        <v>193.2</v>
      </c>
      <c r="D56" s="103">
        <v>131.19999999999999</v>
      </c>
      <c r="E56" s="103">
        <v>100.3</v>
      </c>
      <c r="F56" s="103">
        <v>81.8</v>
      </c>
      <c r="G56" s="103">
        <v>69.400000000000006</v>
      </c>
      <c r="H56" s="103">
        <v>60.7</v>
      </c>
      <c r="I56" s="103">
        <v>54.1</v>
      </c>
      <c r="J56" s="103">
        <v>49</v>
      </c>
      <c r="K56" s="103">
        <v>44.9</v>
      </c>
      <c r="L56" s="103">
        <v>41.6</v>
      </c>
      <c r="M56" s="103">
        <v>38.9</v>
      </c>
      <c r="N56" s="103">
        <v>36.6</v>
      </c>
      <c r="O56" s="103"/>
      <c r="P56" s="103"/>
      <c r="Q56" s="103"/>
      <c r="R56" s="103"/>
      <c r="S56" s="103"/>
      <c r="T56" s="103"/>
      <c r="U56" s="103"/>
    </row>
    <row r="57" spans="1:21" x14ac:dyDescent="0.25">
      <c r="A57" s="102">
        <v>47</v>
      </c>
      <c r="B57" s="103">
        <v>384.8</v>
      </c>
      <c r="C57" s="103">
        <v>196.1</v>
      </c>
      <c r="D57" s="103">
        <v>133.30000000000001</v>
      </c>
      <c r="E57" s="103">
        <v>101.9</v>
      </c>
      <c r="F57" s="103">
        <v>83.1</v>
      </c>
      <c r="G57" s="103">
        <v>70.5</v>
      </c>
      <c r="H57" s="103">
        <v>61.6</v>
      </c>
      <c r="I57" s="103">
        <v>55</v>
      </c>
      <c r="J57" s="103">
        <v>49.8</v>
      </c>
      <c r="K57" s="103">
        <v>45.7</v>
      </c>
      <c r="L57" s="103">
        <v>42.3</v>
      </c>
      <c r="M57" s="103">
        <v>39.6</v>
      </c>
      <c r="N57" s="103"/>
      <c r="O57" s="103"/>
      <c r="P57" s="103"/>
      <c r="Q57" s="103"/>
      <c r="R57" s="103"/>
      <c r="S57" s="103"/>
      <c r="T57" s="103"/>
      <c r="U57" s="103"/>
    </row>
    <row r="58" spans="1:21" x14ac:dyDescent="0.25">
      <c r="A58" s="102">
        <v>48</v>
      </c>
      <c r="B58" s="103">
        <v>390.7</v>
      </c>
      <c r="C58" s="103">
        <v>199.1</v>
      </c>
      <c r="D58" s="103">
        <v>135.30000000000001</v>
      </c>
      <c r="E58" s="103">
        <v>103.5</v>
      </c>
      <c r="F58" s="103">
        <v>84.4</v>
      </c>
      <c r="G58" s="103">
        <v>71.7</v>
      </c>
      <c r="H58" s="103">
        <v>62.6</v>
      </c>
      <c r="I58" s="103">
        <v>55.9</v>
      </c>
      <c r="J58" s="103">
        <v>50.6</v>
      </c>
      <c r="K58" s="103">
        <v>46.5</v>
      </c>
      <c r="L58" s="103">
        <v>43.1</v>
      </c>
      <c r="M58" s="103"/>
      <c r="N58" s="103"/>
      <c r="O58" s="103"/>
      <c r="P58" s="103"/>
      <c r="Q58" s="103"/>
      <c r="R58" s="103"/>
      <c r="S58" s="103"/>
      <c r="T58" s="103"/>
      <c r="U58" s="103"/>
    </row>
    <row r="59" spans="1:21" x14ac:dyDescent="0.25">
      <c r="A59" s="102">
        <v>49</v>
      </c>
      <c r="B59" s="103">
        <v>396.7</v>
      </c>
      <c r="C59" s="103">
        <v>202.2</v>
      </c>
      <c r="D59" s="103">
        <v>137.5</v>
      </c>
      <c r="E59" s="103">
        <v>105.1</v>
      </c>
      <c r="F59" s="103">
        <v>85.7</v>
      </c>
      <c r="G59" s="103">
        <v>72.900000000000006</v>
      </c>
      <c r="H59" s="103">
        <v>63.7</v>
      </c>
      <c r="I59" s="103">
        <v>56.8</v>
      </c>
      <c r="J59" s="103">
        <v>51.5</v>
      </c>
      <c r="K59" s="103">
        <v>47.3</v>
      </c>
      <c r="L59" s="103"/>
      <c r="M59" s="103"/>
      <c r="N59" s="103"/>
      <c r="O59" s="103"/>
      <c r="P59" s="103"/>
      <c r="Q59" s="103"/>
      <c r="R59" s="103"/>
      <c r="S59" s="103"/>
      <c r="T59" s="103"/>
      <c r="U59" s="103"/>
    </row>
    <row r="60" spans="1:21" x14ac:dyDescent="0.25">
      <c r="A60" s="102">
        <v>50</v>
      </c>
      <c r="B60" s="103">
        <v>402.8</v>
      </c>
      <c r="C60" s="103">
        <v>205.4</v>
      </c>
      <c r="D60" s="103">
        <v>139.69999999999999</v>
      </c>
      <c r="E60" s="103">
        <v>106.8</v>
      </c>
      <c r="F60" s="103">
        <v>87.2</v>
      </c>
      <c r="G60" s="103">
        <v>74.099999999999994</v>
      </c>
      <c r="H60" s="103">
        <v>64.8</v>
      </c>
      <c r="I60" s="103">
        <v>57.8</v>
      </c>
      <c r="J60" s="103">
        <v>52.4</v>
      </c>
      <c r="K60" s="103"/>
      <c r="L60" s="103"/>
      <c r="M60" s="103"/>
      <c r="N60" s="103"/>
      <c r="O60" s="103"/>
      <c r="P60" s="103"/>
      <c r="Q60" s="103"/>
      <c r="R60" s="103"/>
      <c r="S60" s="103"/>
      <c r="T60" s="103"/>
      <c r="U60" s="103"/>
    </row>
    <row r="61" spans="1:21" x14ac:dyDescent="0.25">
      <c r="A61" s="102">
        <v>51</v>
      </c>
      <c r="B61" s="103">
        <v>409.2</v>
      </c>
      <c r="C61" s="103">
        <v>208.7</v>
      </c>
      <c r="D61" s="103">
        <v>141.9</v>
      </c>
      <c r="E61" s="103">
        <v>108.6</v>
      </c>
      <c r="F61" s="103">
        <v>88.6</v>
      </c>
      <c r="G61" s="103">
        <v>75.3</v>
      </c>
      <c r="H61" s="103">
        <v>65.900000000000006</v>
      </c>
      <c r="I61" s="103">
        <v>58.8</v>
      </c>
      <c r="J61" s="103"/>
      <c r="K61" s="103"/>
      <c r="L61" s="103"/>
      <c r="M61" s="103"/>
      <c r="N61" s="103"/>
      <c r="O61" s="103"/>
      <c r="P61" s="103"/>
      <c r="Q61" s="103"/>
      <c r="R61" s="103"/>
      <c r="S61" s="103"/>
      <c r="T61" s="103"/>
      <c r="U61" s="103"/>
    </row>
    <row r="62" spans="1:21" x14ac:dyDescent="0.25">
      <c r="A62" s="102">
        <v>52</v>
      </c>
      <c r="B62" s="103">
        <v>415.7</v>
      </c>
      <c r="C62" s="103">
        <v>212.1</v>
      </c>
      <c r="D62" s="103">
        <v>144.19999999999999</v>
      </c>
      <c r="E62" s="103">
        <v>110.4</v>
      </c>
      <c r="F62" s="103">
        <v>90.1</v>
      </c>
      <c r="G62" s="103">
        <v>76.599999999999994</v>
      </c>
      <c r="H62" s="103">
        <v>67</v>
      </c>
      <c r="I62" s="103"/>
      <c r="J62" s="103"/>
      <c r="K62" s="103"/>
      <c r="L62" s="103"/>
      <c r="M62" s="103"/>
      <c r="N62" s="103"/>
      <c r="O62" s="103"/>
      <c r="P62" s="103"/>
      <c r="Q62" s="103"/>
      <c r="R62" s="103"/>
      <c r="S62" s="103"/>
      <c r="T62" s="103"/>
      <c r="U62" s="103"/>
    </row>
    <row r="63" spans="1:21" x14ac:dyDescent="0.25">
      <c r="A63" s="102">
        <v>53</v>
      </c>
      <c r="B63" s="103">
        <v>422.3</v>
      </c>
      <c r="C63" s="103">
        <v>215.5</v>
      </c>
      <c r="D63" s="103">
        <v>146.6</v>
      </c>
      <c r="E63" s="103">
        <v>112.2</v>
      </c>
      <c r="F63" s="103">
        <v>91.7</v>
      </c>
      <c r="G63" s="103">
        <v>78</v>
      </c>
      <c r="H63" s="103"/>
      <c r="I63" s="103"/>
      <c r="J63" s="103"/>
      <c r="K63" s="103"/>
      <c r="L63" s="103"/>
      <c r="M63" s="103"/>
      <c r="N63" s="103"/>
      <c r="O63" s="103"/>
      <c r="P63" s="103"/>
      <c r="Q63" s="103"/>
      <c r="R63" s="103"/>
      <c r="S63" s="103"/>
      <c r="T63" s="103"/>
      <c r="U63" s="103"/>
    </row>
    <row r="64" spans="1:21" x14ac:dyDescent="0.25">
      <c r="A64" s="102">
        <v>54</v>
      </c>
      <c r="B64" s="103">
        <v>429.1</v>
      </c>
      <c r="C64" s="103">
        <v>219</v>
      </c>
      <c r="D64" s="103">
        <v>149.1</v>
      </c>
      <c r="E64" s="103">
        <v>114.1</v>
      </c>
      <c r="F64" s="103">
        <v>93.2</v>
      </c>
      <c r="G64" s="103"/>
      <c r="H64" s="103"/>
      <c r="I64" s="103"/>
      <c r="J64" s="103"/>
      <c r="K64" s="103"/>
      <c r="L64" s="103"/>
      <c r="M64" s="103"/>
      <c r="N64" s="103"/>
      <c r="O64" s="103"/>
      <c r="P64" s="103"/>
      <c r="Q64" s="103"/>
      <c r="R64" s="103"/>
      <c r="S64" s="103"/>
      <c r="T64" s="103"/>
      <c r="U64" s="103"/>
    </row>
    <row r="65" spans="1:21" x14ac:dyDescent="0.25">
      <c r="A65" s="102">
        <v>55</v>
      </c>
      <c r="B65" s="103">
        <v>436.1</v>
      </c>
      <c r="C65" s="103">
        <v>222.7</v>
      </c>
      <c r="D65" s="103">
        <v>151.6</v>
      </c>
      <c r="E65" s="103">
        <v>116.1</v>
      </c>
      <c r="F65" s="103"/>
      <c r="G65" s="103"/>
      <c r="H65" s="103"/>
      <c r="I65" s="103"/>
      <c r="J65" s="103"/>
      <c r="K65" s="103"/>
      <c r="L65" s="103"/>
      <c r="M65" s="103"/>
      <c r="N65" s="103"/>
      <c r="O65" s="103"/>
      <c r="P65" s="103"/>
      <c r="Q65" s="103"/>
      <c r="R65" s="103"/>
      <c r="S65" s="103"/>
      <c r="T65" s="103"/>
      <c r="U65" s="103"/>
    </row>
    <row r="66" spans="1:21" x14ac:dyDescent="0.25">
      <c r="A66" s="102">
        <v>56</v>
      </c>
      <c r="B66" s="103">
        <v>443.3</v>
      </c>
      <c r="C66" s="103">
        <v>226.4</v>
      </c>
      <c r="D66" s="103">
        <v>154.19999999999999</v>
      </c>
      <c r="E66" s="103"/>
      <c r="F66" s="103"/>
      <c r="G66" s="103"/>
      <c r="H66" s="103"/>
      <c r="I66" s="103"/>
      <c r="J66" s="103"/>
      <c r="K66" s="103"/>
      <c r="L66" s="103"/>
      <c r="M66" s="103"/>
      <c r="N66" s="103"/>
      <c r="O66" s="103"/>
      <c r="P66" s="103"/>
      <c r="Q66" s="103"/>
      <c r="R66" s="103"/>
      <c r="S66" s="103"/>
      <c r="T66" s="103"/>
      <c r="U66" s="103"/>
    </row>
    <row r="67" spans="1:21" x14ac:dyDescent="0.25">
      <c r="A67" s="102">
        <v>57</v>
      </c>
      <c r="B67" s="103">
        <v>450.9</v>
      </c>
      <c r="C67" s="103">
        <v>230.4</v>
      </c>
      <c r="D67" s="103"/>
      <c r="E67" s="103"/>
      <c r="F67" s="103"/>
      <c r="G67" s="103"/>
      <c r="H67" s="103"/>
      <c r="I67" s="103"/>
      <c r="J67" s="103"/>
      <c r="K67" s="103"/>
      <c r="L67" s="103"/>
      <c r="M67" s="103"/>
      <c r="N67" s="103"/>
      <c r="O67" s="103"/>
      <c r="P67" s="103"/>
      <c r="Q67" s="103"/>
      <c r="R67" s="103"/>
      <c r="S67" s="103"/>
      <c r="T67" s="103"/>
      <c r="U67" s="103"/>
    </row>
    <row r="68" spans="1:21" x14ac:dyDescent="0.25">
      <c r="A68" s="102">
        <v>58</v>
      </c>
      <c r="B68" s="103">
        <v>458.7</v>
      </c>
      <c r="C68" s="103"/>
      <c r="D68" s="103"/>
      <c r="E68" s="103"/>
      <c r="F68" s="103"/>
      <c r="G68" s="103"/>
      <c r="H68" s="103"/>
      <c r="I68" s="103"/>
      <c r="J68" s="103"/>
      <c r="K68" s="103"/>
      <c r="L68" s="103"/>
      <c r="M68" s="103"/>
      <c r="N68" s="103"/>
      <c r="O68" s="103"/>
      <c r="P68" s="103"/>
      <c r="Q68" s="103"/>
      <c r="R68" s="103"/>
      <c r="S68" s="103"/>
      <c r="T68" s="103"/>
      <c r="U68" s="103"/>
    </row>
    <row r="114" spans="22:22" x14ac:dyDescent="0.25">
      <c r="V114" s="25" t="b">
        <f t="shared" ref="V114" si="0">V70=V26</f>
        <v>1</v>
      </c>
    </row>
    <row r="115" spans="22:22" x14ac:dyDescent="0.25">
      <c r="V115" s="25" t="b">
        <f t="shared" ref="V115" si="1">V71=V27</f>
        <v>1</v>
      </c>
    </row>
    <row r="116" spans="22:22" x14ac:dyDescent="0.25">
      <c r="V116" s="25" t="b">
        <f t="shared" ref="V116" si="2">V72=V28</f>
        <v>1</v>
      </c>
    </row>
    <row r="117" spans="22:22" x14ac:dyDescent="0.25">
      <c r="V117" s="25" t="b">
        <f t="shared" ref="V117" si="3">V73=V29</f>
        <v>1</v>
      </c>
    </row>
    <row r="118" spans="22:22" x14ac:dyDescent="0.25">
      <c r="V118" s="25" t="b">
        <f t="shared" ref="V118" si="4">V74=V30</f>
        <v>1</v>
      </c>
    </row>
    <row r="119" spans="22:22" x14ac:dyDescent="0.25">
      <c r="V119" s="25" t="b">
        <f t="shared" ref="V119" si="5">V75=V31</f>
        <v>1</v>
      </c>
    </row>
    <row r="120" spans="22:22" x14ac:dyDescent="0.25">
      <c r="V120" s="25" t="b">
        <f t="shared" ref="V120" si="6">V76=V32</f>
        <v>1</v>
      </c>
    </row>
    <row r="121" spans="22:22" x14ac:dyDescent="0.25">
      <c r="V121" s="25" t="b">
        <f t="shared" ref="V121" si="7">V77=V33</f>
        <v>1</v>
      </c>
    </row>
    <row r="122" spans="22:22" x14ac:dyDescent="0.25">
      <c r="V122" s="25" t="b">
        <f t="shared" ref="V122" si="8">V78=V34</f>
        <v>1</v>
      </c>
    </row>
    <row r="123" spans="22:22" x14ac:dyDescent="0.25">
      <c r="V123" s="25" t="b">
        <f t="shared" ref="V123" si="9">V79=V35</f>
        <v>1</v>
      </c>
    </row>
    <row r="124" spans="22:22" x14ac:dyDescent="0.25">
      <c r="V124" s="25" t="b">
        <f t="shared" ref="V124" si="10">V80=V36</f>
        <v>1</v>
      </c>
    </row>
    <row r="125" spans="22:22" x14ac:dyDescent="0.25">
      <c r="V125" s="25" t="b">
        <f t="shared" ref="V125" si="11">V81=V37</f>
        <v>1</v>
      </c>
    </row>
    <row r="126" spans="22:22" x14ac:dyDescent="0.25">
      <c r="V126" s="25" t="b">
        <f t="shared" ref="V126" si="12">V82=V38</f>
        <v>1</v>
      </c>
    </row>
    <row r="127" spans="22:22" x14ac:dyDescent="0.25">
      <c r="V127" s="25" t="b">
        <f t="shared" ref="V127" si="13">V83=V39</f>
        <v>1</v>
      </c>
    </row>
    <row r="128" spans="22:22" x14ac:dyDescent="0.25">
      <c r="V128" s="25" t="b">
        <f t="shared" ref="V128" si="14">V84=V40</f>
        <v>1</v>
      </c>
    </row>
    <row r="129" spans="22:22" x14ac:dyDescent="0.25">
      <c r="V129" s="25" t="b">
        <f t="shared" ref="V129" si="15">V85=V41</f>
        <v>1</v>
      </c>
    </row>
    <row r="130" spans="22:22" x14ac:dyDescent="0.25">
      <c r="V130" s="25" t="b">
        <f t="shared" ref="V130" si="16">V86=V42</f>
        <v>1</v>
      </c>
    </row>
    <row r="131" spans="22:22" x14ac:dyDescent="0.25">
      <c r="V131" s="25" t="b">
        <f t="shared" ref="V131" si="17">V87=V43</f>
        <v>1</v>
      </c>
    </row>
    <row r="132" spans="22:22" x14ac:dyDescent="0.25">
      <c r="V132" s="25" t="b">
        <f t="shared" ref="V132" si="18">V88=V44</f>
        <v>1</v>
      </c>
    </row>
    <row r="133" spans="22:22" x14ac:dyDescent="0.25">
      <c r="V133" s="25" t="b">
        <f t="shared" ref="V133" si="19">V89=V45</f>
        <v>1</v>
      </c>
    </row>
    <row r="134" spans="22:22" x14ac:dyDescent="0.25">
      <c r="V134" s="25" t="b">
        <f t="shared" ref="V134" si="20">V90=V46</f>
        <v>1</v>
      </c>
    </row>
    <row r="135" spans="22:22" x14ac:dyDescent="0.25">
      <c r="V135" s="25" t="b">
        <f t="shared" ref="V135" si="21">V91=V47</f>
        <v>1</v>
      </c>
    </row>
    <row r="136" spans="22:22" x14ac:dyDescent="0.25">
      <c r="V136" s="25" t="b">
        <f t="shared" ref="V136" si="22">V92=V48</f>
        <v>1</v>
      </c>
    </row>
    <row r="137" spans="22:22" x14ac:dyDescent="0.25">
      <c r="V137" s="25" t="b">
        <f t="shared" ref="V137" si="23">V93=V49</f>
        <v>1</v>
      </c>
    </row>
    <row r="138" spans="22:22" x14ac:dyDescent="0.25">
      <c r="V138" s="25" t="b">
        <f t="shared" ref="V138" si="24">V94=V50</f>
        <v>1</v>
      </c>
    </row>
    <row r="139" spans="22:22" x14ac:dyDescent="0.25">
      <c r="V139" s="25" t="b">
        <f t="shared" ref="V139" si="25">V95=V51</f>
        <v>1</v>
      </c>
    </row>
    <row r="140" spans="22:22" x14ac:dyDescent="0.25">
      <c r="V140" s="25" t="b">
        <f t="shared" ref="V140" si="26">V96=V52</f>
        <v>1</v>
      </c>
    </row>
    <row r="141" spans="22:22" x14ac:dyDescent="0.25">
      <c r="V141" s="25" t="b">
        <f t="shared" ref="V141" si="27">V97=V53</f>
        <v>1</v>
      </c>
    </row>
    <row r="142" spans="22:22" x14ac:dyDescent="0.25">
      <c r="V142" s="25" t="b">
        <f t="shared" ref="V142" si="28">V98=V54</f>
        <v>1</v>
      </c>
    </row>
    <row r="143" spans="22:22" x14ac:dyDescent="0.25">
      <c r="V143" s="25" t="b">
        <f t="shared" ref="V143" si="29">V99=V55</f>
        <v>1</v>
      </c>
    </row>
    <row r="144" spans="22:22" x14ac:dyDescent="0.25">
      <c r="V144" s="25" t="b">
        <f t="shared" ref="V144" si="30">V100=V56</f>
        <v>1</v>
      </c>
    </row>
    <row r="145" spans="22:22" x14ac:dyDescent="0.25">
      <c r="V145" s="25" t="b">
        <f t="shared" ref="V145" si="31">V101=V57</f>
        <v>1</v>
      </c>
    </row>
    <row r="146" spans="22:22" x14ac:dyDescent="0.25">
      <c r="V146" s="25" t="b">
        <f t="shared" ref="V146" si="32">V102=V58</f>
        <v>1</v>
      </c>
    </row>
    <row r="147" spans="22:22" x14ac:dyDescent="0.25">
      <c r="V147" s="25" t="b">
        <f t="shared" ref="V147" si="33">V103=V59</f>
        <v>1</v>
      </c>
    </row>
    <row r="148" spans="22:22" x14ac:dyDescent="0.25">
      <c r="V148" s="25" t="b">
        <f t="shared" ref="V148" si="34">V104=V60</f>
        <v>1</v>
      </c>
    </row>
    <row r="149" spans="22:22" x14ac:dyDescent="0.25">
      <c r="V149" s="25" t="b">
        <f t="shared" ref="V149" si="35">V105=V61</f>
        <v>1</v>
      </c>
    </row>
    <row r="150" spans="22:22" x14ac:dyDescent="0.25">
      <c r="V150" s="25" t="b">
        <f t="shared" ref="V150" si="36">V106=V62</f>
        <v>1</v>
      </c>
    </row>
    <row r="151" spans="22:22" x14ac:dyDescent="0.25">
      <c r="V151" s="25" t="b">
        <f t="shared" ref="V151" si="37">V107=V63</f>
        <v>1</v>
      </c>
    </row>
    <row r="152" spans="22:22" x14ac:dyDescent="0.25">
      <c r="V152" s="25" t="b">
        <f t="shared" ref="V152" si="38">V108=V64</f>
        <v>1</v>
      </c>
    </row>
    <row r="153" spans="22:22" x14ac:dyDescent="0.25">
      <c r="V153" s="25" t="b">
        <f t="shared" ref="V153" si="39">V109=V65</f>
        <v>1</v>
      </c>
    </row>
    <row r="154" spans="22:22" x14ac:dyDescent="0.25">
      <c r="V154" s="25" t="b">
        <f t="shared" ref="V154" si="40">V110=V66</f>
        <v>1</v>
      </c>
    </row>
    <row r="155" spans="22:22" x14ac:dyDescent="0.25">
      <c r="V155" s="25" t="b">
        <f t="shared" ref="V155" si="41">V111=V67</f>
        <v>1</v>
      </c>
    </row>
    <row r="156" spans="22:22" x14ac:dyDescent="0.25">
      <c r="V156" s="25" t="b">
        <f t="shared" ref="V156" si="42">V112=V68</f>
        <v>1</v>
      </c>
    </row>
  </sheetData>
  <sheetProtection algorithmName="SHA-512" hashValue="IlXcI61vIgQ3S3AIjM2oHYH2Lbk3m6uM2jAz3LQJzO4zkRq4KFkbsRW1GFvIfYqkOHoRna7ZyUOlok7v8TLZrw==" saltValue="Ta7lAV1Rvn3Ruied26Z4Hg==" spinCount="100000" sheet="1" objects="1" scenarios="1"/>
  <conditionalFormatting sqref="A6:A16 A18:A20">
    <cfRule type="expression" dxfId="491" priority="17" stopIfTrue="1">
      <formula>MOD(ROW(),2)=0</formula>
    </cfRule>
    <cfRule type="expression" dxfId="490" priority="18" stopIfTrue="1">
      <formula>MOD(ROW(),2)&lt;&gt;0</formula>
    </cfRule>
  </conditionalFormatting>
  <conditionalFormatting sqref="B6:U16 C17:U20">
    <cfRule type="expression" dxfId="489" priority="19" stopIfTrue="1">
      <formula>MOD(ROW(),2)=0</formula>
    </cfRule>
    <cfRule type="expression" dxfId="488" priority="20" stopIfTrue="1">
      <formula>MOD(ROW(),2)&lt;&gt;0</formula>
    </cfRule>
  </conditionalFormatting>
  <conditionalFormatting sqref="A17">
    <cfRule type="expression" dxfId="487" priority="11" stopIfTrue="1">
      <formula>MOD(ROW(),2)=0</formula>
    </cfRule>
    <cfRule type="expression" dxfId="486" priority="12" stopIfTrue="1">
      <formula>MOD(ROW(),2)&lt;&gt;0</formula>
    </cfRule>
  </conditionalFormatting>
  <conditionalFormatting sqref="B17:B20">
    <cfRule type="expression" dxfId="485" priority="9" stopIfTrue="1">
      <formula>MOD(ROW(),2)=0</formula>
    </cfRule>
    <cfRule type="expression" dxfId="484" priority="10" stopIfTrue="1">
      <formula>MOD(ROW(),2)&lt;&gt;0</formula>
    </cfRule>
  </conditionalFormatting>
  <conditionalFormatting sqref="A25:A68">
    <cfRule type="expression" dxfId="483" priority="1" stopIfTrue="1">
      <formula>MOD(ROW(),2)=0</formula>
    </cfRule>
    <cfRule type="expression" dxfId="482" priority="2" stopIfTrue="1">
      <formula>MOD(ROW(),2)&lt;&gt;0</formula>
    </cfRule>
  </conditionalFormatting>
  <conditionalFormatting sqref="B25:U68">
    <cfRule type="expression" dxfId="481" priority="3" stopIfTrue="1">
      <formula>MOD(ROW(),2)=0</formula>
    </cfRule>
    <cfRule type="expression" dxfId="480" priority="4" stopIfTrue="1">
      <formula>MOD(ROW(),2)&lt;&gt;0</formula>
    </cfRule>
  </conditionalFormatting>
  <pageMargins left="0.59055118110236227" right="0.59055118110236227" top="0.59055118110236227" bottom="0.59055118110236227" header="0.51181102362204722" footer="0.51181102362204722"/>
  <pageSetup paperSize="9" scale="43" fitToWidth="2"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2">
    <pageSetUpPr fitToPage="1"/>
  </sheetPr>
  <dimension ref="A1:U68"/>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x-705</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502</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705</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503</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504</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255.8</v>
      </c>
      <c r="C26" s="103">
        <v>130.30000000000001</v>
      </c>
      <c r="D26" s="103">
        <v>88.4</v>
      </c>
      <c r="E26" s="103">
        <v>67.5</v>
      </c>
      <c r="F26" s="103">
        <v>55</v>
      </c>
      <c r="G26" s="103">
        <v>46.7</v>
      </c>
      <c r="H26" s="103">
        <v>40.700000000000003</v>
      </c>
      <c r="I26" s="103">
        <v>36.299999999999997</v>
      </c>
      <c r="J26" s="103">
        <v>32.799999999999997</v>
      </c>
      <c r="K26" s="103">
        <v>30</v>
      </c>
      <c r="L26" s="103">
        <v>27.8</v>
      </c>
      <c r="M26" s="103">
        <v>25.9</v>
      </c>
      <c r="N26" s="103">
        <v>24.3</v>
      </c>
      <c r="O26" s="103">
        <v>23</v>
      </c>
      <c r="P26" s="103">
        <v>21.8</v>
      </c>
      <c r="Q26" s="103">
        <v>20.8</v>
      </c>
      <c r="R26" s="103">
        <v>19.899999999999999</v>
      </c>
      <c r="S26" s="103">
        <v>19.100000000000001</v>
      </c>
      <c r="T26" s="103">
        <v>18.399999999999999</v>
      </c>
      <c r="U26" s="103">
        <v>17.8</v>
      </c>
    </row>
    <row r="27" spans="1:21" x14ac:dyDescent="0.25">
      <c r="A27" s="102">
        <v>17</v>
      </c>
      <c r="B27" s="103">
        <v>260</v>
      </c>
      <c r="C27" s="103">
        <v>132.4</v>
      </c>
      <c r="D27" s="103">
        <v>89.9</v>
      </c>
      <c r="E27" s="103">
        <v>68.599999999999994</v>
      </c>
      <c r="F27" s="103">
        <v>55.9</v>
      </c>
      <c r="G27" s="103">
        <v>47.4</v>
      </c>
      <c r="H27" s="103">
        <v>41.4</v>
      </c>
      <c r="I27" s="103">
        <v>36.9</v>
      </c>
      <c r="J27" s="103">
        <v>33.299999999999997</v>
      </c>
      <c r="K27" s="103">
        <v>30.5</v>
      </c>
      <c r="L27" s="103">
        <v>28.2</v>
      </c>
      <c r="M27" s="103">
        <v>26.3</v>
      </c>
      <c r="N27" s="103">
        <v>24.7</v>
      </c>
      <c r="O27" s="103">
        <v>23.4</v>
      </c>
      <c r="P27" s="103">
        <v>22.2</v>
      </c>
      <c r="Q27" s="103">
        <v>21.1</v>
      </c>
      <c r="R27" s="103">
        <v>20.2</v>
      </c>
      <c r="S27" s="103">
        <v>19.399999999999999</v>
      </c>
      <c r="T27" s="103">
        <v>18.7</v>
      </c>
      <c r="U27" s="103">
        <v>18.100000000000001</v>
      </c>
    </row>
    <row r="28" spans="1:21" x14ac:dyDescent="0.25">
      <c r="A28" s="102">
        <v>18</v>
      </c>
      <c r="B28" s="103">
        <v>264.3</v>
      </c>
      <c r="C28" s="103">
        <v>134.6</v>
      </c>
      <c r="D28" s="103">
        <v>91.4</v>
      </c>
      <c r="E28" s="103">
        <v>69.8</v>
      </c>
      <c r="F28" s="103">
        <v>56.8</v>
      </c>
      <c r="G28" s="103">
        <v>48.2</v>
      </c>
      <c r="H28" s="103">
        <v>42.1</v>
      </c>
      <c r="I28" s="103">
        <v>37.5</v>
      </c>
      <c r="J28" s="103">
        <v>33.9</v>
      </c>
      <c r="K28" s="103">
        <v>31</v>
      </c>
      <c r="L28" s="103">
        <v>28.7</v>
      </c>
      <c r="M28" s="103">
        <v>26.8</v>
      </c>
      <c r="N28" s="103">
        <v>25.1</v>
      </c>
      <c r="O28" s="103">
        <v>23.7</v>
      </c>
      <c r="P28" s="103">
        <v>22.5</v>
      </c>
      <c r="Q28" s="103">
        <v>21.5</v>
      </c>
      <c r="R28" s="103">
        <v>20.6</v>
      </c>
      <c r="S28" s="103">
        <v>19.7</v>
      </c>
      <c r="T28" s="103">
        <v>19</v>
      </c>
      <c r="U28" s="103">
        <v>18.399999999999999</v>
      </c>
    </row>
    <row r="29" spans="1:21" x14ac:dyDescent="0.25">
      <c r="A29" s="102">
        <v>19</v>
      </c>
      <c r="B29" s="103">
        <v>268.5</v>
      </c>
      <c r="C29" s="103">
        <v>136.69999999999999</v>
      </c>
      <c r="D29" s="103">
        <v>92.8</v>
      </c>
      <c r="E29" s="103">
        <v>70.900000000000006</v>
      </c>
      <c r="F29" s="103">
        <v>57.8</v>
      </c>
      <c r="G29" s="103">
        <v>49</v>
      </c>
      <c r="H29" s="103">
        <v>42.7</v>
      </c>
      <c r="I29" s="103">
        <v>38.1</v>
      </c>
      <c r="J29" s="103">
        <v>34.4</v>
      </c>
      <c r="K29" s="103">
        <v>31.5</v>
      </c>
      <c r="L29" s="103">
        <v>29.2</v>
      </c>
      <c r="M29" s="103">
        <v>27.2</v>
      </c>
      <c r="N29" s="103">
        <v>25.5</v>
      </c>
      <c r="O29" s="103">
        <v>24.1</v>
      </c>
      <c r="P29" s="103">
        <v>22.9</v>
      </c>
      <c r="Q29" s="103">
        <v>21.8</v>
      </c>
      <c r="R29" s="103">
        <v>20.9</v>
      </c>
      <c r="S29" s="103">
        <v>20.100000000000001</v>
      </c>
      <c r="T29" s="103">
        <v>19.3</v>
      </c>
      <c r="U29" s="103">
        <v>18.7</v>
      </c>
    </row>
    <row r="30" spans="1:21" x14ac:dyDescent="0.25">
      <c r="A30" s="102">
        <v>20</v>
      </c>
      <c r="B30" s="103">
        <v>272.5</v>
      </c>
      <c r="C30" s="103">
        <v>138.80000000000001</v>
      </c>
      <c r="D30" s="103">
        <v>94.2</v>
      </c>
      <c r="E30" s="103">
        <v>72</v>
      </c>
      <c r="F30" s="103">
        <v>58.6</v>
      </c>
      <c r="G30" s="103">
        <v>49.7</v>
      </c>
      <c r="H30" s="103">
        <v>43.4</v>
      </c>
      <c r="I30" s="103">
        <v>38.6</v>
      </c>
      <c r="J30" s="103">
        <v>35</v>
      </c>
      <c r="K30" s="103">
        <v>32</v>
      </c>
      <c r="L30" s="103">
        <v>29.6</v>
      </c>
      <c r="M30" s="103">
        <v>27.6</v>
      </c>
      <c r="N30" s="103">
        <v>25.9</v>
      </c>
      <c r="O30" s="103">
        <v>24.5</v>
      </c>
      <c r="P30" s="103">
        <v>23.2</v>
      </c>
      <c r="Q30" s="103">
        <v>22.2</v>
      </c>
      <c r="R30" s="103">
        <v>21.2</v>
      </c>
      <c r="S30" s="103">
        <v>20.399999999999999</v>
      </c>
      <c r="T30" s="103">
        <v>19.600000000000001</v>
      </c>
      <c r="U30" s="103">
        <v>18.899999999999999</v>
      </c>
    </row>
    <row r="31" spans="1:21" x14ac:dyDescent="0.25">
      <c r="A31" s="102">
        <v>21</v>
      </c>
      <c r="B31" s="103">
        <v>276.60000000000002</v>
      </c>
      <c r="C31" s="103">
        <v>140.9</v>
      </c>
      <c r="D31" s="103">
        <v>95.6</v>
      </c>
      <c r="E31" s="103">
        <v>73</v>
      </c>
      <c r="F31" s="103">
        <v>59.5</v>
      </c>
      <c r="G31" s="103">
        <v>50.5</v>
      </c>
      <c r="H31" s="103">
        <v>44</v>
      </c>
      <c r="I31" s="103">
        <v>39.200000000000003</v>
      </c>
      <c r="J31" s="103">
        <v>35.5</v>
      </c>
      <c r="K31" s="103">
        <v>32.5</v>
      </c>
      <c r="L31" s="103">
        <v>30.1</v>
      </c>
      <c r="M31" s="103">
        <v>28</v>
      </c>
      <c r="N31" s="103">
        <v>26.3</v>
      </c>
      <c r="O31" s="103">
        <v>24.9</v>
      </c>
      <c r="P31" s="103">
        <v>23.6</v>
      </c>
      <c r="Q31" s="103">
        <v>22.5</v>
      </c>
      <c r="R31" s="103">
        <v>21.5</v>
      </c>
      <c r="S31" s="103">
        <v>20.7</v>
      </c>
      <c r="T31" s="103">
        <v>19.899999999999999</v>
      </c>
      <c r="U31" s="103">
        <v>19.2</v>
      </c>
    </row>
    <row r="32" spans="1:21" x14ac:dyDescent="0.25">
      <c r="A32" s="102">
        <v>22</v>
      </c>
      <c r="B32" s="103">
        <v>280.7</v>
      </c>
      <c r="C32" s="103">
        <v>143</v>
      </c>
      <c r="D32" s="103">
        <v>97.1</v>
      </c>
      <c r="E32" s="103">
        <v>74.099999999999994</v>
      </c>
      <c r="F32" s="103">
        <v>60.4</v>
      </c>
      <c r="G32" s="103">
        <v>51.2</v>
      </c>
      <c r="H32" s="103">
        <v>44.7</v>
      </c>
      <c r="I32" s="103">
        <v>39.799999999999997</v>
      </c>
      <c r="J32" s="103">
        <v>36</v>
      </c>
      <c r="K32" s="103">
        <v>33</v>
      </c>
      <c r="L32" s="103">
        <v>30.5</v>
      </c>
      <c r="M32" s="103">
        <v>28.4</v>
      </c>
      <c r="N32" s="103">
        <v>26.7</v>
      </c>
      <c r="O32" s="103">
        <v>25.2</v>
      </c>
      <c r="P32" s="103">
        <v>24</v>
      </c>
      <c r="Q32" s="103">
        <v>22.8</v>
      </c>
      <c r="R32" s="103">
        <v>21.9</v>
      </c>
      <c r="S32" s="103">
        <v>21</v>
      </c>
      <c r="T32" s="103">
        <v>20.2</v>
      </c>
      <c r="U32" s="103">
        <v>19.5</v>
      </c>
    </row>
    <row r="33" spans="1:21" x14ac:dyDescent="0.25">
      <c r="A33" s="102">
        <v>23</v>
      </c>
      <c r="B33" s="103">
        <v>284.89999999999998</v>
      </c>
      <c r="C33" s="103">
        <v>145.1</v>
      </c>
      <c r="D33" s="103">
        <v>98.5</v>
      </c>
      <c r="E33" s="103">
        <v>75.2</v>
      </c>
      <c r="F33" s="103">
        <v>61.3</v>
      </c>
      <c r="G33" s="103">
        <v>52</v>
      </c>
      <c r="H33" s="103">
        <v>45.4</v>
      </c>
      <c r="I33" s="103">
        <v>40.4</v>
      </c>
      <c r="J33" s="103">
        <v>36.5</v>
      </c>
      <c r="K33" s="103">
        <v>33.5</v>
      </c>
      <c r="L33" s="103">
        <v>31</v>
      </c>
      <c r="M33" s="103">
        <v>28.9</v>
      </c>
      <c r="N33" s="103">
        <v>27.1</v>
      </c>
      <c r="O33" s="103">
        <v>25.6</v>
      </c>
      <c r="P33" s="103">
        <v>24.3</v>
      </c>
      <c r="Q33" s="103">
        <v>23.2</v>
      </c>
      <c r="R33" s="103">
        <v>22.2</v>
      </c>
      <c r="S33" s="103">
        <v>21.3</v>
      </c>
      <c r="T33" s="103">
        <v>20.5</v>
      </c>
      <c r="U33" s="103">
        <v>19.8</v>
      </c>
    </row>
    <row r="34" spans="1:21" x14ac:dyDescent="0.25">
      <c r="A34" s="102">
        <v>24</v>
      </c>
      <c r="B34" s="103">
        <v>289.10000000000002</v>
      </c>
      <c r="C34" s="103">
        <v>147.19999999999999</v>
      </c>
      <c r="D34" s="103">
        <v>100</v>
      </c>
      <c r="E34" s="103">
        <v>76.3</v>
      </c>
      <c r="F34" s="103">
        <v>62.2</v>
      </c>
      <c r="G34" s="103">
        <v>52.8</v>
      </c>
      <c r="H34" s="103">
        <v>46</v>
      </c>
      <c r="I34" s="103">
        <v>41</v>
      </c>
      <c r="J34" s="103">
        <v>37.1</v>
      </c>
      <c r="K34" s="103">
        <v>34</v>
      </c>
      <c r="L34" s="103">
        <v>31.4</v>
      </c>
      <c r="M34" s="103">
        <v>29.3</v>
      </c>
      <c r="N34" s="103">
        <v>27.5</v>
      </c>
      <c r="O34" s="103">
        <v>26</v>
      </c>
      <c r="P34" s="103">
        <v>24.7</v>
      </c>
      <c r="Q34" s="103">
        <v>23.5</v>
      </c>
      <c r="R34" s="103">
        <v>22.5</v>
      </c>
      <c r="S34" s="103">
        <v>21.6</v>
      </c>
      <c r="T34" s="103">
        <v>20.8</v>
      </c>
      <c r="U34" s="103">
        <v>20.100000000000001</v>
      </c>
    </row>
    <row r="35" spans="1:21" x14ac:dyDescent="0.25">
      <c r="A35" s="102">
        <v>25</v>
      </c>
      <c r="B35" s="103">
        <v>293.39999999999998</v>
      </c>
      <c r="C35" s="103">
        <v>149.4</v>
      </c>
      <c r="D35" s="103">
        <v>101.5</v>
      </c>
      <c r="E35" s="103">
        <v>77.5</v>
      </c>
      <c r="F35" s="103">
        <v>63.1</v>
      </c>
      <c r="G35" s="103">
        <v>53.5</v>
      </c>
      <c r="H35" s="103">
        <v>46.7</v>
      </c>
      <c r="I35" s="103">
        <v>41.6</v>
      </c>
      <c r="J35" s="103">
        <v>37.6</v>
      </c>
      <c r="K35" s="103">
        <v>34.5</v>
      </c>
      <c r="L35" s="103">
        <v>31.9</v>
      </c>
      <c r="M35" s="103">
        <v>29.7</v>
      </c>
      <c r="N35" s="103">
        <v>27.9</v>
      </c>
      <c r="O35" s="103">
        <v>26.4</v>
      </c>
      <c r="P35" s="103">
        <v>25</v>
      </c>
      <c r="Q35" s="103">
        <v>23.9</v>
      </c>
      <c r="R35" s="103">
        <v>22.9</v>
      </c>
      <c r="S35" s="103">
        <v>22</v>
      </c>
      <c r="T35" s="103">
        <v>21.1</v>
      </c>
      <c r="U35" s="103">
        <v>20.399999999999999</v>
      </c>
    </row>
    <row r="36" spans="1:21" x14ac:dyDescent="0.25">
      <c r="A36" s="102">
        <v>26</v>
      </c>
      <c r="B36" s="103">
        <v>297.8</v>
      </c>
      <c r="C36" s="103">
        <v>151.69999999999999</v>
      </c>
      <c r="D36" s="103">
        <v>103</v>
      </c>
      <c r="E36" s="103">
        <v>78.599999999999994</v>
      </c>
      <c r="F36" s="103">
        <v>64.099999999999994</v>
      </c>
      <c r="G36" s="103">
        <v>54.3</v>
      </c>
      <c r="H36" s="103">
        <v>47.4</v>
      </c>
      <c r="I36" s="103">
        <v>42.2</v>
      </c>
      <c r="J36" s="103">
        <v>38.200000000000003</v>
      </c>
      <c r="K36" s="103">
        <v>35</v>
      </c>
      <c r="L36" s="103">
        <v>32.4</v>
      </c>
      <c r="M36" s="103">
        <v>30.2</v>
      </c>
      <c r="N36" s="103">
        <v>28.4</v>
      </c>
      <c r="O36" s="103">
        <v>26.8</v>
      </c>
      <c r="P36" s="103">
        <v>25.4</v>
      </c>
      <c r="Q36" s="103">
        <v>24.2</v>
      </c>
      <c r="R36" s="103">
        <v>23.2</v>
      </c>
      <c r="S36" s="103">
        <v>22.3</v>
      </c>
      <c r="T36" s="103">
        <v>21.5</v>
      </c>
      <c r="U36" s="103">
        <v>20.7</v>
      </c>
    </row>
    <row r="37" spans="1:21" x14ac:dyDescent="0.25">
      <c r="A37" s="102">
        <v>27</v>
      </c>
      <c r="B37" s="103">
        <v>302.2</v>
      </c>
      <c r="C37" s="103">
        <v>153.9</v>
      </c>
      <c r="D37" s="103">
        <v>104.5</v>
      </c>
      <c r="E37" s="103">
        <v>79.8</v>
      </c>
      <c r="F37" s="103">
        <v>65</v>
      </c>
      <c r="G37" s="103">
        <v>55.2</v>
      </c>
      <c r="H37" s="103">
        <v>48.1</v>
      </c>
      <c r="I37" s="103">
        <v>42.9</v>
      </c>
      <c r="J37" s="103">
        <v>38.799999999999997</v>
      </c>
      <c r="K37" s="103">
        <v>35.5</v>
      </c>
      <c r="L37" s="103">
        <v>32.9</v>
      </c>
      <c r="M37" s="103">
        <v>30.6</v>
      </c>
      <c r="N37" s="103">
        <v>28.8</v>
      </c>
      <c r="O37" s="103">
        <v>27.2</v>
      </c>
      <c r="P37" s="103">
        <v>25.8</v>
      </c>
      <c r="Q37" s="103">
        <v>24.6</v>
      </c>
      <c r="R37" s="103">
        <v>23.6</v>
      </c>
      <c r="S37" s="103">
        <v>22.6</v>
      </c>
      <c r="T37" s="103">
        <v>21.8</v>
      </c>
      <c r="U37" s="103">
        <v>21.1</v>
      </c>
    </row>
    <row r="38" spans="1:21" x14ac:dyDescent="0.25">
      <c r="A38" s="102">
        <v>28</v>
      </c>
      <c r="B38" s="103">
        <v>306.7</v>
      </c>
      <c r="C38" s="103">
        <v>156.19999999999999</v>
      </c>
      <c r="D38" s="103">
        <v>106</v>
      </c>
      <c r="E38" s="103">
        <v>81</v>
      </c>
      <c r="F38" s="103">
        <v>66</v>
      </c>
      <c r="G38" s="103">
        <v>56</v>
      </c>
      <c r="H38" s="103">
        <v>48.8</v>
      </c>
      <c r="I38" s="103">
        <v>43.5</v>
      </c>
      <c r="J38" s="103">
        <v>39.4</v>
      </c>
      <c r="K38" s="103">
        <v>36.1</v>
      </c>
      <c r="L38" s="103">
        <v>33.4</v>
      </c>
      <c r="M38" s="103">
        <v>31.1</v>
      </c>
      <c r="N38" s="103">
        <v>29.2</v>
      </c>
      <c r="O38" s="103">
        <v>27.6</v>
      </c>
      <c r="P38" s="103">
        <v>26.2</v>
      </c>
      <c r="Q38" s="103">
        <v>25</v>
      </c>
      <c r="R38" s="103">
        <v>23.9</v>
      </c>
      <c r="S38" s="103">
        <v>23</v>
      </c>
      <c r="T38" s="103">
        <v>22.1</v>
      </c>
      <c r="U38" s="103">
        <v>21.4</v>
      </c>
    </row>
    <row r="39" spans="1:21" x14ac:dyDescent="0.25">
      <c r="A39" s="102">
        <v>29</v>
      </c>
      <c r="B39" s="103">
        <v>311.2</v>
      </c>
      <c r="C39" s="103">
        <v>158.5</v>
      </c>
      <c r="D39" s="103">
        <v>107.6</v>
      </c>
      <c r="E39" s="103">
        <v>82.2</v>
      </c>
      <c r="F39" s="103">
        <v>67</v>
      </c>
      <c r="G39" s="103">
        <v>56.8</v>
      </c>
      <c r="H39" s="103">
        <v>49.6</v>
      </c>
      <c r="I39" s="103">
        <v>44.2</v>
      </c>
      <c r="J39" s="103">
        <v>39.9</v>
      </c>
      <c r="K39" s="103">
        <v>36.6</v>
      </c>
      <c r="L39" s="103">
        <v>33.9</v>
      </c>
      <c r="M39" s="103">
        <v>31.6</v>
      </c>
      <c r="N39" s="103">
        <v>29.7</v>
      </c>
      <c r="O39" s="103">
        <v>28</v>
      </c>
      <c r="P39" s="103">
        <v>26.6</v>
      </c>
      <c r="Q39" s="103">
        <v>25.4</v>
      </c>
      <c r="R39" s="103">
        <v>24.3</v>
      </c>
      <c r="S39" s="103">
        <v>23.3</v>
      </c>
      <c r="T39" s="103">
        <v>22.5</v>
      </c>
      <c r="U39" s="103">
        <v>21.7</v>
      </c>
    </row>
    <row r="40" spans="1:21" x14ac:dyDescent="0.25">
      <c r="A40" s="102">
        <v>30</v>
      </c>
      <c r="B40" s="103">
        <v>315.8</v>
      </c>
      <c r="C40" s="103">
        <v>160.9</v>
      </c>
      <c r="D40" s="103">
        <v>109.2</v>
      </c>
      <c r="E40" s="103">
        <v>83.4</v>
      </c>
      <c r="F40" s="103">
        <v>68</v>
      </c>
      <c r="G40" s="103">
        <v>57.7</v>
      </c>
      <c r="H40" s="103">
        <v>50.3</v>
      </c>
      <c r="I40" s="103">
        <v>44.8</v>
      </c>
      <c r="J40" s="103">
        <v>40.5</v>
      </c>
      <c r="K40" s="103">
        <v>37.1</v>
      </c>
      <c r="L40" s="103">
        <v>34.4</v>
      </c>
      <c r="M40" s="103">
        <v>32.1</v>
      </c>
      <c r="N40" s="103">
        <v>30.1</v>
      </c>
      <c r="O40" s="103">
        <v>28.4</v>
      </c>
      <c r="P40" s="103">
        <v>27</v>
      </c>
      <c r="Q40" s="103">
        <v>25.8</v>
      </c>
      <c r="R40" s="103">
        <v>24.6</v>
      </c>
      <c r="S40" s="103">
        <v>23.7</v>
      </c>
      <c r="T40" s="103">
        <v>22.8</v>
      </c>
      <c r="U40" s="103">
        <v>22</v>
      </c>
    </row>
    <row r="41" spans="1:21" x14ac:dyDescent="0.25">
      <c r="A41" s="102">
        <v>31</v>
      </c>
      <c r="B41" s="103">
        <v>320.5</v>
      </c>
      <c r="C41" s="103">
        <v>163.19999999999999</v>
      </c>
      <c r="D41" s="103">
        <v>110.8</v>
      </c>
      <c r="E41" s="103">
        <v>84.7</v>
      </c>
      <c r="F41" s="103">
        <v>69</v>
      </c>
      <c r="G41" s="103">
        <v>58.5</v>
      </c>
      <c r="H41" s="103">
        <v>51.1</v>
      </c>
      <c r="I41" s="103">
        <v>45.5</v>
      </c>
      <c r="J41" s="103">
        <v>41.2</v>
      </c>
      <c r="K41" s="103">
        <v>37.700000000000003</v>
      </c>
      <c r="L41" s="103">
        <v>34.9</v>
      </c>
      <c r="M41" s="103">
        <v>32.5</v>
      </c>
      <c r="N41" s="103">
        <v>30.6</v>
      </c>
      <c r="O41" s="103">
        <v>28.9</v>
      </c>
      <c r="P41" s="103">
        <v>27.4</v>
      </c>
      <c r="Q41" s="103">
        <v>26.1</v>
      </c>
      <c r="R41" s="103">
        <v>25</v>
      </c>
      <c r="S41" s="103">
        <v>24</v>
      </c>
      <c r="T41" s="103">
        <v>23.2</v>
      </c>
      <c r="U41" s="103">
        <v>22.4</v>
      </c>
    </row>
    <row r="42" spans="1:21" x14ac:dyDescent="0.25">
      <c r="A42" s="102">
        <v>32</v>
      </c>
      <c r="B42" s="103">
        <v>325.3</v>
      </c>
      <c r="C42" s="103">
        <v>165.7</v>
      </c>
      <c r="D42" s="103">
        <v>112.5</v>
      </c>
      <c r="E42" s="103">
        <v>85.9</v>
      </c>
      <c r="F42" s="103">
        <v>70</v>
      </c>
      <c r="G42" s="103">
        <v>59.4</v>
      </c>
      <c r="H42" s="103">
        <v>51.8</v>
      </c>
      <c r="I42" s="103">
        <v>46.2</v>
      </c>
      <c r="J42" s="103">
        <v>41.8</v>
      </c>
      <c r="K42" s="103">
        <v>38.299999999999997</v>
      </c>
      <c r="L42" s="103">
        <v>35.4</v>
      </c>
      <c r="M42" s="103">
        <v>33</v>
      </c>
      <c r="N42" s="103">
        <v>31</v>
      </c>
      <c r="O42" s="103">
        <v>29.3</v>
      </c>
      <c r="P42" s="103">
        <v>27.8</v>
      </c>
      <c r="Q42" s="103">
        <v>26.5</v>
      </c>
      <c r="R42" s="103">
        <v>25.4</v>
      </c>
      <c r="S42" s="103">
        <v>24.4</v>
      </c>
      <c r="T42" s="103">
        <v>23.5</v>
      </c>
      <c r="U42" s="103">
        <v>22.7</v>
      </c>
    </row>
    <row r="43" spans="1:21" x14ac:dyDescent="0.25">
      <c r="A43" s="102">
        <v>33</v>
      </c>
      <c r="B43" s="103">
        <v>330.1</v>
      </c>
      <c r="C43" s="103">
        <v>168.1</v>
      </c>
      <c r="D43" s="103">
        <v>114.2</v>
      </c>
      <c r="E43" s="103">
        <v>87.2</v>
      </c>
      <c r="F43" s="103">
        <v>71</v>
      </c>
      <c r="G43" s="103">
        <v>60.3</v>
      </c>
      <c r="H43" s="103">
        <v>52.6</v>
      </c>
      <c r="I43" s="103">
        <v>46.9</v>
      </c>
      <c r="J43" s="103">
        <v>42.4</v>
      </c>
      <c r="K43" s="103">
        <v>38.799999999999997</v>
      </c>
      <c r="L43" s="103">
        <v>35.9</v>
      </c>
      <c r="M43" s="103">
        <v>33.5</v>
      </c>
      <c r="N43" s="103">
        <v>31.5</v>
      </c>
      <c r="O43" s="103">
        <v>29.8</v>
      </c>
      <c r="P43" s="103">
        <v>28.3</v>
      </c>
      <c r="Q43" s="103">
        <v>26.9</v>
      </c>
      <c r="R43" s="103">
        <v>25.8</v>
      </c>
      <c r="S43" s="103">
        <v>24.8</v>
      </c>
      <c r="T43" s="103">
        <v>23.9</v>
      </c>
      <c r="U43" s="103">
        <v>23.1</v>
      </c>
    </row>
    <row r="44" spans="1:21" x14ac:dyDescent="0.25">
      <c r="A44" s="102">
        <v>34</v>
      </c>
      <c r="B44" s="103">
        <v>334.9</v>
      </c>
      <c r="C44" s="103">
        <v>170.6</v>
      </c>
      <c r="D44" s="103">
        <v>115.8</v>
      </c>
      <c r="E44" s="103">
        <v>88.5</v>
      </c>
      <c r="F44" s="103">
        <v>72.099999999999994</v>
      </c>
      <c r="G44" s="103">
        <v>61.2</v>
      </c>
      <c r="H44" s="103">
        <v>53.4</v>
      </c>
      <c r="I44" s="103">
        <v>47.6</v>
      </c>
      <c r="J44" s="103">
        <v>43</v>
      </c>
      <c r="K44" s="103">
        <v>39.4</v>
      </c>
      <c r="L44" s="103">
        <v>36.5</v>
      </c>
      <c r="M44" s="103">
        <v>34</v>
      </c>
      <c r="N44" s="103">
        <v>32</v>
      </c>
      <c r="O44" s="103">
        <v>30.2</v>
      </c>
      <c r="P44" s="103">
        <v>28.7</v>
      </c>
      <c r="Q44" s="103">
        <v>27.4</v>
      </c>
      <c r="R44" s="103">
        <v>26.2</v>
      </c>
      <c r="S44" s="103">
        <v>25.2</v>
      </c>
      <c r="T44" s="103">
        <v>24.2</v>
      </c>
      <c r="U44" s="103">
        <v>23.4</v>
      </c>
    </row>
    <row r="45" spans="1:21" x14ac:dyDescent="0.25">
      <c r="A45" s="102">
        <v>35</v>
      </c>
      <c r="B45" s="103">
        <v>339.9</v>
      </c>
      <c r="C45" s="103">
        <v>173.1</v>
      </c>
      <c r="D45" s="103">
        <v>117.6</v>
      </c>
      <c r="E45" s="103">
        <v>89.8</v>
      </c>
      <c r="F45" s="103">
        <v>73.2</v>
      </c>
      <c r="G45" s="103">
        <v>62.1</v>
      </c>
      <c r="H45" s="103">
        <v>54.2</v>
      </c>
      <c r="I45" s="103">
        <v>48.3</v>
      </c>
      <c r="J45" s="103">
        <v>43.7</v>
      </c>
      <c r="K45" s="103">
        <v>40</v>
      </c>
      <c r="L45" s="103">
        <v>37</v>
      </c>
      <c r="M45" s="103">
        <v>34.5</v>
      </c>
      <c r="N45" s="103">
        <v>32.5</v>
      </c>
      <c r="O45" s="103">
        <v>30.7</v>
      </c>
      <c r="P45" s="103">
        <v>29.1</v>
      </c>
      <c r="Q45" s="103">
        <v>27.8</v>
      </c>
      <c r="R45" s="103">
        <v>26.6</v>
      </c>
      <c r="S45" s="103">
        <v>25.6</v>
      </c>
      <c r="T45" s="103">
        <v>24.6</v>
      </c>
      <c r="U45" s="103">
        <v>23.8</v>
      </c>
    </row>
    <row r="46" spans="1:21" x14ac:dyDescent="0.25">
      <c r="A46" s="102">
        <v>36</v>
      </c>
      <c r="B46" s="103">
        <v>344.9</v>
      </c>
      <c r="C46" s="103">
        <v>175.7</v>
      </c>
      <c r="D46" s="103">
        <v>119.3</v>
      </c>
      <c r="E46" s="103">
        <v>91.1</v>
      </c>
      <c r="F46" s="103">
        <v>74.2</v>
      </c>
      <c r="G46" s="103">
        <v>63</v>
      </c>
      <c r="H46" s="103">
        <v>55</v>
      </c>
      <c r="I46" s="103">
        <v>49</v>
      </c>
      <c r="J46" s="103">
        <v>44.3</v>
      </c>
      <c r="K46" s="103">
        <v>40.6</v>
      </c>
      <c r="L46" s="103">
        <v>37.6</v>
      </c>
      <c r="M46" s="103">
        <v>35.1</v>
      </c>
      <c r="N46" s="103">
        <v>32.9</v>
      </c>
      <c r="O46" s="103">
        <v>31.1</v>
      </c>
      <c r="P46" s="103">
        <v>29.6</v>
      </c>
      <c r="Q46" s="103">
        <v>28.2</v>
      </c>
      <c r="R46" s="103">
        <v>27</v>
      </c>
      <c r="S46" s="103">
        <v>26</v>
      </c>
      <c r="T46" s="103">
        <v>25</v>
      </c>
      <c r="U46" s="103">
        <v>24.2</v>
      </c>
    </row>
    <row r="47" spans="1:21" x14ac:dyDescent="0.25">
      <c r="A47" s="102">
        <v>37</v>
      </c>
      <c r="B47" s="103">
        <v>349.9</v>
      </c>
      <c r="C47" s="103">
        <v>178.3</v>
      </c>
      <c r="D47" s="103">
        <v>121.1</v>
      </c>
      <c r="E47" s="103">
        <v>92.5</v>
      </c>
      <c r="F47" s="103">
        <v>75.3</v>
      </c>
      <c r="G47" s="103">
        <v>63.9</v>
      </c>
      <c r="H47" s="103">
        <v>55.8</v>
      </c>
      <c r="I47" s="103">
        <v>49.7</v>
      </c>
      <c r="J47" s="103">
        <v>45</v>
      </c>
      <c r="K47" s="103">
        <v>41.2</v>
      </c>
      <c r="L47" s="103">
        <v>38.200000000000003</v>
      </c>
      <c r="M47" s="103">
        <v>35.6</v>
      </c>
      <c r="N47" s="103">
        <v>33.4</v>
      </c>
      <c r="O47" s="103">
        <v>31.6</v>
      </c>
      <c r="P47" s="103">
        <v>30</v>
      </c>
      <c r="Q47" s="103">
        <v>28.6</v>
      </c>
      <c r="R47" s="103">
        <v>27.4</v>
      </c>
      <c r="S47" s="103">
        <v>26.4</v>
      </c>
      <c r="T47" s="103">
        <v>25.4</v>
      </c>
      <c r="U47" s="103">
        <v>24.6</v>
      </c>
    </row>
    <row r="48" spans="1:21" x14ac:dyDescent="0.25">
      <c r="A48" s="102">
        <v>38</v>
      </c>
      <c r="B48" s="103">
        <v>355.1</v>
      </c>
      <c r="C48" s="103">
        <v>180.9</v>
      </c>
      <c r="D48" s="103">
        <v>122.8</v>
      </c>
      <c r="E48" s="103">
        <v>93.8</v>
      </c>
      <c r="F48" s="103">
        <v>76.5</v>
      </c>
      <c r="G48" s="103">
        <v>64.900000000000006</v>
      </c>
      <c r="H48" s="103">
        <v>56.6</v>
      </c>
      <c r="I48" s="103">
        <v>50.5</v>
      </c>
      <c r="J48" s="103">
        <v>45.7</v>
      </c>
      <c r="K48" s="103">
        <v>41.9</v>
      </c>
      <c r="L48" s="103">
        <v>38.700000000000003</v>
      </c>
      <c r="M48" s="103">
        <v>36.1</v>
      </c>
      <c r="N48" s="103">
        <v>34</v>
      </c>
      <c r="O48" s="103">
        <v>32.1</v>
      </c>
      <c r="P48" s="103">
        <v>30.5</v>
      </c>
      <c r="Q48" s="103">
        <v>29.1</v>
      </c>
      <c r="R48" s="103">
        <v>27.9</v>
      </c>
      <c r="S48" s="103">
        <v>26.8</v>
      </c>
      <c r="T48" s="103">
        <v>25.8</v>
      </c>
      <c r="U48" s="103">
        <v>25</v>
      </c>
    </row>
    <row r="49" spans="1:21" x14ac:dyDescent="0.25">
      <c r="A49" s="102">
        <v>39</v>
      </c>
      <c r="B49" s="103">
        <v>360.3</v>
      </c>
      <c r="C49" s="103">
        <v>183.5</v>
      </c>
      <c r="D49" s="103">
        <v>124.7</v>
      </c>
      <c r="E49" s="103">
        <v>95.2</v>
      </c>
      <c r="F49" s="103">
        <v>77.599999999999994</v>
      </c>
      <c r="G49" s="103">
        <v>65.900000000000006</v>
      </c>
      <c r="H49" s="103">
        <v>57.5</v>
      </c>
      <c r="I49" s="103">
        <v>51.2</v>
      </c>
      <c r="J49" s="103">
        <v>46.4</v>
      </c>
      <c r="K49" s="103">
        <v>42.5</v>
      </c>
      <c r="L49" s="103">
        <v>39.299999999999997</v>
      </c>
      <c r="M49" s="103">
        <v>36.700000000000003</v>
      </c>
      <c r="N49" s="103">
        <v>34.5</v>
      </c>
      <c r="O49" s="103">
        <v>32.6</v>
      </c>
      <c r="P49" s="103">
        <v>31</v>
      </c>
      <c r="Q49" s="103">
        <v>29.5</v>
      </c>
      <c r="R49" s="103">
        <v>28.3</v>
      </c>
      <c r="S49" s="103">
        <v>27.2</v>
      </c>
      <c r="T49" s="103">
        <v>26.2</v>
      </c>
      <c r="U49" s="103">
        <v>25.4</v>
      </c>
    </row>
    <row r="50" spans="1:21" x14ac:dyDescent="0.25">
      <c r="A50" s="102">
        <v>40</v>
      </c>
      <c r="B50" s="103">
        <v>365.6</v>
      </c>
      <c r="C50" s="103">
        <v>186.3</v>
      </c>
      <c r="D50" s="103">
        <v>126.5</v>
      </c>
      <c r="E50" s="103">
        <v>96.7</v>
      </c>
      <c r="F50" s="103">
        <v>78.8</v>
      </c>
      <c r="G50" s="103">
        <v>66.900000000000006</v>
      </c>
      <c r="H50" s="103">
        <v>58.4</v>
      </c>
      <c r="I50" s="103">
        <v>52</v>
      </c>
      <c r="J50" s="103">
        <v>47.1</v>
      </c>
      <c r="K50" s="103">
        <v>43.1</v>
      </c>
      <c r="L50" s="103">
        <v>39.9</v>
      </c>
      <c r="M50" s="103">
        <v>37.299999999999997</v>
      </c>
      <c r="N50" s="103">
        <v>35</v>
      </c>
      <c r="O50" s="103">
        <v>33.1</v>
      </c>
      <c r="P50" s="103">
        <v>31.5</v>
      </c>
      <c r="Q50" s="103">
        <v>30</v>
      </c>
      <c r="R50" s="103">
        <v>28.8</v>
      </c>
      <c r="S50" s="103">
        <v>27.6</v>
      </c>
      <c r="T50" s="103">
        <v>26.7</v>
      </c>
      <c r="U50" s="103"/>
    </row>
    <row r="51" spans="1:21" x14ac:dyDescent="0.25">
      <c r="A51" s="102">
        <v>41</v>
      </c>
      <c r="B51" s="103">
        <v>371</v>
      </c>
      <c r="C51" s="103">
        <v>189</v>
      </c>
      <c r="D51" s="103">
        <v>128.4</v>
      </c>
      <c r="E51" s="103">
        <v>98.1</v>
      </c>
      <c r="F51" s="103">
        <v>79.900000000000006</v>
      </c>
      <c r="G51" s="103">
        <v>67.900000000000006</v>
      </c>
      <c r="H51" s="103">
        <v>59.2</v>
      </c>
      <c r="I51" s="103">
        <v>52.8</v>
      </c>
      <c r="J51" s="103">
        <v>47.8</v>
      </c>
      <c r="K51" s="103">
        <v>43.8</v>
      </c>
      <c r="L51" s="103">
        <v>40.5</v>
      </c>
      <c r="M51" s="103">
        <v>37.799999999999997</v>
      </c>
      <c r="N51" s="103">
        <v>35.6</v>
      </c>
      <c r="O51" s="103">
        <v>33.6</v>
      </c>
      <c r="P51" s="103">
        <v>32</v>
      </c>
      <c r="Q51" s="103">
        <v>30.5</v>
      </c>
      <c r="R51" s="103">
        <v>29.2</v>
      </c>
      <c r="S51" s="103">
        <v>28.1</v>
      </c>
      <c r="T51" s="103"/>
      <c r="U51" s="103"/>
    </row>
    <row r="52" spans="1:21" x14ac:dyDescent="0.25">
      <c r="A52" s="102">
        <v>42</v>
      </c>
      <c r="B52" s="103">
        <v>376.5</v>
      </c>
      <c r="C52" s="103">
        <v>191.8</v>
      </c>
      <c r="D52" s="103">
        <v>130.30000000000001</v>
      </c>
      <c r="E52" s="103">
        <v>99.6</v>
      </c>
      <c r="F52" s="103">
        <v>81.099999999999994</v>
      </c>
      <c r="G52" s="103">
        <v>68.900000000000006</v>
      </c>
      <c r="H52" s="103">
        <v>60.1</v>
      </c>
      <c r="I52" s="103">
        <v>53.6</v>
      </c>
      <c r="J52" s="103">
        <v>48.5</v>
      </c>
      <c r="K52" s="103">
        <v>44.5</v>
      </c>
      <c r="L52" s="103">
        <v>41.2</v>
      </c>
      <c r="M52" s="103">
        <v>38.4</v>
      </c>
      <c r="N52" s="103">
        <v>36.1</v>
      </c>
      <c r="O52" s="103">
        <v>34.200000000000003</v>
      </c>
      <c r="P52" s="103">
        <v>32.5</v>
      </c>
      <c r="Q52" s="103">
        <v>31</v>
      </c>
      <c r="R52" s="103">
        <v>29.7</v>
      </c>
      <c r="S52" s="103"/>
      <c r="T52" s="103"/>
      <c r="U52" s="103"/>
    </row>
    <row r="53" spans="1:21" x14ac:dyDescent="0.25">
      <c r="A53" s="102">
        <v>43</v>
      </c>
      <c r="B53" s="103">
        <v>382</v>
      </c>
      <c r="C53" s="103">
        <v>194.7</v>
      </c>
      <c r="D53" s="103">
        <v>132.19999999999999</v>
      </c>
      <c r="E53" s="103">
        <v>101</v>
      </c>
      <c r="F53" s="103">
        <v>82.4</v>
      </c>
      <c r="G53" s="103">
        <v>69.900000000000006</v>
      </c>
      <c r="H53" s="103">
        <v>61</v>
      </c>
      <c r="I53" s="103">
        <v>54.4</v>
      </c>
      <c r="J53" s="103">
        <v>49.3</v>
      </c>
      <c r="K53" s="103">
        <v>45.2</v>
      </c>
      <c r="L53" s="103">
        <v>41.8</v>
      </c>
      <c r="M53" s="103">
        <v>39</v>
      </c>
      <c r="N53" s="103">
        <v>36.700000000000003</v>
      </c>
      <c r="O53" s="103">
        <v>34.700000000000003</v>
      </c>
      <c r="P53" s="103">
        <v>33</v>
      </c>
      <c r="Q53" s="103">
        <v>31.5</v>
      </c>
      <c r="R53" s="103"/>
      <c r="S53" s="103"/>
      <c r="T53" s="103"/>
      <c r="U53" s="103"/>
    </row>
    <row r="54" spans="1:21" x14ac:dyDescent="0.25">
      <c r="A54" s="102">
        <v>44</v>
      </c>
      <c r="B54" s="103">
        <v>387.7</v>
      </c>
      <c r="C54" s="103">
        <v>197.5</v>
      </c>
      <c r="D54" s="103">
        <v>134.19999999999999</v>
      </c>
      <c r="E54" s="103">
        <v>102.6</v>
      </c>
      <c r="F54" s="103">
        <v>83.6</v>
      </c>
      <c r="G54" s="103">
        <v>71</v>
      </c>
      <c r="H54" s="103">
        <v>62</v>
      </c>
      <c r="I54" s="103">
        <v>55.2</v>
      </c>
      <c r="J54" s="103">
        <v>50</v>
      </c>
      <c r="K54" s="103">
        <v>45.9</v>
      </c>
      <c r="L54" s="103">
        <v>42.5</v>
      </c>
      <c r="M54" s="103">
        <v>39.700000000000003</v>
      </c>
      <c r="N54" s="103">
        <v>37.299999999999997</v>
      </c>
      <c r="O54" s="103">
        <v>35.299999999999997</v>
      </c>
      <c r="P54" s="103">
        <v>33.5</v>
      </c>
      <c r="Q54" s="103"/>
      <c r="R54" s="103"/>
      <c r="S54" s="103"/>
      <c r="T54" s="103"/>
      <c r="U54" s="103"/>
    </row>
    <row r="55" spans="1:21" x14ac:dyDescent="0.25">
      <c r="A55" s="102">
        <v>45</v>
      </c>
      <c r="B55" s="103">
        <v>393.4</v>
      </c>
      <c r="C55" s="103">
        <v>200.5</v>
      </c>
      <c r="D55" s="103">
        <v>136.19999999999999</v>
      </c>
      <c r="E55" s="103">
        <v>104.1</v>
      </c>
      <c r="F55" s="103">
        <v>84.9</v>
      </c>
      <c r="G55" s="103">
        <v>72</v>
      </c>
      <c r="H55" s="103">
        <v>62.9</v>
      </c>
      <c r="I55" s="103">
        <v>56.1</v>
      </c>
      <c r="J55" s="103">
        <v>50.8</v>
      </c>
      <c r="K55" s="103">
        <v>46.6</v>
      </c>
      <c r="L55" s="103">
        <v>43.1</v>
      </c>
      <c r="M55" s="103">
        <v>40.299999999999997</v>
      </c>
      <c r="N55" s="103">
        <v>37.9</v>
      </c>
      <c r="O55" s="103">
        <v>35.9</v>
      </c>
      <c r="P55" s="103"/>
      <c r="Q55" s="103"/>
      <c r="R55" s="103"/>
      <c r="S55" s="103"/>
      <c r="T55" s="103"/>
      <c r="U55" s="103"/>
    </row>
    <row r="56" spans="1:21" x14ac:dyDescent="0.25">
      <c r="A56" s="102">
        <v>46</v>
      </c>
      <c r="B56" s="103">
        <v>399.2</v>
      </c>
      <c r="C56" s="103">
        <v>203.4</v>
      </c>
      <c r="D56" s="103">
        <v>138.19999999999999</v>
      </c>
      <c r="E56" s="103">
        <v>105.7</v>
      </c>
      <c r="F56" s="103">
        <v>86.1</v>
      </c>
      <c r="G56" s="103">
        <v>73.099999999999994</v>
      </c>
      <c r="H56" s="103">
        <v>63.9</v>
      </c>
      <c r="I56" s="103">
        <v>57</v>
      </c>
      <c r="J56" s="103">
        <v>51.6</v>
      </c>
      <c r="K56" s="103">
        <v>47.3</v>
      </c>
      <c r="L56" s="103">
        <v>43.8</v>
      </c>
      <c r="M56" s="103">
        <v>41</v>
      </c>
      <c r="N56" s="103">
        <v>38.5</v>
      </c>
      <c r="O56" s="103"/>
      <c r="P56" s="103"/>
      <c r="Q56" s="103"/>
      <c r="R56" s="103"/>
      <c r="S56" s="103"/>
      <c r="T56" s="103"/>
      <c r="U56" s="103"/>
    </row>
    <row r="57" spans="1:21" x14ac:dyDescent="0.25">
      <c r="A57" s="102">
        <v>47</v>
      </c>
      <c r="B57" s="103">
        <v>405.1</v>
      </c>
      <c r="C57" s="103">
        <v>206.5</v>
      </c>
      <c r="D57" s="103">
        <v>140.30000000000001</v>
      </c>
      <c r="E57" s="103">
        <v>107.2</v>
      </c>
      <c r="F57" s="103">
        <v>87.4</v>
      </c>
      <c r="G57" s="103">
        <v>74.3</v>
      </c>
      <c r="H57" s="103">
        <v>64.900000000000006</v>
      </c>
      <c r="I57" s="103">
        <v>57.9</v>
      </c>
      <c r="J57" s="103">
        <v>52.4</v>
      </c>
      <c r="K57" s="103">
        <v>48.1</v>
      </c>
      <c r="L57" s="103">
        <v>44.6</v>
      </c>
      <c r="M57" s="103">
        <v>41.6</v>
      </c>
      <c r="N57" s="103"/>
      <c r="O57" s="103"/>
      <c r="P57" s="103"/>
      <c r="Q57" s="103"/>
      <c r="R57" s="103"/>
      <c r="S57" s="103"/>
      <c r="T57" s="103"/>
      <c r="U57" s="103"/>
    </row>
    <row r="58" spans="1:21" x14ac:dyDescent="0.25">
      <c r="A58" s="102">
        <v>48</v>
      </c>
      <c r="B58" s="103">
        <v>411.2</v>
      </c>
      <c r="C58" s="103">
        <v>209.6</v>
      </c>
      <c r="D58" s="103">
        <v>142.4</v>
      </c>
      <c r="E58" s="103">
        <v>108.9</v>
      </c>
      <c r="F58" s="103">
        <v>88.8</v>
      </c>
      <c r="G58" s="103">
        <v>75.400000000000006</v>
      </c>
      <c r="H58" s="103">
        <v>65.900000000000006</v>
      </c>
      <c r="I58" s="103">
        <v>58.8</v>
      </c>
      <c r="J58" s="103">
        <v>53.3</v>
      </c>
      <c r="K58" s="103">
        <v>48.9</v>
      </c>
      <c r="L58" s="103">
        <v>45.3</v>
      </c>
      <c r="M58" s="103"/>
      <c r="N58" s="103"/>
      <c r="O58" s="103"/>
      <c r="P58" s="103"/>
      <c r="Q58" s="103"/>
      <c r="R58" s="103"/>
      <c r="S58" s="103"/>
      <c r="T58" s="103"/>
      <c r="U58" s="103"/>
    </row>
    <row r="59" spans="1:21" x14ac:dyDescent="0.25">
      <c r="A59" s="102">
        <v>49</v>
      </c>
      <c r="B59" s="103">
        <v>417.3</v>
      </c>
      <c r="C59" s="103">
        <v>212.7</v>
      </c>
      <c r="D59" s="103">
        <v>144.6</v>
      </c>
      <c r="E59" s="103">
        <v>110.6</v>
      </c>
      <c r="F59" s="103">
        <v>90.2</v>
      </c>
      <c r="G59" s="103">
        <v>76.7</v>
      </c>
      <c r="H59" s="103">
        <v>67</v>
      </c>
      <c r="I59" s="103">
        <v>59.8</v>
      </c>
      <c r="J59" s="103">
        <v>54.2</v>
      </c>
      <c r="K59" s="103">
        <v>49.7</v>
      </c>
      <c r="L59" s="103"/>
      <c r="M59" s="103"/>
      <c r="N59" s="103"/>
      <c r="O59" s="103"/>
      <c r="P59" s="103"/>
      <c r="Q59" s="103"/>
      <c r="R59" s="103"/>
      <c r="S59" s="103"/>
      <c r="T59" s="103"/>
      <c r="U59" s="103"/>
    </row>
    <row r="60" spans="1:21" x14ac:dyDescent="0.25">
      <c r="A60" s="102">
        <v>50</v>
      </c>
      <c r="B60" s="103">
        <v>423.6</v>
      </c>
      <c r="C60" s="103">
        <v>216</v>
      </c>
      <c r="D60" s="103">
        <v>146.9</v>
      </c>
      <c r="E60" s="103">
        <v>112.3</v>
      </c>
      <c r="F60" s="103">
        <v>91.7</v>
      </c>
      <c r="G60" s="103">
        <v>77.900000000000006</v>
      </c>
      <c r="H60" s="103">
        <v>68.099999999999994</v>
      </c>
      <c r="I60" s="103">
        <v>60.8</v>
      </c>
      <c r="J60" s="103">
        <v>55.1</v>
      </c>
      <c r="K60" s="103"/>
      <c r="L60" s="103"/>
      <c r="M60" s="103"/>
      <c r="N60" s="103"/>
      <c r="O60" s="103"/>
      <c r="P60" s="103"/>
      <c r="Q60" s="103"/>
      <c r="R60" s="103"/>
      <c r="S60" s="103"/>
      <c r="T60" s="103"/>
      <c r="U60" s="103"/>
    </row>
    <row r="61" spans="1:21" x14ac:dyDescent="0.25">
      <c r="A61" s="102">
        <v>51</v>
      </c>
      <c r="B61" s="103">
        <v>430.1</v>
      </c>
      <c r="C61" s="103">
        <v>219.4</v>
      </c>
      <c r="D61" s="103">
        <v>149.19999999999999</v>
      </c>
      <c r="E61" s="103">
        <v>114.1</v>
      </c>
      <c r="F61" s="103">
        <v>93.2</v>
      </c>
      <c r="G61" s="103">
        <v>79.2</v>
      </c>
      <c r="H61" s="103">
        <v>69.3</v>
      </c>
      <c r="I61" s="103">
        <v>61.8</v>
      </c>
      <c r="J61" s="103"/>
      <c r="K61" s="103"/>
      <c r="L61" s="103"/>
      <c r="M61" s="103"/>
      <c r="N61" s="103"/>
      <c r="O61" s="103"/>
      <c r="P61" s="103"/>
      <c r="Q61" s="103"/>
      <c r="R61" s="103"/>
      <c r="S61" s="103"/>
      <c r="T61" s="103"/>
      <c r="U61" s="103"/>
    </row>
    <row r="62" spans="1:21" x14ac:dyDescent="0.25">
      <c r="A62" s="102">
        <v>52</v>
      </c>
      <c r="B62" s="103">
        <v>436.7</v>
      </c>
      <c r="C62" s="103">
        <v>222.8</v>
      </c>
      <c r="D62" s="103">
        <v>151.6</v>
      </c>
      <c r="E62" s="103">
        <v>116</v>
      </c>
      <c r="F62" s="103">
        <v>94.7</v>
      </c>
      <c r="G62" s="103">
        <v>80.5</v>
      </c>
      <c r="H62" s="103">
        <v>70.400000000000006</v>
      </c>
      <c r="I62" s="103"/>
      <c r="J62" s="103"/>
      <c r="K62" s="103"/>
      <c r="L62" s="103"/>
      <c r="M62" s="103"/>
      <c r="N62" s="103"/>
      <c r="O62" s="103"/>
      <c r="P62" s="103"/>
      <c r="Q62" s="103"/>
      <c r="R62" s="103"/>
      <c r="S62" s="103"/>
      <c r="T62" s="103"/>
      <c r="U62" s="103"/>
    </row>
    <row r="63" spans="1:21" x14ac:dyDescent="0.25">
      <c r="A63" s="102">
        <v>53</v>
      </c>
      <c r="B63" s="103">
        <v>443.5</v>
      </c>
      <c r="C63" s="103">
        <v>226.3</v>
      </c>
      <c r="D63" s="103">
        <v>154</v>
      </c>
      <c r="E63" s="103">
        <v>117.9</v>
      </c>
      <c r="F63" s="103">
        <v>96.2</v>
      </c>
      <c r="G63" s="103">
        <v>81.900000000000006</v>
      </c>
      <c r="H63" s="103"/>
      <c r="I63" s="103"/>
      <c r="J63" s="103"/>
      <c r="K63" s="103"/>
      <c r="L63" s="103"/>
      <c r="M63" s="103"/>
      <c r="N63" s="103"/>
      <c r="O63" s="103"/>
      <c r="P63" s="103"/>
      <c r="Q63" s="103"/>
      <c r="R63" s="103"/>
      <c r="S63" s="103"/>
      <c r="T63" s="103"/>
      <c r="U63" s="103"/>
    </row>
    <row r="64" spans="1:21" x14ac:dyDescent="0.25">
      <c r="A64" s="102">
        <v>54</v>
      </c>
      <c r="B64" s="103">
        <v>450.3</v>
      </c>
      <c r="C64" s="103">
        <v>229.9</v>
      </c>
      <c r="D64" s="103">
        <v>156.5</v>
      </c>
      <c r="E64" s="103">
        <v>119.8</v>
      </c>
      <c r="F64" s="103">
        <v>97.9</v>
      </c>
      <c r="G64" s="103"/>
      <c r="H64" s="103"/>
      <c r="I64" s="103"/>
      <c r="J64" s="103"/>
      <c r="K64" s="103"/>
      <c r="L64" s="103"/>
      <c r="M64" s="103"/>
      <c r="N64" s="103"/>
      <c r="O64" s="103"/>
      <c r="P64" s="103"/>
      <c r="Q64" s="103"/>
      <c r="R64" s="103"/>
      <c r="S64" s="103"/>
      <c r="T64" s="103"/>
      <c r="U64" s="103"/>
    </row>
    <row r="65" spans="1:21" x14ac:dyDescent="0.25">
      <c r="A65" s="102">
        <v>55</v>
      </c>
      <c r="B65" s="103">
        <v>457.4</v>
      </c>
      <c r="C65" s="103">
        <v>233.5</v>
      </c>
      <c r="D65" s="103">
        <v>159</v>
      </c>
      <c r="E65" s="103">
        <v>121.8</v>
      </c>
      <c r="F65" s="103"/>
      <c r="G65" s="103"/>
      <c r="H65" s="103"/>
      <c r="I65" s="103"/>
      <c r="J65" s="103"/>
      <c r="K65" s="103"/>
      <c r="L65" s="103"/>
      <c r="M65" s="103"/>
      <c r="N65" s="103"/>
      <c r="O65" s="103"/>
      <c r="P65" s="103"/>
      <c r="Q65" s="103"/>
      <c r="R65" s="103"/>
      <c r="S65" s="103"/>
      <c r="T65" s="103"/>
      <c r="U65" s="103"/>
    </row>
    <row r="66" spans="1:21" x14ac:dyDescent="0.25">
      <c r="A66" s="102">
        <v>56</v>
      </c>
      <c r="B66" s="103">
        <v>464.7</v>
      </c>
      <c r="C66" s="103">
        <v>237.3</v>
      </c>
      <c r="D66" s="103">
        <v>161.6</v>
      </c>
      <c r="E66" s="103"/>
      <c r="F66" s="103"/>
      <c r="G66" s="103"/>
      <c r="H66" s="103"/>
      <c r="I66" s="103"/>
      <c r="J66" s="103"/>
      <c r="K66" s="103"/>
      <c r="L66" s="103"/>
      <c r="M66" s="103"/>
      <c r="N66" s="103"/>
      <c r="O66" s="103"/>
      <c r="P66" s="103"/>
      <c r="Q66" s="103"/>
      <c r="R66" s="103"/>
      <c r="S66" s="103"/>
      <c r="T66" s="103"/>
      <c r="U66" s="103"/>
    </row>
    <row r="67" spans="1:21" x14ac:dyDescent="0.25">
      <c r="A67" s="102">
        <v>57</v>
      </c>
      <c r="B67" s="103">
        <v>472.3</v>
      </c>
      <c r="C67" s="103">
        <v>241.3</v>
      </c>
      <c r="D67" s="103"/>
      <c r="E67" s="103"/>
      <c r="F67" s="103"/>
      <c r="G67" s="103"/>
      <c r="H67" s="103"/>
      <c r="I67" s="103"/>
      <c r="J67" s="103"/>
      <c r="K67" s="103"/>
      <c r="L67" s="103"/>
      <c r="M67" s="103"/>
      <c r="N67" s="103"/>
      <c r="O67" s="103"/>
      <c r="P67" s="103"/>
      <c r="Q67" s="103"/>
      <c r="R67" s="103"/>
      <c r="S67" s="103"/>
      <c r="T67" s="103"/>
      <c r="U67" s="103"/>
    </row>
    <row r="68" spans="1:21" x14ac:dyDescent="0.25">
      <c r="A68" s="102">
        <v>58</v>
      </c>
      <c r="B68" s="103">
        <v>480.1</v>
      </c>
      <c r="C68" s="103"/>
      <c r="D68" s="103"/>
      <c r="E68" s="103"/>
      <c r="F68" s="103"/>
      <c r="G68" s="103"/>
      <c r="H68" s="103"/>
      <c r="I68" s="103"/>
      <c r="J68" s="103"/>
      <c r="K68" s="103"/>
      <c r="L68" s="103"/>
      <c r="M68" s="103"/>
      <c r="N68" s="103"/>
      <c r="O68" s="103"/>
      <c r="P68" s="103"/>
      <c r="Q68" s="103"/>
      <c r="R68" s="103"/>
      <c r="S68" s="103"/>
      <c r="T68" s="103"/>
      <c r="U68" s="103"/>
    </row>
  </sheetData>
  <sheetProtection algorithmName="SHA-512" hashValue="wcm4XA9XWyVyogGCBBrmKezWzWCLfYwJ3P2FH+ucSJSSssS8ym+8yoM5Qi8bQ7Z32lpMMY6HiE9cLxprZN2ROw==" saltValue="gUgcAKZi1vP1wH7EGFfOnA==" spinCount="100000" sheet="1" objects="1" scenarios="1"/>
  <conditionalFormatting sqref="A6:A16 A18:A20">
    <cfRule type="expression" dxfId="479" priority="17" stopIfTrue="1">
      <formula>MOD(ROW(),2)=0</formula>
    </cfRule>
    <cfRule type="expression" dxfId="478" priority="18" stopIfTrue="1">
      <formula>MOD(ROW(),2)&lt;&gt;0</formula>
    </cfRule>
  </conditionalFormatting>
  <conditionalFormatting sqref="B6:U16 C17:U20">
    <cfRule type="expression" dxfId="477" priority="19" stopIfTrue="1">
      <formula>MOD(ROW(),2)=0</formula>
    </cfRule>
    <cfRule type="expression" dxfId="476" priority="20" stopIfTrue="1">
      <formula>MOD(ROW(),2)&lt;&gt;0</formula>
    </cfRule>
  </conditionalFormatting>
  <conditionalFormatting sqref="A17">
    <cfRule type="expression" dxfId="475" priority="11" stopIfTrue="1">
      <formula>MOD(ROW(),2)=0</formula>
    </cfRule>
    <cfRule type="expression" dxfId="474" priority="12" stopIfTrue="1">
      <formula>MOD(ROW(),2)&lt;&gt;0</formula>
    </cfRule>
  </conditionalFormatting>
  <conditionalFormatting sqref="B17:B20">
    <cfRule type="expression" dxfId="473" priority="9" stopIfTrue="1">
      <formula>MOD(ROW(),2)=0</formula>
    </cfRule>
    <cfRule type="expression" dxfId="472" priority="10" stopIfTrue="1">
      <formula>MOD(ROW(),2)&lt;&gt;0</formula>
    </cfRule>
  </conditionalFormatting>
  <conditionalFormatting sqref="A25:A68">
    <cfRule type="expression" dxfId="471" priority="1" stopIfTrue="1">
      <formula>MOD(ROW(),2)=0</formula>
    </cfRule>
    <cfRule type="expression" dxfId="470" priority="2" stopIfTrue="1">
      <formula>MOD(ROW(),2)&lt;&gt;0</formula>
    </cfRule>
  </conditionalFormatting>
  <conditionalFormatting sqref="B25:U68">
    <cfRule type="expression" dxfId="469" priority="3" stopIfTrue="1">
      <formula>MOD(ROW(),2)=0</formula>
    </cfRule>
    <cfRule type="expression" dxfId="468"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3">
    <pageSetUpPr fitToPage="1"/>
  </sheetPr>
  <dimension ref="A1:U73"/>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x-706</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505</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706</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506</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507</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197.2</v>
      </c>
      <c r="C26" s="103">
        <v>100.4</v>
      </c>
      <c r="D26" s="103">
        <v>68.2</v>
      </c>
      <c r="E26" s="103">
        <v>52.1</v>
      </c>
      <c r="F26" s="103">
        <v>42.4</v>
      </c>
      <c r="G26" s="103">
        <v>36</v>
      </c>
      <c r="H26" s="103">
        <v>31.4</v>
      </c>
      <c r="I26" s="103">
        <v>27.9</v>
      </c>
      <c r="J26" s="103">
        <v>25.3</v>
      </c>
      <c r="K26" s="103">
        <v>23.2</v>
      </c>
      <c r="L26" s="103">
        <v>21.4</v>
      </c>
      <c r="M26" s="103">
        <v>20</v>
      </c>
      <c r="N26" s="103">
        <v>18.8</v>
      </c>
      <c r="O26" s="103">
        <v>17.7</v>
      </c>
      <c r="P26" s="103">
        <v>16.8</v>
      </c>
      <c r="Q26" s="103">
        <v>16</v>
      </c>
      <c r="R26" s="103">
        <v>15.3</v>
      </c>
      <c r="S26" s="103">
        <v>14.7</v>
      </c>
      <c r="T26" s="103">
        <v>14.2</v>
      </c>
      <c r="U26" s="103">
        <v>13.7</v>
      </c>
    </row>
    <row r="27" spans="1:21" x14ac:dyDescent="0.25">
      <c r="A27" s="102">
        <v>17</v>
      </c>
      <c r="B27" s="103">
        <v>200.1</v>
      </c>
      <c r="C27" s="103">
        <v>101.9</v>
      </c>
      <c r="D27" s="103">
        <v>69.2</v>
      </c>
      <c r="E27" s="103">
        <v>52.8</v>
      </c>
      <c r="F27" s="103">
        <v>43</v>
      </c>
      <c r="G27" s="103">
        <v>36.5</v>
      </c>
      <c r="H27" s="103">
        <v>31.8</v>
      </c>
      <c r="I27" s="103">
        <v>28.4</v>
      </c>
      <c r="J27" s="103">
        <v>25.7</v>
      </c>
      <c r="K27" s="103">
        <v>23.5</v>
      </c>
      <c r="L27" s="103">
        <v>21.7</v>
      </c>
      <c r="M27" s="103">
        <v>20.3</v>
      </c>
      <c r="N27" s="103">
        <v>19</v>
      </c>
      <c r="O27" s="103">
        <v>18</v>
      </c>
      <c r="P27" s="103">
        <v>17.100000000000001</v>
      </c>
      <c r="Q27" s="103">
        <v>16.3</v>
      </c>
      <c r="R27" s="103">
        <v>15.6</v>
      </c>
      <c r="S27" s="103">
        <v>14.9</v>
      </c>
      <c r="T27" s="103">
        <v>14.4</v>
      </c>
      <c r="U27" s="103">
        <v>13.9</v>
      </c>
    </row>
    <row r="28" spans="1:21" x14ac:dyDescent="0.25">
      <c r="A28" s="102">
        <v>18</v>
      </c>
      <c r="B28" s="103">
        <v>203</v>
      </c>
      <c r="C28" s="103">
        <v>103.4</v>
      </c>
      <c r="D28" s="103">
        <v>70.2</v>
      </c>
      <c r="E28" s="103">
        <v>53.6</v>
      </c>
      <c r="F28" s="103">
        <v>43.7</v>
      </c>
      <c r="G28" s="103">
        <v>37</v>
      </c>
      <c r="H28" s="103">
        <v>32.299999999999997</v>
      </c>
      <c r="I28" s="103">
        <v>28.8</v>
      </c>
      <c r="J28" s="103">
        <v>26</v>
      </c>
      <c r="K28" s="103">
        <v>23.8</v>
      </c>
      <c r="L28" s="103">
        <v>22.1</v>
      </c>
      <c r="M28" s="103">
        <v>20.6</v>
      </c>
      <c r="N28" s="103">
        <v>19.3</v>
      </c>
      <c r="O28" s="103">
        <v>18.2</v>
      </c>
      <c r="P28" s="103">
        <v>17.3</v>
      </c>
      <c r="Q28" s="103">
        <v>16.5</v>
      </c>
      <c r="R28" s="103">
        <v>15.8</v>
      </c>
      <c r="S28" s="103">
        <v>15.2</v>
      </c>
      <c r="T28" s="103">
        <v>14.6</v>
      </c>
      <c r="U28" s="103">
        <v>14.1</v>
      </c>
    </row>
    <row r="29" spans="1:21" x14ac:dyDescent="0.25">
      <c r="A29" s="102">
        <v>19</v>
      </c>
      <c r="B29" s="103">
        <v>206</v>
      </c>
      <c r="C29" s="103">
        <v>104.9</v>
      </c>
      <c r="D29" s="103">
        <v>71.2</v>
      </c>
      <c r="E29" s="103">
        <v>54.4</v>
      </c>
      <c r="F29" s="103">
        <v>44.3</v>
      </c>
      <c r="G29" s="103">
        <v>37.6</v>
      </c>
      <c r="H29" s="103">
        <v>32.799999999999997</v>
      </c>
      <c r="I29" s="103">
        <v>29.2</v>
      </c>
      <c r="J29" s="103">
        <v>26.4</v>
      </c>
      <c r="K29" s="103">
        <v>24.2</v>
      </c>
      <c r="L29" s="103">
        <v>22.4</v>
      </c>
      <c r="M29" s="103">
        <v>20.9</v>
      </c>
      <c r="N29" s="103">
        <v>19.600000000000001</v>
      </c>
      <c r="O29" s="103">
        <v>18.5</v>
      </c>
      <c r="P29" s="103">
        <v>17.600000000000001</v>
      </c>
      <c r="Q29" s="103">
        <v>16.8</v>
      </c>
      <c r="R29" s="103">
        <v>16</v>
      </c>
      <c r="S29" s="103">
        <v>15.4</v>
      </c>
      <c r="T29" s="103">
        <v>14.8</v>
      </c>
      <c r="U29" s="103">
        <v>14.3</v>
      </c>
    </row>
    <row r="30" spans="1:21" x14ac:dyDescent="0.25">
      <c r="A30" s="102">
        <v>20</v>
      </c>
      <c r="B30" s="103">
        <v>209.1</v>
      </c>
      <c r="C30" s="103">
        <v>106.5</v>
      </c>
      <c r="D30" s="103">
        <v>72.3</v>
      </c>
      <c r="E30" s="103">
        <v>55.2</v>
      </c>
      <c r="F30" s="103">
        <v>45</v>
      </c>
      <c r="G30" s="103">
        <v>38.1</v>
      </c>
      <c r="H30" s="103">
        <v>33.299999999999997</v>
      </c>
      <c r="I30" s="103">
        <v>29.6</v>
      </c>
      <c r="J30" s="103">
        <v>26.8</v>
      </c>
      <c r="K30" s="103">
        <v>24.6</v>
      </c>
      <c r="L30" s="103">
        <v>22.7</v>
      </c>
      <c r="M30" s="103">
        <v>21.2</v>
      </c>
      <c r="N30" s="103">
        <v>19.899999999999999</v>
      </c>
      <c r="O30" s="103">
        <v>18.8</v>
      </c>
      <c r="P30" s="103">
        <v>17.8</v>
      </c>
      <c r="Q30" s="103">
        <v>17</v>
      </c>
      <c r="R30" s="103">
        <v>16.3</v>
      </c>
      <c r="S30" s="103">
        <v>15.6</v>
      </c>
      <c r="T30" s="103">
        <v>15</v>
      </c>
      <c r="U30" s="103">
        <v>14.5</v>
      </c>
    </row>
    <row r="31" spans="1:21" x14ac:dyDescent="0.25">
      <c r="A31" s="102">
        <v>21</v>
      </c>
      <c r="B31" s="103">
        <v>212.1</v>
      </c>
      <c r="C31" s="103">
        <v>108</v>
      </c>
      <c r="D31" s="103">
        <v>73.3</v>
      </c>
      <c r="E31" s="103">
        <v>56</v>
      </c>
      <c r="F31" s="103">
        <v>45.6</v>
      </c>
      <c r="G31" s="103">
        <v>38.700000000000003</v>
      </c>
      <c r="H31" s="103">
        <v>33.799999999999997</v>
      </c>
      <c r="I31" s="103">
        <v>30.1</v>
      </c>
      <c r="J31" s="103">
        <v>27.2</v>
      </c>
      <c r="K31" s="103">
        <v>24.9</v>
      </c>
      <c r="L31" s="103">
        <v>23</v>
      </c>
      <c r="M31" s="103">
        <v>21.5</v>
      </c>
      <c r="N31" s="103">
        <v>20.2</v>
      </c>
      <c r="O31" s="103">
        <v>19.100000000000001</v>
      </c>
      <c r="P31" s="103">
        <v>18.100000000000001</v>
      </c>
      <c r="Q31" s="103">
        <v>17.3</v>
      </c>
      <c r="R31" s="103">
        <v>16.5</v>
      </c>
      <c r="S31" s="103">
        <v>15.9</v>
      </c>
      <c r="T31" s="103">
        <v>15.3</v>
      </c>
      <c r="U31" s="103">
        <v>14.7</v>
      </c>
    </row>
    <row r="32" spans="1:21" x14ac:dyDescent="0.25">
      <c r="A32" s="102">
        <v>22</v>
      </c>
      <c r="B32" s="103">
        <v>215.2</v>
      </c>
      <c r="C32" s="103">
        <v>109.6</v>
      </c>
      <c r="D32" s="103">
        <v>74.400000000000006</v>
      </c>
      <c r="E32" s="103">
        <v>56.8</v>
      </c>
      <c r="F32" s="103">
        <v>46.3</v>
      </c>
      <c r="G32" s="103">
        <v>39.299999999999997</v>
      </c>
      <c r="H32" s="103">
        <v>34.299999999999997</v>
      </c>
      <c r="I32" s="103">
        <v>30.5</v>
      </c>
      <c r="J32" s="103">
        <v>27.6</v>
      </c>
      <c r="K32" s="103">
        <v>25.3</v>
      </c>
      <c r="L32" s="103">
        <v>23.4</v>
      </c>
      <c r="M32" s="103">
        <v>21.8</v>
      </c>
      <c r="N32" s="103">
        <v>20.5</v>
      </c>
      <c r="O32" s="103">
        <v>19.3</v>
      </c>
      <c r="P32" s="103">
        <v>18.399999999999999</v>
      </c>
      <c r="Q32" s="103">
        <v>17.5</v>
      </c>
      <c r="R32" s="103">
        <v>16.8</v>
      </c>
      <c r="S32" s="103">
        <v>16.100000000000001</v>
      </c>
      <c r="T32" s="103">
        <v>15.5</v>
      </c>
      <c r="U32" s="103">
        <v>15</v>
      </c>
    </row>
    <row r="33" spans="1:21" x14ac:dyDescent="0.25">
      <c r="A33" s="102">
        <v>23</v>
      </c>
      <c r="B33" s="103">
        <v>218.3</v>
      </c>
      <c r="C33" s="103">
        <v>111.2</v>
      </c>
      <c r="D33" s="103">
        <v>75.5</v>
      </c>
      <c r="E33" s="103">
        <v>57.7</v>
      </c>
      <c r="F33" s="103">
        <v>47</v>
      </c>
      <c r="G33" s="103">
        <v>39.799999999999997</v>
      </c>
      <c r="H33" s="103">
        <v>34.799999999999997</v>
      </c>
      <c r="I33" s="103">
        <v>31</v>
      </c>
      <c r="J33" s="103">
        <v>28</v>
      </c>
      <c r="K33" s="103">
        <v>25.6</v>
      </c>
      <c r="L33" s="103">
        <v>23.7</v>
      </c>
      <c r="M33" s="103">
        <v>22.1</v>
      </c>
      <c r="N33" s="103">
        <v>20.8</v>
      </c>
      <c r="O33" s="103">
        <v>19.600000000000001</v>
      </c>
      <c r="P33" s="103">
        <v>18.600000000000001</v>
      </c>
      <c r="Q33" s="103">
        <v>17.8</v>
      </c>
      <c r="R33" s="103">
        <v>17</v>
      </c>
      <c r="S33" s="103">
        <v>16.3</v>
      </c>
      <c r="T33" s="103">
        <v>15.7</v>
      </c>
      <c r="U33" s="103">
        <v>15.2</v>
      </c>
    </row>
    <row r="34" spans="1:21" x14ac:dyDescent="0.25">
      <c r="A34" s="102">
        <v>24</v>
      </c>
      <c r="B34" s="103">
        <v>221.5</v>
      </c>
      <c r="C34" s="103">
        <v>112.8</v>
      </c>
      <c r="D34" s="103">
        <v>76.599999999999994</v>
      </c>
      <c r="E34" s="103">
        <v>58.5</v>
      </c>
      <c r="F34" s="103">
        <v>47.6</v>
      </c>
      <c r="G34" s="103">
        <v>40.4</v>
      </c>
      <c r="H34" s="103">
        <v>35.299999999999997</v>
      </c>
      <c r="I34" s="103">
        <v>31.4</v>
      </c>
      <c r="J34" s="103">
        <v>28.4</v>
      </c>
      <c r="K34" s="103">
        <v>26</v>
      </c>
      <c r="L34" s="103">
        <v>24.1</v>
      </c>
      <c r="M34" s="103">
        <v>22.5</v>
      </c>
      <c r="N34" s="103">
        <v>21.1</v>
      </c>
      <c r="O34" s="103">
        <v>19.899999999999999</v>
      </c>
      <c r="P34" s="103">
        <v>18.899999999999999</v>
      </c>
      <c r="Q34" s="103">
        <v>18</v>
      </c>
      <c r="R34" s="103">
        <v>17.3</v>
      </c>
      <c r="S34" s="103">
        <v>16.600000000000001</v>
      </c>
      <c r="T34" s="103">
        <v>16</v>
      </c>
      <c r="U34" s="103">
        <v>15.4</v>
      </c>
    </row>
    <row r="35" spans="1:21" x14ac:dyDescent="0.25">
      <c r="A35" s="102">
        <v>25</v>
      </c>
      <c r="B35" s="103">
        <v>224.7</v>
      </c>
      <c r="C35" s="103">
        <v>114.4</v>
      </c>
      <c r="D35" s="103">
        <v>77.7</v>
      </c>
      <c r="E35" s="103">
        <v>59.3</v>
      </c>
      <c r="F35" s="103">
        <v>48.3</v>
      </c>
      <c r="G35" s="103">
        <v>41</v>
      </c>
      <c r="H35" s="103">
        <v>35.799999999999997</v>
      </c>
      <c r="I35" s="103">
        <v>31.9</v>
      </c>
      <c r="J35" s="103">
        <v>28.8</v>
      </c>
      <c r="K35" s="103">
        <v>26.4</v>
      </c>
      <c r="L35" s="103">
        <v>24.4</v>
      </c>
      <c r="M35" s="103">
        <v>22.8</v>
      </c>
      <c r="N35" s="103">
        <v>21.4</v>
      </c>
      <c r="O35" s="103">
        <v>20.2</v>
      </c>
      <c r="P35" s="103">
        <v>19.2</v>
      </c>
      <c r="Q35" s="103">
        <v>18.3</v>
      </c>
      <c r="R35" s="103">
        <v>17.5</v>
      </c>
      <c r="S35" s="103">
        <v>16.8</v>
      </c>
      <c r="T35" s="103">
        <v>16.2</v>
      </c>
      <c r="U35" s="103">
        <v>15.6</v>
      </c>
    </row>
    <row r="36" spans="1:21" x14ac:dyDescent="0.25">
      <c r="A36" s="102">
        <v>26</v>
      </c>
      <c r="B36" s="103">
        <v>228</v>
      </c>
      <c r="C36" s="103">
        <v>116.1</v>
      </c>
      <c r="D36" s="103">
        <v>78.8</v>
      </c>
      <c r="E36" s="103">
        <v>60.2</v>
      </c>
      <c r="F36" s="103">
        <v>49</v>
      </c>
      <c r="G36" s="103">
        <v>41.6</v>
      </c>
      <c r="H36" s="103">
        <v>36.299999999999997</v>
      </c>
      <c r="I36" s="103">
        <v>32.299999999999997</v>
      </c>
      <c r="J36" s="103">
        <v>29.3</v>
      </c>
      <c r="K36" s="103">
        <v>26.8</v>
      </c>
      <c r="L36" s="103">
        <v>24.8</v>
      </c>
      <c r="M36" s="103">
        <v>23.1</v>
      </c>
      <c r="N36" s="103">
        <v>21.7</v>
      </c>
      <c r="O36" s="103">
        <v>20.5</v>
      </c>
      <c r="P36" s="103">
        <v>19.5</v>
      </c>
      <c r="Q36" s="103">
        <v>18.600000000000001</v>
      </c>
      <c r="R36" s="103">
        <v>17.8</v>
      </c>
      <c r="S36" s="103">
        <v>17.100000000000001</v>
      </c>
      <c r="T36" s="103">
        <v>16.399999999999999</v>
      </c>
      <c r="U36" s="103">
        <v>15.9</v>
      </c>
    </row>
    <row r="37" spans="1:21" x14ac:dyDescent="0.25">
      <c r="A37" s="102">
        <v>27</v>
      </c>
      <c r="B37" s="103">
        <v>231.3</v>
      </c>
      <c r="C37" s="103">
        <v>117.8</v>
      </c>
      <c r="D37" s="103">
        <v>80</v>
      </c>
      <c r="E37" s="103">
        <v>61.1</v>
      </c>
      <c r="F37" s="103">
        <v>49.8</v>
      </c>
      <c r="G37" s="103">
        <v>42.2</v>
      </c>
      <c r="H37" s="103">
        <v>36.799999999999997</v>
      </c>
      <c r="I37" s="103">
        <v>32.799999999999997</v>
      </c>
      <c r="J37" s="103">
        <v>29.7</v>
      </c>
      <c r="K37" s="103">
        <v>27.2</v>
      </c>
      <c r="L37" s="103">
        <v>25.1</v>
      </c>
      <c r="M37" s="103">
        <v>23.5</v>
      </c>
      <c r="N37" s="103">
        <v>22</v>
      </c>
      <c r="O37" s="103">
        <v>20.8</v>
      </c>
      <c r="P37" s="103">
        <v>19.8</v>
      </c>
      <c r="Q37" s="103">
        <v>18.8</v>
      </c>
      <c r="R37" s="103">
        <v>18</v>
      </c>
      <c r="S37" s="103">
        <v>17.3</v>
      </c>
      <c r="T37" s="103">
        <v>16.7</v>
      </c>
      <c r="U37" s="103">
        <v>16.100000000000001</v>
      </c>
    </row>
    <row r="38" spans="1:21" x14ac:dyDescent="0.25">
      <c r="A38" s="102">
        <v>28</v>
      </c>
      <c r="B38" s="103">
        <v>234.7</v>
      </c>
      <c r="C38" s="103">
        <v>119.5</v>
      </c>
      <c r="D38" s="103">
        <v>81.099999999999994</v>
      </c>
      <c r="E38" s="103">
        <v>62</v>
      </c>
      <c r="F38" s="103">
        <v>50.5</v>
      </c>
      <c r="G38" s="103">
        <v>42.8</v>
      </c>
      <c r="H38" s="103">
        <v>37.4</v>
      </c>
      <c r="I38" s="103">
        <v>33.299999999999997</v>
      </c>
      <c r="J38" s="103">
        <v>30.1</v>
      </c>
      <c r="K38" s="103">
        <v>27.6</v>
      </c>
      <c r="L38" s="103">
        <v>25.5</v>
      </c>
      <c r="M38" s="103">
        <v>23.8</v>
      </c>
      <c r="N38" s="103">
        <v>22.4</v>
      </c>
      <c r="O38" s="103">
        <v>21.1</v>
      </c>
      <c r="P38" s="103">
        <v>20</v>
      </c>
      <c r="Q38" s="103">
        <v>19.100000000000001</v>
      </c>
      <c r="R38" s="103">
        <v>18.3</v>
      </c>
      <c r="S38" s="103">
        <v>17.600000000000001</v>
      </c>
      <c r="T38" s="103">
        <v>16.899999999999999</v>
      </c>
      <c r="U38" s="103">
        <v>16.399999999999999</v>
      </c>
    </row>
    <row r="39" spans="1:21" x14ac:dyDescent="0.25">
      <c r="A39" s="102">
        <v>29</v>
      </c>
      <c r="B39" s="103">
        <v>238</v>
      </c>
      <c r="C39" s="103">
        <v>121.2</v>
      </c>
      <c r="D39" s="103">
        <v>82.3</v>
      </c>
      <c r="E39" s="103">
        <v>62.9</v>
      </c>
      <c r="F39" s="103">
        <v>51.2</v>
      </c>
      <c r="G39" s="103">
        <v>43.5</v>
      </c>
      <c r="H39" s="103">
        <v>37.9</v>
      </c>
      <c r="I39" s="103">
        <v>33.799999999999997</v>
      </c>
      <c r="J39" s="103">
        <v>30.6</v>
      </c>
      <c r="K39" s="103">
        <v>28</v>
      </c>
      <c r="L39" s="103">
        <v>25.9</v>
      </c>
      <c r="M39" s="103">
        <v>24.2</v>
      </c>
      <c r="N39" s="103">
        <v>22.7</v>
      </c>
      <c r="O39" s="103">
        <v>21.4</v>
      </c>
      <c r="P39" s="103">
        <v>20.3</v>
      </c>
      <c r="Q39" s="103">
        <v>19.399999999999999</v>
      </c>
      <c r="R39" s="103">
        <v>18.600000000000001</v>
      </c>
      <c r="S39" s="103">
        <v>17.8</v>
      </c>
      <c r="T39" s="103">
        <v>17.2</v>
      </c>
      <c r="U39" s="103">
        <v>16.600000000000001</v>
      </c>
    </row>
    <row r="40" spans="1:21" x14ac:dyDescent="0.25">
      <c r="A40" s="102">
        <v>30</v>
      </c>
      <c r="B40" s="103">
        <v>241.5</v>
      </c>
      <c r="C40" s="103">
        <v>123</v>
      </c>
      <c r="D40" s="103">
        <v>83.5</v>
      </c>
      <c r="E40" s="103">
        <v>63.8</v>
      </c>
      <c r="F40" s="103">
        <v>52</v>
      </c>
      <c r="G40" s="103">
        <v>44.1</v>
      </c>
      <c r="H40" s="103">
        <v>38.5</v>
      </c>
      <c r="I40" s="103">
        <v>34.299999999999997</v>
      </c>
      <c r="J40" s="103">
        <v>31</v>
      </c>
      <c r="K40" s="103">
        <v>28.4</v>
      </c>
      <c r="L40" s="103">
        <v>26.3</v>
      </c>
      <c r="M40" s="103">
        <v>24.5</v>
      </c>
      <c r="N40" s="103">
        <v>23</v>
      </c>
      <c r="O40" s="103">
        <v>21.7</v>
      </c>
      <c r="P40" s="103">
        <v>20.6</v>
      </c>
      <c r="Q40" s="103">
        <v>19.7</v>
      </c>
      <c r="R40" s="103">
        <v>18.8</v>
      </c>
      <c r="S40" s="103">
        <v>18.100000000000001</v>
      </c>
      <c r="T40" s="103">
        <v>17.399999999999999</v>
      </c>
      <c r="U40" s="103">
        <v>16.8</v>
      </c>
    </row>
    <row r="41" spans="1:21" x14ac:dyDescent="0.25">
      <c r="A41" s="102">
        <v>31</v>
      </c>
      <c r="B41" s="103">
        <v>245</v>
      </c>
      <c r="C41" s="103">
        <v>124.8</v>
      </c>
      <c r="D41" s="103">
        <v>84.7</v>
      </c>
      <c r="E41" s="103">
        <v>64.7</v>
      </c>
      <c r="F41" s="103">
        <v>52.7</v>
      </c>
      <c r="G41" s="103">
        <v>44.7</v>
      </c>
      <c r="H41" s="103">
        <v>39</v>
      </c>
      <c r="I41" s="103">
        <v>34.799999999999997</v>
      </c>
      <c r="J41" s="103">
        <v>31.5</v>
      </c>
      <c r="K41" s="103">
        <v>28.8</v>
      </c>
      <c r="L41" s="103">
        <v>26.7</v>
      </c>
      <c r="M41" s="103">
        <v>24.9</v>
      </c>
      <c r="N41" s="103">
        <v>23.4</v>
      </c>
      <c r="O41" s="103">
        <v>22.1</v>
      </c>
      <c r="P41" s="103">
        <v>21</v>
      </c>
      <c r="Q41" s="103">
        <v>20</v>
      </c>
      <c r="R41" s="103">
        <v>19.100000000000001</v>
      </c>
      <c r="S41" s="103">
        <v>18.399999999999999</v>
      </c>
      <c r="T41" s="103">
        <v>17.7</v>
      </c>
      <c r="U41" s="103">
        <v>17.100000000000001</v>
      </c>
    </row>
    <row r="42" spans="1:21" x14ac:dyDescent="0.25">
      <c r="A42" s="102">
        <v>32</v>
      </c>
      <c r="B42" s="103">
        <v>248.5</v>
      </c>
      <c r="C42" s="103">
        <v>126.6</v>
      </c>
      <c r="D42" s="103">
        <v>85.9</v>
      </c>
      <c r="E42" s="103">
        <v>65.599999999999994</v>
      </c>
      <c r="F42" s="103">
        <v>53.5</v>
      </c>
      <c r="G42" s="103">
        <v>45.4</v>
      </c>
      <c r="H42" s="103">
        <v>39.6</v>
      </c>
      <c r="I42" s="103">
        <v>35.299999999999997</v>
      </c>
      <c r="J42" s="103">
        <v>31.9</v>
      </c>
      <c r="K42" s="103">
        <v>29.2</v>
      </c>
      <c r="L42" s="103">
        <v>27.1</v>
      </c>
      <c r="M42" s="103">
        <v>25.2</v>
      </c>
      <c r="N42" s="103">
        <v>23.7</v>
      </c>
      <c r="O42" s="103">
        <v>22.4</v>
      </c>
      <c r="P42" s="103">
        <v>21.3</v>
      </c>
      <c r="Q42" s="103">
        <v>20.3</v>
      </c>
      <c r="R42" s="103">
        <v>19.399999999999999</v>
      </c>
      <c r="S42" s="103">
        <v>18.600000000000001</v>
      </c>
      <c r="T42" s="103">
        <v>18</v>
      </c>
      <c r="U42" s="103">
        <v>17.399999999999999</v>
      </c>
    </row>
    <row r="43" spans="1:21" x14ac:dyDescent="0.25">
      <c r="A43" s="102">
        <v>33</v>
      </c>
      <c r="B43" s="103">
        <v>252.1</v>
      </c>
      <c r="C43" s="103">
        <v>128.4</v>
      </c>
      <c r="D43" s="103">
        <v>87.2</v>
      </c>
      <c r="E43" s="103">
        <v>66.599999999999994</v>
      </c>
      <c r="F43" s="103">
        <v>54.3</v>
      </c>
      <c r="G43" s="103">
        <v>46</v>
      </c>
      <c r="H43" s="103">
        <v>40.200000000000003</v>
      </c>
      <c r="I43" s="103">
        <v>35.799999999999997</v>
      </c>
      <c r="J43" s="103">
        <v>32.4</v>
      </c>
      <c r="K43" s="103">
        <v>29.7</v>
      </c>
      <c r="L43" s="103">
        <v>27.4</v>
      </c>
      <c r="M43" s="103">
        <v>25.6</v>
      </c>
      <c r="N43" s="103">
        <v>24.1</v>
      </c>
      <c r="O43" s="103">
        <v>22.7</v>
      </c>
      <c r="P43" s="103">
        <v>21.6</v>
      </c>
      <c r="Q43" s="103">
        <v>20.6</v>
      </c>
      <c r="R43" s="103">
        <v>19.7</v>
      </c>
      <c r="S43" s="103">
        <v>18.899999999999999</v>
      </c>
      <c r="T43" s="103">
        <v>18.2</v>
      </c>
      <c r="U43" s="103">
        <v>17.600000000000001</v>
      </c>
    </row>
    <row r="44" spans="1:21" x14ac:dyDescent="0.25">
      <c r="A44" s="102">
        <v>34</v>
      </c>
      <c r="B44" s="103">
        <v>255.7</v>
      </c>
      <c r="C44" s="103">
        <v>130.19999999999999</v>
      </c>
      <c r="D44" s="103">
        <v>88.4</v>
      </c>
      <c r="E44" s="103">
        <v>67.599999999999994</v>
      </c>
      <c r="F44" s="103">
        <v>55</v>
      </c>
      <c r="G44" s="103">
        <v>46.7</v>
      </c>
      <c r="H44" s="103">
        <v>40.799999999999997</v>
      </c>
      <c r="I44" s="103">
        <v>36.299999999999997</v>
      </c>
      <c r="J44" s="103">
        <v>32.9</v>
      </c>
      <c r="K44" s="103">
        <v>30.1</v>
      </c>
      <c r="L44" s="103">
        <v>27.9</v>
      </c>
      <c r="M44" s="103">
        <v>26</v>
      </c>
      <c r="N44" s="103">
        <v>24.4</v>
      </c>
      <c r="O44" s="103">
        <v>23.1</v>
      </c>
      <c r="P44" s="103">
        <v>21.9</v>
      </c>
      <c r="Q44" s="103">
        <v>20.9</v>
      </c>
      <c r="R44" s="103">
        <v>20</v>
      </c>
      <c r="S44" s="103">
        <v>19.2</v>
      </c>
      <c r="T44" s="103">
        <v>18.5</v>
      </c>
      <c r="U44" s="103">
        <v>17.899999999999999</v>
      </c>
    </row>
    <row r="45" spans="1:21" x14ac:dyDescent="0.25">
      <c r="A45" s="102">
        <v>35</v>
      </c>
      <c r="B45" s="103">
        <v>259.39999999999998</v>
      </c>
      <c r="C45" s="103">
        <v>132.1</v>
      </c>
      <c r="D45" s="103">
        <v>89.7</v>
      </c>
      <c r="E45" s="103">
        <v>68.5</v>
      </c>
      <c r="F45" s="103">
        <v>55.8</v>
      </c>
      <c r="G45" s="103">
        <v>47.4</v>
      </c>
      <c r="H45" s="103">
        <v>41.4</v>
      </c>
      <c r="I45" s="103">
        <v>36.799999999999997</v>
      </c>
      <c r="J45" s="103">
        <v>33.299999999999997</v>
      </c>
      <c r="K45" s="103">
        <v>30.5</v>
      </c>
      <c r="L45" s="103">
        <v>28.3</v>
      </c>
      <c r="M45" s="103">
        <v>26.4</v>
      </c>
      <c r="N45" s="103">
        <v>24.8</v>
      </c>
      <c r="O45" s="103">
        <v>23.4</v>
      </c>
      <c r="P45" s="103">
        <v>22.2</v>
      </c>
      <c r="Q45" s="103">
        <v>21.2</v>
      </c>
      <c r="R45" s="103">
        <v>20.3</v>
      </c>
      <c r="S45" s="103">
        <v>19.5</v>
      </c>
      <c r="T45" s="103">
        <v>18.8</v>
      </c>
      <c r="U45" s="103">
        <v>18.2</v>
      </c>
    </row>
    <row r="46" spans="1:21" x14ac:dyDescent="0.25">
      <c r="A46" s="102">
        <v>36</v>
      </c>
      <c r="B46" s="103">
        <v>263.10000000000002</v>
      </c>
      <c r="C46" s="103">
        <v>134</v>
      </c>
      <c r="D46" s="103">
        <v>91</v>
      </c>
      <c r="E46" s="103">
        <v>69.5</v>
      </c>
      <c r="F46" s="103">
        <v>56.6</v>
      </c>
      <c r="G46" s="103">
        <v>48.1</v>
      </c>
      <c r="H46" s="103">
        <v>42</v>
      </c>
      <c r="I46" s="103">
        <v>37.4</v>
      </c>
      <c r="J46" s="103">
        <v>33.799999999999997</v>
      </c>
      <c r="K46" s="103">
        <v>31</v>
      </c>
      <c r="L46" s="103">
        <v>28.7</v>
      </c>
      <c r="M46" s="103">
        <v>26.8</v>
      </c>
      <c r="N46" s="103">
        <v>25.1</v>
      </c>
      <c r="O46" s="103">
        <v>23.8</v>
      </c>
      <c r="P46" s="103">
        <v>22.6</v>
      </c>
      <c r="Q46" s="103">
        <v>21.5</v>
      </c>
      <c r="R46" s="103">
        <v>20.6</v>
      </c>
      <c r="S46" s="103">
        <v>19.8</v>
      </c>
      <c r="T46" s="103">
        <v>19.100000000000001</v>
      </c>
      <c r="U46" s="103">
        <v>18.399999999999999</v>
      </c>
    </row>
    <row r="47" spans="1:21" x14ac:dyDescent="0.25">
      <c r="A47" s="102">
        <v>37</v>
      </c>
      <c r="B47" s="103">
        <v>266.89999999999998</v>
      </c>
      <c r="C47" s="103">
        <v>135.9</v>
      </c>
      <c r="D47" s="103">
        <v>92.3</v>
      </c>
      <c r="E47" s="103">
        <v>70.5</v>
      </c>
      <c r="F47" s="103">
        <v>57.5</v>
      </c>
      <c r="G47" s="103">
        <v>48.8</v>
      </c>
      <c r="H47" s="103">
        <v>42.6</v>
      </c>
      <c r="I47" s="103">
        <v>37.9</v>
      </c>
      <c r="J47" s="103">
        <v>34.299999999999997</v>
      </c>
      <c r="K47" s="103">
        <v>31.4</v>
      </c>
      <c r="L47" s="103">
        <v>29.1</v>
      </c>
      <c r="M47" s="103">
        <v>27.2</v>
      </c>
      <c r="N47" s="103">
        <v>25.5</v>
      </c>
      <c r="O47" s="103">
        <v>24.1</v>
      </c>
      <c r="P47" s="103">
        <v>22.9</v>
      </c>
      <c r="Q47" s="103">
        <v>21.8</v>
      </c>
      <c r="R47" s="103">
        <v>20.9</v>
      </c>
      <c r="S47" s="103">
        <v>20.100000000000001</v>
      </c>
      <c r="T47" s="103">
        <v>19.399999999999999</v>
      </c>
      <c r="U47" s="103">
        <v>18.7</v>
      </c>
    </row>
    <row r="48" spans="1:21" x14ac:dyDescent="0.25">
      <c r="A48" s="102">
        <v>38</v>
      </c>
      <c r="B48" s="103">
        <v>270.7</v>
      </c>
      <c r="C48" s="103">
        <v>137.9</v>
      </c>
      <c r="D48" s="103">
        <v>93.6</v>
      </c>
      <c r="E48" s="103">
        <v>71.5</v>
      </c>
      <c r="F48" s="103">
        <v>58.3</v>
      </c>
      <c r="G48" s="103">
        <v>49.5</v>
      </c>
      <c r="H48" s="103">
        <v>43.2</v>
      </c>
      <c r="I48" s="103">
        <v>38.5</v>
      </c>
      <c r="J48" s="103">
        <v>34.799999999999997</v>
      </c>
      <c r="K48" s="103">
        <v>31.9</v>
      </c>
      <c r="L48" s="103">
        <v>29.5</v>
      </c>
      <c r="M48" s="103">
        <v>27.6</v>
      </c>
      <c r="N48" s="103">
        <v>25.9</v>
      </c>
      <c r="O48" s="103">
        <v>24.5</v>
      </c>
      <c r="P48" s="103">
        <v>23.2</v>
      </c>
      <c r="Q48" s="103">
        <v>22.2</v>
      </c>
      <c r="R48" s="103">
        <v>21.2</v>
      </c>
      <c r="S48" s="103">
        <v>20.399999999999999</v>
      </c>
      <c r="T48" s="103">
        <v>19.7</v>
      </c>
      <c r="U48" s="103">
        <v>19</v>
      </c>
    </row>
    <row r="49" spans="1:21" x14ac:dyDescent="0.25">
      <c r="A49" s="102">
        <v>39</v>
      </c>
      <c r="B49" s="103">
        <v>274.60000000000002</v>
      </c>
      <c r="C49" s="103">
        <v>139.9</v>
      </c>
      <c r="D49" s="103">
        <v>95</v>
      </c>
      <c r="E49" s="103">
        <v>72.599999999999994</v>
      </c>
      <c r="F49" s="103">
        <v>59.1</v>
      </c>
      <c r="G49" s="103">
        <v>50.2</v>
      </c>
      <c r="H49" s="103">
        <v>43.8</v>
      </c>
      <c r="I49" s="103">
        <v>39</v>
      </c>
      <c r="J49" s="103">
        <v>35.299999999999997</v>
      </c>
      <c r="K49" s="103">
        <v>32.4</v>
      </c>
      <c r="L49" s="103">
        <v>30</v>
      </c>
      <c r="M49" s="103">
        <v>28</v>
      </c>
      <c r="N49" s="103">
        <v>26.3</v>
      </c>
      <c r="O49" s="103">
        <v>24.8</v>
      </c>
      <c r="P49" s="103">
        <v>23.6</v>
      </c>
      <c r="Q49" s="103">
        <v>22.5</v>
      </c>
      <c r="R49" s="103">
        <v>21.6</v>
      </c>
      <c r="S49" s="103">
        <v>20.7</v>
      </c>
      <c r="T49" s="103">
        <v>20</v>
      </c>
      <c r="U49" s="103">
        <v>19.3</v>
      </c>
    </row>
    <row r="50" spans="1:21" x14ac:dyDescent="0.25">
      <c r="A50" s="102">
        <v>40</v>
      </c>
      <c r="B50" s="103">
        <v>278.5</v>
      </c>
      <c r="C50" s="103">
        <v>141.9</v>
      </c>
      <c r="D50" s="103">
        <v>96.4</v>
      </c>
      <c r="E50" s="103">
        <v>73.599999999999994</v>
      </c>
      <c r="F50" s="103">
        <v>60</v>
      </c>
      <c r="G50" s="103">
        <v>50.9</v>
      </c>
      <c r="H50" s="103">
        <v>44.5</v>
      </c>
      <c r="I50" s="103">
        <v>39.6</v>
      </c>
      <c r="J50" s="103">
        <v>35.9</v>
      </c>
      <c r="K50" s="103">
        <v>32.9</v>
      </c>
      <c r="L50" s="103">
        <v>30.4</v>
      </c>
      <c r="M50" s="103">
        <v>28.4</v>
      </c>
      <c r="N50" s="103">
        <v>26.7</v>
      </c>
      <c r="O50" s="103">
        <v>25.2</v>
      </c>
      <c r="P50" s="103">
        <v>24</v>
      </c>
      <c r="Q50" s="103">
        <v>22.9</v>
      </c>
      <c r="R50" s="103">
        <v>21.9</v>
      </c>
      <c r="S50" s="103">
        <v>21.1</v>
      </c>
      <c r="T50" s="103">
        <v>20.3</v>
      </c>
      <c r="U50" s="103">
        <v>19.600000000000001</v>
      </c>
    </row>
    <row r="51" spans="1:21" x14ac:dyDescent="0.25">
      <c r="A51" s="102">
        <v>41</v>
      </c>
      <c r="B51" s="103">
        <v>282.5</v>
      </c>
      <c r="C51" s="103">
        <v>143.9</v>
      </c>
      <c r="D51" s="103">
        <v>97.8</v>
      </c>
      <c r="E51" s="103">
        <v>74.7</v>
      </c>
      <c r="F51" s="103">
        <v>60.9</v>
      </c>
      <c r="G51" s="103">
        <v>51.7</v>
      </c>
      <c r="H51" s="103">
        <v>45.1</v>
      </c>
      <c r="I51" s="103">
        <v>40.200000000000003</v>
      </c>
      <c r="J51" s="103">
        <v>36.4</v>
      </c>
      <c r="K51" s="103">
        <v>33.4</v>
      </c>
      <c r="L51" s="103">
        <v>30.9</v>
      </c>
      <c r="M51" s="103">
        <v>28.8</v>
      </c>
      <c r="N51" s="103">
        <v>27.1</v>
      </c>
      <c r="O51" s="103">
        <v>25.6</v>
      </c>
      <c r="P51" s="103">
        <v>24.3</v>
      </c>
      <c r="Q51" s="103">
        <v>23.2</v>
      </c>
      <c r="R51" s="103">
        <v>22.3</v>
      </c>
      <c r="S51" s="103">
        <v>21.4</v>
      </c>
      <c r="T51" s="103">
        <v>20.6</v>
      </c>
      <c r="U51" s="103">
        <v>20</v>
      </c>
    </row>
    <row r="52" spans="1:21" x14ac:dyDescent="0.25">
      <c r="A52" s="102">
        <v>42</v>
      </c>
      <c r="B52" s="103">
        <v>286.60000000000002</v>
      </c>
      <c r="C52" s="103">
        <v>146</v>
      </c>
      <c r="D52" s="103">
        <v>99.2</v>
      </c>
      <c r="E52" s="103">
        <v>75.8</v>
      </c>
      <c r="F52" s="103">
        <v>61.8</v>
      </c>
      <c r="G52" s="103">
        <v>52.4</v>
      </c>
      <c r="H52" s="103">
        <v>45.8</v>
      </c>
      <c r="I52" s="103">
        <v>40.799999999999997</v>
      </c>
      <c r="J52" s="103">
        <v>36.9</v>
      </c>
      <c r="K52" s="103">
        <v>33.9</v>
      </c>
      <c r="L52" s="103">
        <v>31.3</v>
      </c>
      <c r="M52" s="103">
        <v>29.3</v>
      </c>
      <c r="N52" s="103">
        <v>27.5</v>
      </c>
      <c r="O52" s="103">
        <v>26</v>
      </c>
      <c r="P52" s="103">
        <v>24.7</v>
      </c>
      <c r="Q52" s="103">
        <v>23.6</v>
      </c>
      <c r="R52" s="103">
        <v>22.6</v>
      </c>
      <c r="S52" s="103">
        <v>21.7</v>
      </c>
      <c r="T52" s="103">
        <v>21</v>
      </c>
      <c r="U52" s="103">
        <v>20.3</v>
      </c>
    </row>
    <row r="53" spans="1:21" x14ac:dyDescent="0.25">
      <c r="A53" s="102">
        <v>43</v>
      </c>
      <c r="B53" s="103">
        <v>290.7</v>
      </c>
      <c r="C53" s="103">
        <v>148.1</v>
      </c>
      <c r="D53" s="103">
        <v>100.6</v>
      </c>
      <c r="E53" s="103">
        <v>76.900000000000006</v>
      </c>
      <c r="F53" s="103">
        <v>62.7</v>
      </c>
      <c r="G53" s="103">
        <v>53.2</v>
      </c>
      <c r="H53" s="103">
        <v>46.5</v>
      </c>
      <c r="I53" s="103">
        <v>41.4</v>
      </c>
      <c r="J53" s="103">
        <v>37.5</v>
      </c>
      <c r="K53" s="103">
        <v>34.4</v>
      </c>
      <c r="L53" s="103">
        <v>31.8</v>
      </c>
      <c r="M53" s="103">
        <v>29.7</v>
      </c>
      <c r="N53" s="103">
        <v>27.9</v>
      </c>
      <c r="O53" s="103">
        <v>26.4</v>
      </c>
      <c r="P53" s="103">
        <v>25.1</v>
      </c>
      <c r="Q53" s="103">
        <v>24</v>
      </c>
      <c r="R53" s="103">
        <v>23</v>
      </c>
      <c r="S53" s="103">
        <v>22.1</v>
      </c>
      <c r="T53" s="103">
        <v>21.3</v>
      </c>
      <c r="U53" s="103">
        <v>20.6</v>
      </c>
    </row>
    <row r="54" spans="1:21" x14ac:dyDescent="0.25">
      <c r="A54" s="102">
        <v>44</v>
      </c>
      <c r="B54" s="103">
        <v>294.89999999999998</v>
      </c>
      <c r="C54" s="103">
        <v>150.19999999999999</v>
      </c>
      <c r="D54" s="103">
        <v>102.1</v>
      </c>
      <c r="E54" s="103">
        <v>78</v>
      </c>
      <c r="F54" s="103">
        <v>63.6</v>
      </c>
      <c r="G54" s="103">
        <v>54</v>
      </c>
      <c r="H54" s="103">
        <v>47.1</v>
      </c>
      <c r="I54" s="103">
        <v>42</v>
      </c>
      <c r="J54" s="103">
        <v>38</v>
      </c>
      <c r="K54" s="103">
        <v>34.9</v>
      </c>
      <c r="L54" s="103">
        <v>32.299999999999997</v>
      </c>
      <c r="M54" s="103">
        <v>30.2</v>
      </c>
      <c r="N54" s="103">
        <v>28.4</v>
      </c>
      <c r="O54" s="103">
        <v>26.8</v>
      </c>
      <c r="P54" s="103">
        <v>25.5</v>
      </c>
      <c r="Q54" s="103">
        <v>24.4</v>
      </c>
      <c r="R54" s="103">
        <v>23.4</v>
      </c>
      <c r="S54" s="103">
        <v>22.5</v>
      </c>
      <c r="T54" s="103">
        <v>21.7</v>
      </c>
      <c r="U54" s="103">
        <v>21</v>
      </c>
    </row>
    <row r="55" spans="1:21" x14ac:dyDescent="0.25">
      <c r="A55" s="102">
        <v>45</v>
      </c>
      <c r="B55" s="103">
        <v>299.10000000000002</v>
      </c>
      <c r="C55" s="103">
        <v>152.4</v>
      </c>
      <c r="D55" s="103">
        <v>103.6</v>
      </c>
      <c r="E55" s="103">
        <v>79.099999999999994</v>
      </c>
      <c r="F55" s="103">
        <v>64.5</v>
      </c>
      <c r="G55" s="103">
        <v>54.8</v>
      </c>
      <c r="H55" s="103">
        <v>47.8</v>
      </c>
      <c r="I55" s="103">
        <v>42.6</v>
      </c>
      <c r="J55" s="103">
        <v>38.6</v>
      </c>
      <c r="K55" s="103">
        <v>35.4</v>
      </c>
      <c r="L55" s="103">
        <v>32.799999999999997</v>
      </c>
      <c r="M55" s="103">
        <v>30.6</v>
      </c>
      <c r="N55" s="103">
        <v>28.8</v>
      </c>
      <c r="O55" s="103">
        <v>27.3</v>
      </c>
      <c r="P55" s="103">
        <v>25.9</v>
      </c>
      <c r="Q55" s="103">
        <v>24.8</v>
      </c>
      <c r="R55" s="103">
        <v>23.8</v>
      </c>
      <c r="S55" s="103">
        <v>22.9</v>
      </c>
      <c r="T55" s="103">
        <v>22.1</v>
      </c>
      <c r="U55" s="103"/>
    </row>
    <row r="56" spans="1:21" x14ac:dyDescent="0.25">
      <c r="A56" s="102">
        <v>46</v>
      </c>
      <c r="B56" s="103">
        <v>303.39999999999998</v>
      </c>
      <c r="C56" s="103">
        <v>154.6</v>
      </c>
      <c r="D56" s="103">
        <v>105.1</v>
      </c>
      <c r="E56" s="103">
        <v>80.3</v>
      </c>
      <c r="F56" s="103">
        <v>65.5</v>
      </c>
      <c r="G56" s="103">
        <v>55.6</v>
      </c>
      <c r="H56" s="103">
        <v>48.6</v>
      </c>
      <c r="I56" s="103">
        <v>43.3</v>
      </c>
      <c r="J56" s="103">
        <v>39.200000000000003</v>
      </c>
      <c r="K56" s="103">
        <v>36</v>
      </c>
      <c r="L56" s="103">
        <v>33.299999999999997</v>
      </c>
      <c r="M56" s="103">
        <v>31.1</v>
      </c>
      <c r="N56" s="103">
        <v>29.3</v>
      </c>
      <c r="O56" s="103">
        <v>27.7</v>
      </c>
      <c r="P56" s="103">
        <v>26.4</v>
      </c>
      <c r="Q56" s="103">
        <v>25.2</v>
      </c>
      <c r="R56" s="103">
        <v>24.2</v>
      </c>
      <c r="S56" s="103">
        <v>23.3</v>
      </c>
      <c r="T56" s="103"/>
      <c r="U56" s="103"/>
    </row>
    <row r="57" spans="1:21" x14ac:dyDescent="0.25">
      <c r="A57" s="102">
        <v>47</v>
      </c>
      <c r="B57" s="103">
        <v>307.8</v>
      </c>
      <c r="C57" s="103">
        <v>156.9</v>
      </c>
      <c r="D57" s="103">
        <v>106.6</v>
      </c>
      <c r="E57" s="103">
        <v>81.5</v>
      </c>
      <c r="F57" s="103">
        <v>66.400000000000006</v>
      </c>
      <c r="G57" s="103">
        <v>56.4</v>
      </c>
      <c r="H57" s="103">
        <v>49.3</v>
      </c>
      <c r="I57" s="103">
        <v>44</v>
      </c>
      <c r="J57" s="103">
        <v>39.799999999999997</v>
      </c>
      <c r="K57" s="103">
        <v>36.5</v>
      </c>
      <c r="L57" s="103">
        <v>33.9</v>
      </c>
      <c r="M57" s="103">
        <v>31.6</v>
      </c>
      <c r="N57" s="103">
        <v>29.8</v>
      </c>
      <c r="O57" s="103">
        <v>28.2</v>
      </c>
      <c r="P57" s="103">
        <v>26.8</v>
      </c>
      <c r="Q57" s="103">
        <v>25.6</v>
      </c>
      <c r="R57" s="103">
        <v>24.6</v>
      </c>
      <c r="S57" s="103"/>
      <c r="T57" s="103"/>
      <c r="U57" s="103"/>
    </row>
    <row r="58" spans="1:21" x14ac:dyDescent="0.25">
      <c r="A58" s="102">
        <v>48</v>
      </c>
      <c r="B58" s="103">
        <v>312.2</v>
      </c>
      <c r="C58" s="103">
        <v>159.19999999999999</v>
      </c>
      <c r="D58" s="103">
        <v>108.2</v>
      </c>
      <c r="E58" s="103">
        <v>82.7</v>
      </c>
      <c r="F58" s="103">
        <v>67.400000000000006</v>
      </c>
      <c r="G58" s="103">
        <v>57.3</v>
      </c>
      <c r="H58" s="103">
        <v>50.1</v>
      </c>
      <c r="I58" s="103">
        <v>44.7</v>
      </c>
      <c r="J58" s="103">
        <v>40.5</v>
      </c>
      <c r="K58" s="103">
        <v>37.1</v>
      </c>
      <c r="L58" s="103">
        <v>34.4</v>
      </c>
      <c r="M58" s="103">
        <v>32.200000000000003</v>
      </c>
      <c r="N58" s="103">
        <v>30.3</v>
      </c>
      <c r="O58" s="103">
        <v>28.7</v>
      </c>
      <c r="P58" s="103">
        <v>27.3</v>
      </c>
      <c r="Q58" s="103">
        <v>26.1</v>
      </c>
      <c r="R58" s="103"/>
      <c r="S58" s="103"/>
      <c r="T58" s="103"/>
      <c r="U58" s="103"/>
    </row>
    <row r="59" spans="1:21" x14ac:dyDescent="0.25">
      <c r="A59" s="102">
        <v>49</v>
      </c>
      <c r="B59" s="103">
        <v>316.8</v>
      </c>
      <c r="C59" s="103">
        <v>161.5</v>
      </c>
      <c r="D59" s="103">
        <v>109.8</v>
      </c>
      <c r="E59" s="103">
        <v>83.9</v>
      </c>
      <c r="F59" s="103">
        <v>68.5</v>
      </c>
      <c r="G59" s="103">
        <v>58.2</v>
      </c>
      <c r="H59" s="103">
        <v>50.9</v>
      </c>
      <c r="I59" s="103">
        <v>45.4</v>
      </c>
      <c r="J59" s="103">
        <v>41.1</v>
      </c>
      <c r="K59" s="103">
        <v>37.799999999999997</v>
      </c>
      <c r="L59" s="103">
        <v>35</v>
      </c>
      <c r="M59" s="103">
        <v>32.700000000000003</v>
      </c>
      <c r="N59" s="103">
        <v>30.8</v>
      </c>
      <c r="O59" s="103">
        <v>29.2</v>
      </c>
      <c r="P59" s="103">
        <v>27.8</v>
      </c>
      <c r="Q59" s="103"/>
      <c r="R59" s="103"/>
      <c r="S59" s="103"/>
      <c r="T59" s="103"/>
      <c r="U59" s="103"/>
    </row>
    <row r="60" spans="1:21" x14ac:dyDescent="0.25">
      <c r="A60" s="102">
        <v>50</v>
      </c>
      <c r="B60" s="103">
        <v>321.5</v>
      </c>
      <c r="C60" s="103">
        <v>163.9</v>
      </c>
      <c r="D60" s="103">
        <v>111.4</v>
      </c>
      <c r="E60" s="103">
        <v>85.2</v>
      </c>
      <c r="F60" s="103">
        <v>69.599999999999994</v>
      </c>
      <c r="G60" s="103">
        <v>59.1</v>
      </c>
      <c r="H60" s="103">
        <v>51.7</v>
      </c>
      <c r="I60" s="103">
        <v>46.1</v>
      </c>
      <c r="J60" s="103">
        <v>41.8</v>
      </c>
      <c r="K60" s="103">
        <v>38.4</v>
      </c>
      <c r="L60" s="103">
        <v>35.6</v>
      </c>
      <c r="M60" s="103">
        <v>33.299999999999997</v>
      </c>
      <c r="N60" s="103">
        <v>31.4</v>
      </c>
      <c r="O60" s="103">
        <v>29.7</v>
      </c>
      <c r="P60" s="103"/>
      <c r="Q60" s="103"/>
      <c r="R60" s="103"/>
      <c r="S60" s="103"/>
      <c r="T60" s="103"/>
      <c r="U60" s="103"/>
    </row>
    <row r="61" spans="1:21" x14ac:dyDescent="0.25">
      <c r="A61" s="102">
        <v>51</v>
      </c>
      <c r="B61" s="103">
        <v>326.3</v>
      </c>
      <c r="C61" s="103">
        <v>166.4</v>
      </c>
      <c r="D61" s="103">
        <v>113.2</v>
      </c>
      <c r="E61" s="103">
        <v>86.6</v>
      </c>
      <c r="F61" s="103">
        <v>70.7</v>
      </c>
      <c r="G61" s="103">
        <v>60.1</v>
      </c>
      <c r="H61" s="103">
        <v>52.5</v>
      </c>
      <c r="I61" s="103">
        <v>46.9</v>
      </c>
      <c r="J61" s="103">
        <v>42.5</v>
      </c>
      <c r="K61" s="103">
        <v>39.1</v>
      </c>
      <c r="L61" s="103">
        <v>36.200000000000003</v>
      </c>
      <c r="M61" s="103">
        <v>33.9</v>
      </c>
      <c r="N61" s="103">
        <v>31.9</v>
      </c>
      <c r="O61" s="103"/>
      <c r="P61" s="103"/>
      <c r="Q61" s="103"/>
      <c r="R61" s="103"/>
      <c r="S61" s="103"/>
      <c r="T61" s="103"/>
      <c r="U61" s="103"/>
    </row>
    <row r="62" spans="1:21" x14ac:dyDescent="0.25">
      <c r="A62" s="102">
        <v>52</v>
      </c>
      <c r="B62" s="103">
        <v>331.1</v>
      </c>
      <c r="C62" s="103">
        <v>168.9</v>
      </c>
      <c r="D62" s="103">
        <v>114.9</v>
      </c>
      <c r="E62" s="103">
        <v>87.9</v>
      </c>
      <c r="F62" s="103">
        <v>71.8</v>
      </c>
      <c r="G62" s="103">
        <v>61</v>
      </c>
      <c r="H62" s="103">
        <v>53.4</v>
      </c>
      <c r="I62" s="103">
        <v>47.7</v>
      </c>
      <c r="J62" s="103">
        <v>43.3</v>
      </c>
      <c r="K62" s="103">
        <v>39.700000000000003</v>
      </c>
      <c r="L62" s="103">
        <v>36.9</v>
      </c>
      <c r="M62" s="103">
        <v>34.5</v>
      </c>
      <c r="N62" s="103"/>
      <c r="O62" s="103"/>
      <c r="P62" s="103"/>
      <c r="Q62" s="103"/>
      <c r="R62" s="103"/>
      <c r="S62" s="103"/>
      <c r="T62" s="103"/>
      <c r="U62" s="103"/>
    </row>
    <row r="63" spans="1:21" x14ac:dyDescent="0.25">
      <c r="A63" s="102">
        <v>53</v>
      </c>
      <c r="B63" s="103">
        <v>336</v>
      </c>
      <c r="C63" s="103">
        <v>171.5</v>
      </c>
      <c r="D63" s="103">
        <v>116.7</v>
      </c>
      <c r="E63" s="103">
        <v>89.3</v>
      </c>
      <c r="F63" s="103">
        <v>72.900000000000006</v>
      </c>
      <c r="G63" s="103">
        <v>62</v>
      </c>
      <c r="H63" s="103">
        <v>54.3</v>
      </c>
      <c r="I63" s="103">
        <v>48.5</v>
      </c>
      <c r="J63" s="103">
        <v>44</v>
      </c>
      <c r="K63" s="103">
        <v>40.4</v>
      </c>
      <c r="L63" s="103">
        <v>37.5</v>
      </c>
      <c r="M63" s="103"/>
      <c r="N63" s="103"/>
      <c r="O63" s="103"/>
      <c r="P63" s="103"/>
      <c r="Q63" s="103"/>
      <c r="R63" s="103"/>
      <c r="S63" s="103"/>
      <c r="T63" s="103"/>
      <c r="U63" s="103"/>
    </row>
    <row r="64" spans="1:21" x14ac:dyDescent="0.25">
      <c r="A64" s="102">
        <v>54</v>
      </c>
      <c r="B64" s="103">
        <v>341.1</v>
      </c>
      <c r="C64" s="103">
        <v>174.1</v>
      </c>
      <c r="D64" s="103">
        <v>118.5</v>
      </c>
      <c r="E64" s="103">
        <v>90.7</v>
      </c>
      <c r="F64" s="103">
        <v>74.099999999999994</v>
      </c>
      <c r="G64" s="103">
        <v>63.1</v>
      </c>
      <c r="H64" s="103">
        <v>55.2</v>
      </c>
      <c r="I64" s="103">
        <v>49.3</v>
      </c>
      <c r="J64" s="103">
        <v>44.8</v>
      </c>
      <c r="K64" s="103">
        <v>41.1</v>
      </c>
      <c r="L64" s="103"/>
      <c r="M64" s="103"/>
      <c r="N64" s="103"/>
      <c r="O64" s="103"/>
      <c r="P64" s="103"/>
      <c r="Q64" s="103"/>
      <c r="R64" s="103"/>
      <c r="S64" s="103"/>
      <c r="T64" s="103"/>
      <c r="U64" s="103"/>
    </row>
    <row r="65" spans="1:21" x14ac:dyDescent="0.25">
      <c r="A65" s="102">
        <v>55</v>
      </c>
      <c r="B65" s="103">
        <v>346.2</v>
      </c>
      <c r="C65" s="103">
        <v>176.8</v>
      </c>
      <c r="D65" s="103">
        <v>120.4</v>
      </c>
      <c r="E65" s="103">
        <v>92.2</v>
      </c>
      <c r="F65" s="103">
        <v>75.3</v>
      </c>
      <c r="G65" s="103">
        <v>64.099999999999994</v>
      </c>
      <c r="H65" s="103">
        <v>56.1</v>
      </c>
      <c r="I65" s="103">
        <v>50.2</v>
      </c>
      <c r="J65" s="103">
        <v>45.6</v>
      </c>
      <c r="K65" s="103"/>
      <c r="L65" s="103"/>
      <c r="M65" s="103"/>
      <c r="N65" s="103"/>
      <c r="O65" s="103"/>
      <c r="P65" s="103"/>
      <c r="Q65" s="103"/>
      <c r="R65" s="103"/>
      <c r="S65" s="103"/>
      <c r="T65" s="103"/>
      <c r="U65" s="103"/>
    </row>
    <row r="66" spans="1:21" x14ac:dyDescent="0.25">
      <c r="A66" s="102">
        <v>56</v>
      </c>
      <c r="B66" s="103">
        <v>351.5</v>
      </c>
      <c r="C66" s="103">
        <v>179.5</v>
      </c>
      <c r="D66" s="103">
        <v>122.3</v>
      </c>
      <c r="E66" s="103">
        <v>93.7</v>
      </c>
      <c r="F66" s="103">
        <v>76.599999999999994</v>
      </c>
      <c r="G66" s="103">
        <v>65.2</v>
      </c>
      <c r="H66" s="103">
        <v>57.1</v>
      </c>
      <c r="I66" s="103">
        <v>51</v>
      </c>
      <c r="J66" s="103"/>
      <c r="K66" s="103"/>
      <c r="L66" s="103"/>
      <c r="M66" s="103"/>
      <c r="N66" s="103"/>
      <c r="O66" s="103"/>
      <c r="P66" s="103"/>
      <c r="Q66" s="103"/>
      <c r="R66" s="103"/>
      <c r="S66" s="103"/>
      <c r="T66" s="103"/>
      <c r="U66" s="103"/>
    </row>
    <row r="67" spans="1:21" x14ac:dyDescent="0.25">
      <c r="A67" s="102">
        <v>57</v>
      </c>
      <c r="B67" s="103">
        <v>357</v>
      </c>
      <c r="C67" s="103">
        <v>182.4</v>
      </c>
      <c r="D67" s="103">
        <v>124.2</v>
      </c>
      <c r="E67" s="103">
        <v>95.2</v>
      </c>
      <c r="F67" s="103">
        <v>77.900000000000006</v>
      </c>
      <c r="G67" s="103">
        <v>66.3</v>
      </c>
      <c r="H67" s="103">
        <v>58.1</v>
      </c>
      <c r="I67" s="103"/>
      <c r="J67" s="103"/>
      <c r="K67" s="103"/>
      <c r="L67" s="103"/>
      <c r="M67" s="103"/>
      <c r="N67" s="103"/>
      <c r="O67" s="103"/>
      <c r="P67" s="103"/>
      <c r="Q67" s="103"/>
      <c r="R67" s="103"/>
      <c r="S67" s="103"/>
      <c r="T67" s="103"/>
      <c r="U67" s="103"/>
    </row>
    <row r="68" spans="1:21" x14ac:dyDescent="0.25">
      <c r="A68" s="102">
        <v>58</v>
      </c>
      <c r="B68" s="103">
        <v>362.6</v>
      </c>
      <c r="C68" s="103">
        <v>185.3</v>
      </c>
      <c r="D68" s="103">
        <v>126.3</v>
      </c>
      <c r="E68" s="103">
        <v>96.8</v>
      </c>
      <c r="F68" s="103">
        <v>79.2</v>
      </c>
      <c r="G68" s="103">
        <v>67.5</v>
      </c>
      <c r="H68" s="103"/>
      <c r="I68" s="103"/>
      <c r="J68" s="103"/>
      <c r="K68" s="103"/>
      <c r="L68" s="103"/>
      <c r="M68" s="103"/>
      <c r="N68" s="103"/>
      <c r="O68" s="103"/>
      <c r="P68" s="103"/>
      <c r="Q68" s="103"/>
      <c r="R68" s="103"/>
      <c r="S68" s="103"/>
      <c r="T68" s="103"/>
      <c r="U68" s="103"/>
    </row>
    <row r="69" spans="1:21" x14ac:dyDescent="0.25">
      <c r="A69" s="102">
        <v>59</v>
      </c>
      <c r="B69" s="103">
        <v>368.4</v>
      </c>
      <c r="C69" s="103">
        <v>188.4</v>
      </c>
      <c r="D69" s="103">
        <v>128.4</v>
      </c>
      <c r="E69" s="103">
        <v>98.5</v>
      </c>
      <c r="F69" s="103">
        <v>80.599999999999994</v>
      </c>
      <c r="G69" s="103"/>
      <c r="H69" s="103"/>
      <c r="I69" s="103"/>
      <c r="J69" s="103"/>
      <c r="K69" s="103"/>
      <c r="L69" s="103"/>
      <c r="M69" s="103"/>
      <c r="N69" s="103"/>
      <c r="O69" s="103"/>
      <c r="P69" s="103"/>
      <c r="Q69" s="103"/>
      <c r="R69" s="103"/>
      <c r="S69" s="103"/>
      <c r="T69" s="103"/>
      <c r="U69" s="103"/>
    </row>
    <row r="70" spans="1:21" x14ac:dyDescent="0.25">
      <c r="A70" s="102">
        <v>60</v>
      </c>
      <c r="B70" s="103">
        <v>374.5</v>
      </c>
      <c r="C70" s="103">
        <v>191.5</v>
      </c>
      <c r="D70" s="103">
        <v>130.6</v>
      </c>
      <c r="E70" s="103">
        <v>100.2</v>
      </c>
      <c r="F70" s="103"/>
      <c r="G70" s="103"/>
      <c r="H70" s="103"/>
      <c r="I70" s="103"/>
      <c r="J70" s="103"/>
      <c r="K70" s="103"/>
      <c r="L70" s="103"/>
      <c r="M70" s="103"/>
      <c r="N70" s="103"/>
      <c r="O70" s="103"/>
      <c r="P70" s="103"/>
      <c r="Q70" s="103"/>
      <c r="R70" s="103"/>
      <c r="S70" s="103"/>
      <c r="T70" s="103"/>
      <c r="U70" s="103"/>
    </row>
    <row r="71" spans="1:21" x14ac:dyDescent="0.25">
      <c r="A71" s="102">
        <v>61</v>
      </c>
      <c r="B71" s="103">
        <v>380.8</v>
      </c>
      <c r="C71" s="103">
        <v>194.8</v>
      </c>
      <c r="D71" s="103">
        <v>132.9</v>
      </c>
      <c r="E71" s="103"/>
      <c r="F71" s="103"/>
      <c r="G71" s="103"/>
      <c r="H71" s="103"/>
      <c r="I71" s="103"/>
      <c r="J71" s="103"/>
      <c r="K71" s="103"/>
      <c r="L71" s="103"/>
      <c r="M71" s="103"/>
      <c r="N71" s="103"/>
      <c r="O71" s="103"/>
      <c r="P71" s="103"/>
      <c r="Q71" s="103"/>
      <c r="R71" s="103"/>
      <c r="S71" s="103"/>
      <c r="T71" s="103"/>
      <c r="U71" s="103"/>
    </row>
    <row r="72" spans="1:21" x14ac:dyDescent="0.25">
      <c r="A72" s="102">
        <v>62</v>
      </c>
      <c r="B72" s="103">
        <v>387.6</v>
      </c>
      <c r="C72" s="103">
        <v>198.3</v>
      </c>
      <c r="D72" s="103"/>
      <c r="E72" s="103"/>
      <c r="F72" s="103"/>
      <c r="G72" s="103"/>
      <c r="H72" s="103"/>
      <c r="I72" s="103"/>
      <c r="J72" s="103"/>
      <c r="K72" s="103"/>
      <c r="L72" s="103"/>
      <c r="M72" s="103"/>
      <c r="N72" s="103"/>
      <c r="O72" s="103"/>
      <c r="P72" s="103"/>
      <c r="Q72" s="103"/>
      <c r="R72" s="103"/>
      <c r="S72" s="103"/>
      <c r="T72" s="103"/>
      <c r="U72" s="103"/>
    </row>
    <row r="73" spans="1:21" x14ac:dyDescent="0.25">
      <c r="A73" s="102">
        <v>63</v>
      </c>
      <c r="B73" s="103">
        <v>394.7</v>
      </c>
      <c r="C73" s="103"/>
      <c r="D73" s="103"/>
      <c r="E73" s="103"/>
      <c r="F73" s="103"/>
      <c r="G73" s="103"/>
      <c r="H73" s="103"/>
      <c r="I73" s="103"/>
      <c r="J73" s="103"/>
      <c r="K73" s="103"/>
      <c r="L73" s="103"/>
      <c r="M73" s="103"/>
      <c r="N73" s="103"/>
      <c r="O73" s="103"/>
      <c r="P73" s="103"/>
      <c r="Q73" s="103"/>
      <c r="R73" s="103"/>
      <c r="S73" s="103"/>
      <c r="T73" s="103"/>
      <c r="U73" s="103"/>
    </row>
  </sheetData>
  <sheetProtection algorithmName="SHA-512" hashValue="g09vPmGqg5ysvJMLs2uKHMC08Fr/q85NSZaPUYEjfZI/MmCeqd5r75qiqypvL6wOsnTqC6tTlZloi0oWVkQSTg==" saltValue="zwxtzRYocFZZBUiGM/TX2g==" spinCount="100000" sheet="1" objects="1" scenarios="1"/>
  <conditionalFormatting sqref="A6:A16 A18:A20">
    <cfRule type="expression" dxfId="467" priority="19" stopIfTrue="1">
      <formula>MOD(ROW(),2)=0</formula>
    </cfRule>
    <cfRule type="expression" dxfId="466" priority="20" stopIfTrue="1">
      <formula>MOD(ROW(),2)&lt;&gt;0</formula>
    </cfRule>
  </conditionalFormatting>
  <conditionalFormatting sqref="B6:U16 C17:U20">
    <cfRule type="expression" dxfId="465" priority="21" stopIfTrue="1">
      <formula>MOD(ROW(),2)=0</formula>
    </cfRule>
    <cfRule type="expression" dxfId="464" priority="22" stopIfTrue="1">
      <formula>MOD(ROW(),2)&lt;&gt;0</formula>
    </cfRule>
  </conditionalFormatting>
  <conditionalFormatting sqref="A17">
    <cfRule type="expression" dxfId="463" priority="11" stopIfTrue="1">
      <formula>MOD(ROW(),2)=0</formula>
    </cfRule>
    <cfRule type="expression" dxfId="462" priority="12" stopIfTrue="1">
      <formula>MOD(ROW(),2)&lt;&gt;0</formula>
    </cfRule>
  </conditionalFormatting>
  <conditionalFormatting sqref="B17:B20">
    <cfRule type="expression" dxfId="461" priority="9" stopIfTrue="1">
      <formula>MOD(ROW(),2)=0</formula>
    </cfRule>
    <cfRule type="expression" dxfId="460" priority="10" stopIfTrue="1">
      <formula>MOD(ROW(),2)&lt;&gt;0</formula>
    </cfRule>
  </conditionalFormatting>
  <conditionalFormatting sqref="A25:A73">
    <cfRule type="expression" dxfId="459" priority="1" stopIfTrue="1">
      <formula>MOD(ROW(),2)=0</formula>
    </cfRule>
    <cfRule type="expression" dxfId="458" priority="2" stopIfTrue="1">
      <formula>MOD(ROW(),2)&lt;&gt;0</formula>
    </cfRule>
  </conditionalFormatting>
  <conditionalFormatting sqref="B25:U73">
    <cfRule type="expression" dxfId="457" priority="3" stopIfTrue="1">
      <formula>MOD(ROW(),2)=0</formula>
    </cfRule>
    <cfRule type="expression" dxfId="456"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4">
    <pageSetUpPr fitToPage="1"/>
  </sheetPr>
  <dimension ref="A1:U73"/>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x-707</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508</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707</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509</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510</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210.7</v>
      </c>
      <c r="C26" s="103">
        <v>107.3</v>
      </c>
      <c r="D26" s="103">
        <v>72.900000000000006</v>
      </c>
      <c r="E26" s="103">
        <v>55.6</v>
      </c>
      <c r="F26" s="103">
        <v>45.3</v>
      </c>
      <c r="G26" s="103">
        <v>38.4</v>
      </c>
      <c r="H26" s="103">
        <v>33.5</v>
      </c>
      <c r="I26" s="103">
        <v>29.9</v>
      </c>
      <c r="J26" s="103">
        <v>27</v>
      </c>
      <c r="K26" s="103">
        <v>24.7</v>
      </c>
      <c r="L26" s="103">
        <v>22.9</v>
      </c>
      <c r="M26" s="103">
        <v>21.3</v>
      </c>
      <c r="N26" s="103">
        <v>20</v>
      </c>
      <c r="O26" s="103">
        <v>18.899999999999999</v>
      </c>
      <c r="P26" s="103">
        <v>18</v>
      </c>
      <c r="Q26" s="103">
        <v>17.100000000000001</v>
      </c>
      <c r="R26" s="103">
        <v>16.399999999999999</v>
      </c>
      <c r="S26" s="103">
        <v>15.7</v>
      </c>
      <c r="T26" s="103">
        <v>15.2</v>
      </c>
      <c r="U26" s="103">
        <v>14.6</v>
      </c>
    </row>
    <row r="27" spans="1:21" x14ac:dyDescent="0.25">
      <c r="A27" s="102">
        <v>17</v>
      </c>
      <c r="B27" s="103">
        <v>214.1</v>
      </c>
      <c r="C27" s="103">
        <v>109</v>
      </c>
      <c r="D27" s="103">
        <v>74</v>
      </c>
      <c r="E27" s="103">
        <v>56.5</v>
      </c>
      <c r="F27" s="103">
        <v>46</v>
      </c>
      <c r="G27" s="103">
        <v>39.1</v>
      </c>
      <c r="H27" s="103">
        <v>34.1</v>
      </c>
      <c r="I27" s="103">
        <v>30.4</v>
      </c>
      <c r="J27" s="103">
        <v>27.5</v>
      </c>
      <c r="K27" s="103">
        <v>25.1</v>
      </c>
      <c r="L27" s="103">
        <v>23.3</v>
      </c>
      <c r="M27" s="103">
        <v>21.7</v>
      </c>
      <c r="N27" s="103">
        <v>20.399999999999999</v>
      </c>
      <c r="O27" s="103">
        <v>19.2</v>
      </c>
      <c r="P27" s="103">
        <v>18.3</v>
      </c>
      <c r="Q27" s="103">
        <v>17.399999999999999</v>
      </c>
      <c r="R27" s="103">
        <v>16.7</v>
      </c>
      <c r="S27" s="103">
        <v>16</v>
      </c>
      <c r="T27" s="103">
        <v>15.4</v>
      </c>
      <c r="U27" s="103">
        <v>14.9</v>
      </c>
    </row>
    <row r="28" spans="1:21" x14ac:dyDescent="0.25">
      <c r="A28" s="102">
        <v>18</v>
      </c>
      <c r="B28" s="103">
        <v>217.7</v>
      </c>
      <c r="C28" s="103">
        <v>110.9</v>
      </c>
      <c r="D28" s="103">
        <v>75.3</v>
      </c>
      <c r="E28" s="103">
        <v>57.5</v>
      </c>
      <c r="F28" s="103">
        <v>46.8</v>
      </c>
      <c r="G28" s="103">
        <v>39.700000000000003</v>
      </c>
      <c r="H28" s="103">
        <v>34.700000000000003</v>
      </c>
      <c r="I28" s="103">
        <v>30.9</v>
      </c>
      <c r="J28" s="103">
        <v>27.9</v>
      </c>
      <c r="K28" s="103">
        <v>25.6</v>
      </c>
      <c r="L28" s="103">
        <v>23.7</v>
      </c>
      <c r="M28" s="103">
        <v>22.1</v>
      </c>
      <c r="N28" s="103">
        <v>20.7</v>
      </c>
      <c r="O28" s="103">
        <v>19.600000000000001</v>
      </c>
      <c r="P28" s="103">
        <v>18.600000000000001</v>
      </c>
      <c r="Q28" s="103">
        <v>17.7</v>
      </c>
      <c r="R28" s="103">
        <v>16.899999999999999</v>
      </c>
      <c r="S28" s="103">
        <v>16.3</v>
      </c>
      <c r="T28" s="103">
        <v>15.7</v>
      </c>
      <c r="U28" s="103">
        <v>15.1</v>
      </c>
    </row>
    <row r="29" spans="1:21" x14ac:dyDescent="0.25">
      <c r="A29" s="102">
        <v>19</v>
      </c>
      <c r="B29" s="103">
        <v>221.2</v>
      </c>
      <c r="C29" s="103">
        <v>112.6</v>
      </c>
      <c r="D29" s="103">
        <v>76.5</v>
      </c>
      <c r="E29" s="103">
        <v>58.4</v>
      </c>
      <c r="F29" s="103">
        <v>47.6</v>
      </c>
      <c r="G29" s="103">
        <v>40.4</v>
      </c>
      <c r="H29" s="103">
        <v>35.200000000000003</v>
      </c>
      <c r="I29" s="103">
        <v>31.4</v>
      </c>
      <c r="J29" s="103">
        <v>28.4</v>
      </c>
      <c r="K29" s="103">
        <v>26</v>
      </c>
      <c r="L29" s="103">
        <v>24</v>
      </c>
      <c r="M29" s="103">
        <v>22.4</v>
      </c>
      <c r="N29" s="103">
        <v>21</v>
      </c>
      <c r="O29" s="103">
        <v>19.899999999999999</v>
      </c>
      <c r="P29" s="103">
        <v>18.899999999999999</v>
      </c>
      <c r="Q29" s="103">
        <v>18</v>
      </c>
      <c r="R29" s="103">
        <v>17.2</v>
      </c>
      <c r="S29" s="103">
        <v>16.5</v>
      </c>
      <c r="T29" s="103">
        <v>15.9</v>
      </c>
      <c r="U29" s="103">
        <v>15.4</v>
      </c>
    </row>
    <row r="30" spans="1:21" x14ac:dyDescent="0.25">
      <c r="A30" s="102">
        <v>20</v>
      </c>
      <c r="B30" s="103">
        <v>224.4</v>
      </c>
      <c r="C30" s="103">
        <v>114.3</v>
      </c>
      <c r="D30" s="103">
        <v>77.599999999999994</v>
      </c>
      <c r="E30" s="103">
        <v>59.3</v>
      </c>
      <c r="F30" s="103">
        <v>48.3</v>
      </c>
      <c r="G30" s="103">
        <v>40.9</v>
      </c>
      <c r="H30" s="103">
        <v>35.700000000000003</v>
      </c>
      <c r="I30" s="103">
        <v>31.8</v>
      </c>
      <c r="J30" s="103">
        <v>28.8</v>
      </c>
      <c r="K30" s="103">
        <v>26.4</v>
      </c>
      <c r="L30" s="103">
        <v>24.4</v>
      </c>
      <c r="M30" s="103">
        <v>22.7</v>
      </c>
      <c r="N30" s="103">
        <v>21.4</v>
      </c>
      <c r="O30" s="103">
        <v>20.2</v>
      </c>
      <c r="P30" s="103">
        <v>19.100000000000001</v>
      </c>
      <c r="Q30" s="103">
        <v>18.3</v>
      </c>
      <c r="R30" s="103">
        <v>17.5</v>
      </c>
      <c r="S30" s="103">
        <v>16.8</v>
      </c>
      <c r="T30" s="103">
        <v>16.2</v>
      </c>
      <c r="U30" s="103">
        <v>15.6</v>
      </c>
    </row>
    <row r="31" spans="1:21" x14ac:dyDescent="0.25">
      <c r="A31" s="102">
        <v>21</v>
      </c>
      <c r="B31" s="103">
        <v>227.7</v>
      </c>
      <c r="C31" s="103">
        <v>115.9</v>
      </c>
      <c r="D31" s="103">
        <v>78.7</v>
      </c>
      <c r="E31" s="103">
        <v>60.1</v>
      </c>
      <c r="F31" s="103">
        <v>49</v>
      </c>
      <c r="G31" s="103">
        <v>41.5</v>
      </c>
      <c r="H31" s="103">
        <v>36.200000000000003</v>
      </c>
      <c r="I31" s="103">
        <v>32.299999999999997</v>
      </c>
      <c r="J31" s="103">
        <v>29.2</v>
      </c>
      <c r="K31" s="103">
        <v>26.7</v>
      </c>
      <c r="L31" s="103">
        <v>24.7</v>
      </c>
      <c r="M31" s="103">
        <v>23.1</v>
      </c>
      <c r="N31" s="103">
        <v>21.7</v>
      </c>
      <c r="O31" s="103">
        <v>20.5</v>
      </c>
      <c r="P31" s="103">
        <v>19.399999999999999</v>
      </c>
      <c r="Q31" s="103">
        <v>18.5</v>
      </c>
      <c r="R31" s="103">
        <v>17.7</v>
      </c>
      <c r="S31" s="103">
        <v>17</v>
      </c>
      <c r="T31" s="103">
        <v>16.399999999999999</v>
      </c>
      <c r="U31" s="103">
        <v>15.8</v>
      </c>
    </row>
    <row r="32" spans="1:21" x14ac:dyDescent="0.25">
      <c r="A32" s="102">
        <v>22</v>
      </c>
      <c r="B32" s="103">
        <v>231</v>
      </c>
      <c r="C32" s="103">
        <v>117.6</v>
      </c>
      <c r="D32" s="103">
        <v>79.900000000000006</v>
      </c>
      <c r="E32" s="103">
        <v>61</v>
      </c>
      <c r="F32" s="103">
        <v>49.7</v>
      </c>
      <c r="G32" s="103">
        <v>42.1</v>
      </c>
      <c r="H32" s="103">
        <v>36.799999999999997</v>
      </c>
      <c r="I32" s="103">
        <v>32.700000000000003</v>
      </c>
      <c r="J32" s="103">
        <v>29.6</v>
      </c>
      <c r="K32" s="103">
        <v>27.1</v>
      </c>
      <c r="L32" s="103">
        <v>25.1</v>
      </c>
      <c r="M32" s="103">
        <v>23.4</v>
      </c>
      <c r="N32" s="103">
        <v>22</v>
      </c>
      <c r="O32" s="103">
        <v>20.8</v>
      </c>
      <c r="P32" s="103">
        <v>19.7</v>
      </c>
      <c r="Q32" s="103">
        <v>18.8</v>
      </c>
      <c r="R32" s="103">
        <v>18</v>
      </c>
      <c r="S32" s="103">
        <v>17.3</v>
      </c>
      <c r="T32" s="103">
        <v>16.600000000000001</v>
      </c>
      <c r="U32" s="103">
        <v>16.100000000000001</v>
      </c>
    </row>
    <row r="33" spans="1:21" x14ac:dyDescent="0.25">
      <c r="A33" s="102">
        <v>23</v>
      </c>
      <c r="B33" s="103">
        <v>234.3</v>
      </c>
      <c r="C33" s="103">
        <v>119.3</v>
      </c>
      <c r="D33" s="103">
        <v>81</v>
      </c>
      <c r="E33" s="103">
        <v>61.9</v>
      </c>
      <c r="F33" s="103">
        <v>50.4</v>
      </c>
      <c r="G33" s="103">
        <v>42.8</v>
      </c>
      <c r="H33" s="103">
        <v>37.299999999999997</v>
      </c>
      <c r="I33" s="103">
        <v>33.200000000000003</v>
      </c>
      <c r="J33" s="103">
        <v>30.1</v>
      </c>
      <c r="K33" s="103">
        <v>27.5</v>
      </c>
      <c r="L33" s="103">
        <v>25.5</v>
      </c>
      <c r="M33" s="103">
        <v>23.7</v>
      </c>
      <c r="N33" s="103">
        <v>22.3</v>
      </c>
      <c r="O33" s="103">
        <v>21.1</v>
      </c>
      <c r="P33" s="103">
        <v>20</v>
      </c>
      <c r="Q33" s="103">
        <v>19.100000000000001</v>
      </c>
      <c r="R33" s="103">
        <v>18.2</v>
      </c>
      <c r="S33" s="103">
        <v>17.5</v>
      </c>
      <c r="T33" s="103">
        <v>16.899999999999999</v>
      </c>
      <c r="U33" s="103">
        <v>16.3</v>
      </c>
    </row>
    <row r="34" spans="1:21" x14ac:dyDescent="0.25">
      <c r="A34" s="102">
        <v>24</v>
      </c>
      <c r="B34" s="103">
        <v>237.7</v>
      </c>
      <c r="C34" s="103">
        <v>121</v>
      </c>
      <c r="D34" s="103">
        <v>82.2</v>
      </c>
      <c r="E34" s="103">
        <v>62.8</v>
      </c>
      <c r="F34" s="103">
        <v>51.1</v>
      </c>
      <c r="G34" s="103">
        <v>43.4</v>
      </c>
      <c r="H34" s="103">
        <v>37.799999999999997</v>
      </c>
      <c r="I34" s="103">
        <v>33.700000000000003</v>
      </c>
      <c r="J34" s="103">
        <v>30.5</v>
      </c>
      <c r="K34" s="103">
        <v>27.9</v>
      </c>
      <c r="L34" s="103">
        <v>25.8</v>
      </c>
      <c r="M34" s="103">
        <v>24.1</v>
      </c>
      <c r="N34" s="103">
        <v>22.6</v>
      </c>
      <c r="O34" s="103">
        <v>21.4</v>
      </c>
      <c r="P34" s="103">
        <v>20.3</v>
      </c>
      <c r="Q34" s="103">
        <v>19.3</v>
      </c>
      <c r="R34" s="103">
        <v>18.5</v>
      </c>
      <c r="S34" s="103">
        <v>17.8</v>
      </c>
      <c r="T34" s="103">
        <v>17.100000000000001</v>
      </c>
      <c r="U34" s="103">
        <v>16.5</v>
      </c>
    </row>
    <row r="35" spans="1:21" x14ac:dyDescent="0.25">
      <c r="A35" s="102">
        <v>25</v>
      </c>
      <c r="B35" s="103">
        <v>241.1</v>
      </c>
      <c r="C35" s="103">
        <v>122.8</v>
      </c>
      <c r="D35" s="103">
        <v>83.4</v>
      </c>
      <c r="E35" s="103">
        <v>63.7</v>
      </c>
      <c r="F35" s="103">
        <v>51.9</v>
      </c>
      <c r="G35" s="103">
        <v>44</v>
      </c>
      <c r="H35" s="103">
        <v>38.4</v>
      </c>
      <c r="I35" s="103">
        <v>34.200000000000003</v>
      </c>
      <c r="J35" s="103">
        <v>30.9</v>
      </c>
      <c r="K35" s="103">
        <v>28.3</v>
      </c>
      <c r="L35" s="103">
        <v>26.2</v>
      </c>
      <c r="M35" s="103">
        <v>24.4</v>
      </c>
      <c r="N35" s="103">
        <v>23</v>
      </c>
      <c r="O35" s="103">
        <v>21.7</v>
      </c>
      <c r="P35" s="103">
        <v>20.6</v>
      </c>
      <c r="Q35" s="103">
        <v>19.600000000000001</v>
      </c>
      <c r="R35" s="103">
        <v>18.8</v>
      </c>
      <c r="S35" s="103">
        <v>18</v>
      </c>
      <c r="T35" s="103">
        <v>17.399999999999999</v>
      </c>
      <c r="U35" s="103">
        <v>16.8</v>
      </c>
    </row>
    <row r="36" spans="1:21" x14ac:dyDescent="0.25">
      <c r="A36" s="102">
        <v>26</v>
      </c>
      <c r="B36" s="103">
        <v>244.6</v>
      </c>
      <c r="C36" s="103">
        <v>124.6</v>
      </c>
      <c r="D36" s="103">
        <v>84.6</v>
      </c>
      <c r="E36" s="103">
        <v>64.599999999999994</v>
      </c>
      <c r="F36" s="103">
        <v>52.6</v>
      </c>
      <c r="G36" s="103">
        <v>44.6</v>
      </c>
      <c r="H36" s="103">
        <v>38.9</v>
      </c>
      <c r="I36" s="103">
        <v>34.700000000000003</v>
      </c>
      <c r="J36" s="103">
        <v>31.4</v>
      </c>
      <c r="K36" s="103">
        <v>28.7</v>
      </c>
      <c r="L36" s="103">
        <v>26.6</v>
      </c>
      <c r="M36" s="103">
        <v>24.8</v>
      </c>
      <c r="N36" s="103">
        <v>23.3</v>
      </c>
      <c r="O36" s="103">
        <v>22</v>
      </c>
      <c r="P36" s="103">
        <v>20.9</v>
      </c>
      <c r="Q36" s="103">
        <v>19.899999999999999</v>
      </c>
      <c r="R36" s="103">
        <v>19.100000000000001</v>
      </c>
      <c r="S36" s="103">
        <v>18.3</v>
      </c>
      <c r="T36" s="103">
        <v>17.600000000000001</v>
      </c>
      <c r="U36" s="103">
        <v>17</v>
      </c>
    </row>
    <row r="37" spans="1:21" x14ac:dyDescent="0.25">
      <c r="A37" s="102">
        <v>27</v>
      </c>
      <c r="B37" s="103">
        <v>248.1</v>
      </c>
      <c r="C37" s="103">
        <v>126.3</v>
      </c>
      <c r="D37" s="103">
        <v>85.8</v>
      </c>
      <c r="E37" s="103">
        <v>65.5</v>
      </c>
      <c r="F37" s="103">
        <v>53.4</v>
      </c>
      <c r="G37" s="103">
        <v>45.3</v>
      </c>
      <c r="H37" s="103">
        <v>39.5</v>
      </c>
      <c r="I37" s="103">
        <v>35.200000000000003</v>
      </c>
      <c r="J37" s="103">
        <v>31.8</v>
      </c>
      <c r="K37" s="103">
        <v>29.2</v>
      </c>
      <c r="L37" s="103">
        <v>27</v>
      </c>
      <c r="M37" s="103">
        <v>25.2</v>
      </c>
      <c r="N37" s="103">
        <v>23.6</v>
      </c>
      <c r="O37" s="103">
        <v>22.3</v>
      </c>
      <c r="P37" s="103">
        <v>21.2</v>
      </c>
      <c r="Q37" s="103">
        <v>20.2</v>
      </c>
      <c r="R37" s="103">
        <v>19.3</v>
      </c>
      <c r="S37" s="103">
        <v>18.600000000000001</v>
      </c>
      <c r="T37" s="103">
        <v>17.899999999999999</v>
      </c>
      <c r="U37" s="103">
        <v>17.3</v>
      </c>
    </row>
    <row r="38" spans="1:21" x14ac:dyDescent="0.25">
      <c r="A38" s="102">
        <v>28</v>
      </c>
      <c r="B38" s="103">
        <v>251.7</v>
      </c>
      <c r="C38" s="103">
        <v>128.19999999999999</v>
      </c>
      <c r="D38" s="103">
        <v>87</v>
      </c>
      <c r="E38" s="103">
        <v>66.5</v>
      </c>
      <c r="F38" s="103">
        <v>54.1</v>
      </c>
      <c r="G38" s="103">
        <v>45.9</v>
      </c>
      <c r="H38" s="103">
        <v>40.1</v>
      </c>
      <c r="I38" s="103">
        <v>35.700000000000003</v>
      </c>
      <c r="J38" s="103">
        <v>32.299999999999997</v>
      </c>
      <c r="K38" s="103">
        <v>29.6</v>
      </c>
      <c r="L38" s="103">
        <v>27.4</v>
      </c>
      <c r="M38" s="103">
        <v>25.5</v>
      </c>
      <c r="N38" s="103">
        <v>24</v>
      </c>
      <c r="O38" s="103">
        <v>22.6</v>
      </c>
      <c r="P38" s="103">
        <v>21.5</v>
      </c>
      <c r="Q38" s="103">
        <v>20.5</v>
      </c>
      <c r="R38" s="103">
        <v>19.600000000000001</v>
      </c>
      <c r="S38" s="103">
        <v>18.8</v>
      </c>
      <c r="T38" s="103">
        <v>18.2</v>
      </c>
      <c r="U38" s="103">
        <v>17.5</v>
      </c>
    </row>
    <row r="39" spans="1:21" x14ac:dyDescent="0.25">
      <c r="A39" s="102">
        <v>29</v>
      </c>
      <c r="B39" s="103">
        <v>255.3</v>
      </c>
      <c r="C39" s="103">
        <v>130</v>
      </c>
      <c r="D39" s="103">
        <v>88.3</v>
      </c>
      <c r="E39" s="103">
        <v>67.400000000000006</v>
      </c>
      <c r="F39" s="103">
        <v>54.9</v>
      </c>
      <c r="G39" s="103">
        <v>46.6</v>
      </c>
      <c r="H39" s="103">
        <v>40.700000000000003</v>
      </c>
      <c r="I39" s="103">
        <v>36.200000000000003</v>
      </c>
      <c r="J39" s="103">
        <v>32.799999999999997</v>
      </c>
      <c r="K39" s="103">
        <v>30</v>
      </c>
      <c r="L39" s="103">
        <v>27.8</v>
      </c>
      <c r="M39" s="103">
        <v>25.9</v>
      </c>
      <c r="N39" s="103">
        <v>24.3</v>
      </c>
      <c r="O39" s="103">
        <v>23</v>
      </c>
      <c r="P39" s="103">
        <v>21.8</v>
      </c>
      <c r="Q39" s="103">
        <v>20.8</v>
      </c>
      <c r="R39" s="103">
        <v>19.899999999999999</v>
      </c>
      <c r="S39" s="103">
        <v>19.100000000000001</v>
      </c>
      <c r="T39" s="103">
        <v>18.399999999999999</v>
      </c>
      <c r="U39" s="103">
        <v>17.8</v>
      </c>
    </row>
    <row r="40" spans="1:21" x14ac:dyDescent="0.25">
      <c r="A40" s="102">
        <v>30</v>
      </c>
      <c r="B40" s="103">
        <v>258.89999999999998</v>
      </c>
      <c r="C40" s="103">
        <v>131.9</v>
      </c>
      <c r="D40" s="103">
        <v>89.5</v>
      </c>
      <c r="E40" s="103">
        <v>68.400000000000006</v>
      </c>
      <c r="F40" s="103">
        <v>55.7</v>
      </c>
      <c r="G40" s="103">
        <v>47.3</v>
      </c>
      <c r="H40" s="103">
        <v>41.3</v>
      </c>
      <c r="I40" s="103">
        <v>36.700000000000003</v>
      </c>
      <c r="J40" s="103">
        <v>33.200000000000003</v>
      </c>
      <c r="K40" s="103">
        <v>30.5</v>
      </c>
      <c r="L40" s="103">
        <v>28.2</v>
      </c>
      <c r="M40" s="103">
        <v>26.3</v>
      </c>
      <c r="N40" s="103">
        <v>24.7</v>
      </c>
      <c r="O40" s="103">
        <v>23.3</v>
      </c>
      <c r="P40" s="103">
        <v>22.1</v>
      </c>
      <c r="Q40" s="103">
        <v>21.1</v>
      </c>
      <c r="R40" s="103">
        <v>20.2</v>
      </c>
      <c r="S40" s="103">
        <v>19.399999999999999</v>
      </c>
      <c r="T40" s="103">
        <v>18.7</v>
      </c>
      <c r="U40" s="103">
        <v>18.100000000000001</v>
      </c>
    </row>
    <row r="41" spans="1:21" x14ac:dyDescent="0.25">
      <c r="A41" s="102">
        <v>31</v>
      </c>
      <c r="B41" s="103">
        <v>262.7</v>
      </c>
      <c r="C41" s="103">
        <v>133.80000000000001</v>
      </c>
      <c r="D41" s="103">
        <v>90.8</v>
      </c>
      <c r="E41" s="103">
        <v>69.400000000000006</v>
      </c>
      <c r="F41" s="103">
        <v>56.5</v>
      </c>
      <c r="G41" s="103">
        <v>48</v>
      </c>
      <c r="H41" s="103">
        <v>41.8</v>
      </c>
      <c r="I41" s="103">
        <v>37.299999999999997</v>
      </c>
      <c r="J41" s="103">
        <v>33.700000000000003</v>
      </c>
      <c r="K41" s="103">
        <v>30.9</v>
      </c>
      <c r="L41" s="103">
        <v>28.6</v>
      </c>
      <c r="M41" s="103">
        <v>26.7</v>
      </c>
      <c r="N41" s="103">
        <v>25</v>
      </c>
      <c r="O41" s="103">
        <v>23.7</v>
      </c>
      <c r="P41" s="103">
        <v>22.5</v>
      </c>
      <c r="Q41" s="103">
        <v>21.4</v>
      </c>
      <c r="R41" s="103">
        <v>20.5</v>
      </c>
      <c r="S41" s="103">
        <v>19.7</v>
      </c>
      <c r="T41" s="103">
        <v>19</v>
      </c>
      <c r="U41" s="103">
        <v>18.3</v>
      </c>
    </row>
    <row r="42" spans="1:21" x14ac:dyDescent="0.25">
      <c r="A42" s="102">
        <v>32</v>
      </c>
      <c r="B42" s="103">
        <v>266.39999999999998</v>
      </c>
      <c r="C42" s="103">
        <v>135.69999999999999</v>
      </c>
      <c r="D42" s="103">
        <v>92.1</v>
      </c>
      <c r="E42" s="103">
        <v>70.400000000000006</v>
      </c>
      <c r="F42" s="103">
        <v>57.3</v>
      </c>
      <c r="G42" s="103">
        <v>48.6</v>
      </c>
      <c r="H42" s="103">
        <v>42.5</v>
      </c>
      <c r="I42" s="103">
        <v>37.799999999999997</v>
      </c>
      <c r="J42" s="103">
        <v>34.200000000000003</v>
      </c>
      <c r="K42" s="103">
        <v>31.3</v>
      </c>
      <c r="L42" s="103">
        <v>29</v>
      </c>
      <c r="M42" s="103">
        <v>27.1</v>
      </c>
      <c r="N42" s="103">
        <v>25.4</v>
      </c>
      <c r="O42" s="103">
        <v>24</v>
      </c>
      <c r="P42" s="103">
        <v>22.8</v>
      </c>
      <c r="Q42" s="103">
        <v>21.7</v>
      </c>
      <c r="R42" s="103">
        <v>20.8</v>
      </c>
      <c r="S42" s="103">
        <v>20</v>
      </c>
      <c r="T42" s="103">
        <v>19.3</v>
      </c>
      <c r="U42" s="103">
        <v>18.600000000000001</v>
      </c>
    </row>
    <row r="43" spans="1:21" x14ac:dyDescent="0.25">
      <c r="A43" s="102">
        <v>33</v>
      </c>
      <c r="B43" s="103">
        <v>270.2</v>
      </c>
      <c r="C43" s="103">
        <v>137.6</v>
      </c>
      <c r="D43" s="103">
        <v>93.5</v>
      </c>
      <c r="E43" s="103">
        <v>71.400000000000006</v>
      </c>
      <c r="F43" s="103">
        <v>58.2</v>
      </c>
      <c r="G43" s="103">
        <v>49.3</v>
      </c>
      <c r="H43" s="103">
        <v>43.1</v>
      </c>
      <c r="I43" s="103">
        <v>38.4</v>
      </c>
      <c r="J43" s="103">
        <v>34.700000000000003</v>
      </c>
      <c r="K43" s="103">
        <v>31.8</v>
      </c>
      <c r="L43" s="103">
        <v>29.4</v>
      </c>
      <c r="M43" s="103">
        <v>27.4</v>
      </c>
      <c r="N43" s="103">
        <v>25.8</v>
      </c>
      <c r="O43" s="103">
        <v>24.4</v>
      </c>
      <c r="P43" s="103">
        <v>23.1</v>
      </c>
      <c r="Q43" s="103">
        <v>22.1</v>
      </c>
      <c r="R43" s="103">
        <v>21.1</v>
      </c>
      <c r="S43" s="103">
        <v>20.3</v>
      </c>
      <c r="T43" s="103">
        <v>19.5</v>
      </c>
      <c r="U43" s="103">
        <v>18.899999999999999</v>
      </c>
    </row>
    <row r="44" spans="1:21" x14ac:dyDescent="0.25">
      <c r="A44" s="102">
        <v>34</v>
      </c>
      <c r="B44" s="103">
        <v>274.10000000000002</v>
      </c>
      <c r="C44" s="103">
        <v>139.6</v>
      </c>
      <c r="D44" s="103">
        <v>94.8</v>
      </c>
      <c r="E44" s="103">
        <v>72.400000000000006</v>
      </c>
      <c r="F44" s="103">
        <v>59</v>
      </c>
      <c r="G44" s="103">
        <v>50.1</v>
      </c>
      <c r="H44" s="103">
        <v>43.7</v>
      </c>
      <c r="I44" s="103">
        <v>38.9</v>
      </c>
      <c r="J44" s="103">
        <v>35.200000000000003</v>
      </c>
      <c r="K44" s="103">
        <v>32.299999999999997</v>
      </c>
      <c r="L44" s="103">
        <v>29.8</v>
      </c>
      <c r="M44" s="103">
        <v>27.8</v>
      </c>
      <c r="N44" s="103">
        <v>26.2</v>
      </c>
      <c r="O44" s="103">
        <v>24.7</v>
      </c>
      <c r="P44" s="103">
        <v>23.5</v>
      </c>
      <c r="Q44" s="103">
        <v>22.4</v>
      </c>
      <c r="R44" s="103">
        <v>21.4</v>
      </c>
      <c r="S44" s="103">
        <v>20.6</v>
      </c>
      <c r="T44" s="103">
        <v>19.8</v>
      </c>
      <c r="U44" s="103">
        <v>19.2</v>
      </c>
    </row>
    <row r="45" spans="1:21" x14ac:dyDescent="0.25">
      <c r="A45" s="102">
        <v>35</v>
      </c>
      <c r="B45" s="103">
        <v>277.89999999999998</v>
      </c>
      <c r="C45" s="103">
        <v>141.6</v>
      </c>
      <c r="D45" s="103">
        <v>96.1</v>
      </c>
      <c r="E45" s="103">
        <v>73.400000000000006</v>
      </c>
      <c r="F45" s="103">
        <v>59.8</v>
      </c>
      <c r="G45" s="103">
        <v>50.8</v>
      </c>
      <c r="H45" s="103">
        <v>44.3</v>
      </c>
      <c r="I45" s="103">
        <v>39.5</v>
      </c>
      <c r="J45" s="103">
        <v>35.700000000000003</v>
      </c>
      <c r="K45" s="103">
        <v>32.700000000000003</v>
      </c>
      <c r="L45" s="103">
        <v>30.3</v>
      </c>
      <c r="M45" s="103">
        <v>28.3</v>
      </c>
      <c r="N45" s="103">
        <v>26.5</v>
      </c>
      <c r="O45" s="103">
        <v>25.1</v>
      </c>
      <c r="P45" s="103">
        <v>23.8</v>
      </c>
      <c r="Q45" s="103">
        <v>22.7</v>
      </c>
      <c r="R45" s="103">
        <v>21.8</v>
      </c>
      <c r="S45" s="103">
        <v>20.9</v>
      </c>
      <c r="T45" s="103">
        <v>20.100000000000001</v>
      </c>
      <c r="U45" s="103">
        <v>19.5</v>
      </c>
    </row>
    <row r="46" spans="1:21" x14ac:dyDescent="0.25">
      <c r="A46" s="102">
        <v>36</v>
      </c>
      <c r="B46" s="103">
        <v>281.89999999999998</v>
      </c>
      <c r="C46" s="103">
        <v>143.6</v>
      </c>
      <c r="D46" s="103">
        <v>97.5</v>
      </c>
      <c r="E46" s="103">
        <v>74.5</v>
      </c>
      <c r="F46" s="103">
        <v>60.7</v>
      </c>
      <c r="G46" s="103">
        <v>51.5</v>
      </c>
      <c r="H46" s="103">
        <v>44.9</v>
      </c>
      <c r="I46" s="103">
        <v>40</v>
      </c>
      <c r="J46" s="103">
        <v>36.200000000000003</v>
      </c>
      <c r="K46" s="103">
        <v>33.200000000000003</v>
      </c>
      <c r="L46" s="103">
        <v>30.7</v>
      </c>
      <c r="M46" s="103">
        <v>28.7</v>
      </c>
      <c r="N46" s="103">
        <v>26.9</v>
      </c>
      <c r="O46" s="103">
        <v>25.4</v>
      </c>
      <c r="P46" s="103">
        <v>24.2</v>
      </c>
      <c r="Q46" s="103">
        <v>23.1</v>
      </c>
      <c r="R46" s="103">
        <v>22.1</v>
      </c>
      <c r="S46" s="103">
        <v>21.2</v>
      </c>
      <c r="T46" s="103">
        <v>20.399999999999999</v>
      </c>
      <c r="U46" s="103">
        <v>19.8</v>
      </c>
    </row>
    <row r="47" spans="1:21" x14ac:dyDescent="0.25">
      <c r="A47" s="102">
        <v>37</v>
      </c>
      <c r="B47" s="103">
        <v>285.89999999999998</v>
      </c>
      <c r="C47" s="103">
        <v>145.6</v>
      </c>
      <c r="D47" s="103">
        <v>98.9</v>
      </c>
      <c r="E47" s="103">
        <v>75.5</v>
      </c>
      <c r="F47" s="103">
        <v>61.6</v>
      </c>
      <c r="G47" s="103">
        <v>52.2</v>
      </c>
      <c r="H47" s="103">
        <v>45.6</v>
      </c>
      <c r="I47" s="103">
        <v>40.6</v>
      </c>
      <c r="J47" s="103">
        <v>36.799999999999997</v>
      </c>
      <c r="K47" s="103">
        <v>33.700000000000003</v>
      </c>
      <c r="L47" s="103">
        <v>31.2</v>
      </c>
      <c r="M47" s="103">
        <v>29.1</v>
      </c>
      <c r="N47" s="103">
        <v>27.3</v>
      </c>
      <c r="O47" s="103">
        <v>25.8</v>
      </c>
      <c r="P47" s="103">
        <v>24.5</v>
      </c>
      <c r="Q47" s="103">
        <v>23.4</v>
      </c>
      <c r="R47" s="103">
        <v>22.4</v>
      </c>
      <c r="S47" s="103">
        <v>21.5</v>
      </c>
      <c r="T47" s="103">
        <v>20.8</v>
      </c>
      <c r="U47" s="103">
        <v>20.100000000000001</v>
      </c>
    </row>
    <row r="48" spans="1:21" x14ac:dyDescent="0.25">
      <c r="A48" s="102">
        <v>38</v>
      </c>
      <c r="B48" s="103">
        <v>289.89999999999998</v>
      </c>
      <c r="C48" s="103">
        <v>147.69999999999999</v>
      </c>
      <c r="D48" s="103">
        <v>100.3</v>
      </c>
      <c r="E48" s="103">
        <v>76.599999999999994</v>
      </c>
      <c r="F48" s="103">
        <v>62.4</v>
      </c>
      <c r="G48" s="103">
        <v>53</v>
      </c>
      <c r="H48" s="103">
        <v>46.2</v>
      </c>
      <c r="I48" s="103">
        <v>41.2</v>
      </c>
      <c r="J48" s="103">
        <v>37.299999999999997</v>
      </c>
      <c r="K48" s="103">
        <v>34.200000000000003</v>
      </c>
      <c r="L48" s="103">
        <v>31.6</v>
      </c>
      <c r="M48" s="103">
        <v>29.5</v>
      </c>
      <c r="N48" s="103">
        <v>27.7</v>
      </c>
      <c r="O48" s="103">
        <v>26.2</v>
      </c>
      <c r="P48" s="103">
        <v>24.9</v>
      </c>
      <c r="Q48" s="103">
        <v>23.7</v>
      </c>
      <c r="R48" s="103">
        <v>22.7</v>
      </c>
      <c r="S48" s="103">
        <v>21.9</v>
      </c>
      <c r="T48" s="103">
        <v>21.1</v>
      </c>
      <c r="U48" s="103">
        <v>20.399999999999999</v>
      </c>
    </row>
    <row r="49" spans="1:21" x14ac:dyDescent="0.25">
      <c r="A49" s="102">
        <v>39</v>
      </c>
      <c r="B49" s="103">
        <v>294</v>
      </c>
      <c r="C49" s="103">
        <v>149.80000000000001</v>
      </c>
      <c r="D49" s="103">
        <v>101.7</v>
      </c>
      <c r="E49" s="103">
        <v>77.7</v>
      </c>
      <c r="F49" s="103">
        <v>63.3</v>
      </c>
      <c r="G49" s="103">
        <v>53.7</v>
      </c>
      <c r="H49" s="103">
        <v>46.9</v>
      </c>
      <c r="I49" s="103">
        <v>41.8</v>
      </c>
      <c r="J49" s="103">
        <v>37.799999999999997</v>
      </c>
      <c r="K49" s="103">
        <v>34.700000000000003</v>
      </c>
      <c r="L49" s="103">
        <v>32.1</v>
      </c>
      <c r="M49" s="103">
        <v>29.9</v>
      </c>
      <c r="N49" s="103">
        <v>28.1</v>
      </c>
      <c r="O49" s="103">
        <v>26.6</v>
      </c>
      <c r="P49" s="103">
        <v>25.3</v>
      </c>
      <c r="Q49" s="103">
        <v>24.1</v>
      </c>
      <c r="R49" s="103">
        <v>23.1</v>
      </c>
      <c r="S49" s="103">
        <v>22.2</v>
      </c>
      <c r="T49" s="103">
        <v>21.4</v>
      </c>
      <c r="U49" s="103">
        <v>20.7</v>
      </c>
    </row>
    <row r="50" spans="1:21" x14ac:dyDescent="0.25">
      <c r="A50" s="102">
        <v>40</v>
      </c>
      <c r="B50" s="103">
        <v>298.10000000000002</v>
      </c>
      <c r="C50" s="103">
        <v>151.9</v>
      </c>
      <c r="D50" s="103">
        <v>103.2</v>
      </c>
      <c r="E50" s="103">
        <v>78.8</v>
      </c>
      <c r="F50" s="103">
        <v>64.2</v>
      </c>
      <c r="G50" s="103">
        <v>54.5</v>
      </c>
      <c r="H50" s="103">
        <v>47.6</v>
      </c>
      <c r="I50" s="103">
        <v>42.4</v>
      </c>
      <c r="J50" s="103">
        <v>38.4</v>
      </c>
      <c r="K50" s="103">
        <v>35.200000000000003</v>
      </c>
      <c r="L50" s="103">
        <v>32.6</v>
      </c>
      <c r="M50" s="103">
        <v>30.4</v>
      </c>
      <c r="N50" s="103">
        <v>28.6</v>
      </c>
      <c r="O50" s="103">
        <v>27</v>
      </c>
      <c r="P50" s="103">
        <v>25.6</v>
      </c>
      <c r="Q50" s="103">
        <v>24.5</v>
      </c>
      <c r="R50" s="103">
        <v>23.5</v>
      </c>
      <c r="S50" s="103">
        <v>22.5</v>
      </c>
      <c r="T50" s="103">
        <v>21.7</v>
      </c>
      <c r="U50" s="103">
        <v>21</v>
      </c>
    </row>
    <row r="51" spans="1:21" x14ac:dyDescent="0.25">
      <c r="A51" s="102">
        <v>41</v>
      </c>
      <c r="B51" s="103">
        <v>302.3</v>
      </c>
      <c r="C51" s="103">
        <v>154</v>
      </c>
      <c r="D51" s="103">
        <v>104.6</v>
      </c>
      <c r="E51" s="103">
        <v>79.900000000000006</v>
      </c>
      <c r="F51" s="103">
        <v>65.2</v>
      </c>
      <c r="G51" s="103">
        <v>55.3</v>
      </c>
      <c r="H51" s="103">
        <v>48.3</v>
      </c>
      <c r="I51" s="103">
        <v>43</v>
      </c>
      <c r="J51" s="103">
        <v>38.9</v>
      </c>
      <c r="K51" s="103">
        <v>35.700000000000003</v>
      </c>
      <c r="L51" s="103">
        <v>33</v>
      </c>
      <c r="M51" s="103">
        <v>30.8</v>
      </c>
      <c r="N51" s="103">
        <v>29</v>
      </c>
      <c r="O51" s="103">
        <v>27.4</v>
      </c>
      <c r="P51" s="103">
        <v>26</v>
      </c>
      <c r="Q51" s="103">
        <v>24.9</v>
      </c>
      <c r="R51" s="103">
        <v>23.8</v>
      </c>
      <c r="S51" s="103">
        <v>22.9</v>
      </c>
      <c r="T51" s="103">
        <v>22.1</v>
      </c>
      <c r="U51" s="103">
        <v>21.4</v>
      </c>
    </row>
    <row r="52" spans="1:21" x14ac:dyDescent="0.25">
      <c r="A52" s="102">
        <v>42</v>
      </c>
      <c r="B52" s="103">
        <v>306.60000000000002</v>
      </c>
      <c r="C52" s="103">
        <v>156.19999999999999</v>
      </c>
      <c r="D52" s="103">
        <v>106.1</v>
      </c>
      <c r="E52" s="103">
        <v>81.099999999999994</v>
      </c>
      <c r="F52" s="103">
        <v>66.099999999999994</v>
      </c>
      <c r="G52" s="103">
        <v>56.1</v>
      </c>
      <c r="H52" s="103">
        <v>49</v>
      </c>
      <c r="I52" s="103">
        <v>43.6</v>
      </c>
      <c r="J52" s="103">
        <v>39.5</v>
      </c>
      <c r="K52" s="103">
        <v>36.200000000000003</v>
      </c>
      <c r="L52" s="103">
        <v>33.5</v>
      </c>
      <c r="M52" s="103">
        <v>31.3</v>
      </c>
      <c r="N52" s="103">
        <v>29.4</v>
      </c>
      <c r="O52" s="103">
        <v>27.8</v>
      </c>
      <c r="P52" s="103">
        <v>26.4</v>
      </c>
      <c r="Q52" s="103">
        <v>25.2</v>
      </c>
      <c r="R52" s="103">
        <v>24.2</v>
      </c>
      <c r="S52" s="103">
        <v>23.3</v>
      </c>
      <c r="T52" s="103">
        <v>22.4</v>
      </c>
      <c r="U52" s="103">
        <v>21.7</v>
      </c>
    </row>
    <row r="53" spans="1:21" x14ac:dyDescent="0.25">
      <c r="A53" s="102">
        <v>43</v>
      </c>
      <c r="B53" s="103">
        <v>310.89999999999998</v>
      </c>
      <c r="C53" s="103">
        <v>158.4</v>
      </c>
      <c r="D53" s="103">
        <v>107.6</v>
      </c>
      <c r="E53" s="103">
        <v>82.2</v>
      </c>
      <c r="F53" s="103">
        <v>67</v>
      </c>
      <c r="G53" s="103">
        <v>56.9</v>
      </c>
      <c r="H53" s="103">
        <v>49.7</v>
      </c>
      <c r="I53" s="103">
        <v>44.3</v>
      </c>
      <c r="J53" s="103">
        <v>40.1</v>
      </c>
      <c r="K53" s="103">
        <v>36.700000000000003</v>
      </c>
      <c r="L53" s="103">
        <v>34</v>
      </c>
      <c r="M53" s="103">
        <v>31.8</v>
      </c>
      <c r="N53" s="103">
        <v>29.9</v>
      </c>
      <c r="O53" s="103">
        <v>28.2</v>
      </c>
      <c r="P53" s="103">
        <v>26.9</v>
      </c>
      <c r="Q53" s="103">
        <v>25.6</v>
      </c>
      <c r="R53" s="103">
        <v>24.6</v>
      </c>
      <c r="S53" s="103">
        <v>23.6</v>
      </c>
      <c r="T53" s="103">
        <v>22.8</v>
      </c>
      <c r="U53" s="103">
        <v>22.1</v>
      </c>
    </row>
    <row r="54" spans="1:21" x14ac:dyDescent="0.25">
      <c r="A54" s="102">
        <v>44</v>
      </c>
      <c r="B54" s="103">
        <v>315.3</v>
      </c>
      <c r="C54" s="103">
        <v>160.6</v>
      </c>
      <c r="D54" s="103">
        <v>109.1</v>
      </c>
      <c r="E54" s="103">
        <v>83.4</v>
      </c>
      <c r="F54" s="103">
        <v>68</v>
      </c>
      <c r="G54" s="103">
        <v>57.7</v>
      </c>
      <c r="H54" s="103">
        <v>50.4</v>
      </c>
      <c r="I54" s="103">
        <v>44.9</v>
      </c>
      <c r="J54" s="103">
        <v>40.700000000000003</v>
      </c>
      <c r="K54" s="103">
        <v>37.299999999999997</v>
      </c>
      <c r="L54" s="103">
        <v>34.5</v>
      </c>
      <c r="M54" s="103">
        <v>32.299999999999997</v>
      </c>
      <c r="N54" s="103">
        <v>30.3</v>
      </c>
      <c r="O54" s="103">
        <v>28.7</v>
      </c>
      <c r="P54" s="103">
        <v>27.3</v>
      </c>
      <c r="Q54" s="103">
        <v>26</v>
      </c>
      <c r="R54" s="103">
        <v>25</v>
      </c>
      <c r="S54" s="103">
        <v>24</v>
      </c>
      <c r="T54" s="103">
        <v>23.2</v>
      </c>
      <c r="U54" s="103">
        <v>22.4</v>
      </c>
    </row>
    <row r="55" spans="1:21" x14ac:dyDescent="0.25">
      <c r="A55" s="102">
        <v>45</v>
      </c>
      <c r="B55" s="103">
        <v>319.7</v>
      </c>
      <c r="C55" s="103">
        <v>162.9</v>
      </c>
      <c r="D55" s="103">
        <v>110.7</v>
      </c>
      <c r="E55" s="103">
        <v>84.6</v>
      </c>
      <c r="F55" s="103">
        <v>69</v>
      </c>
      <c r="G55" s="103">
        <v>58.5</v>
      </c>
      <c r="H55" s="103">
        <v>51.1</v>
      </c>
      <c r="I55" s="103">
        <v>45.6</v>
      </c>
      <c r="J55" s="103">
        <v>41.3</v>
      </c>
      <c r="K55" s="103">
        <v>37.9</v>
      </c>
      <c r="L55" s="103">
        <v>35.1</v>
      </c>
      <c r="M55" s="103">
        <v>32.700000000000003</v>
      </c>
      <c r="N55" s="103">
        <v>30.8</v>
      </c>
      <c r="O55" s="103">
        <v>29.1</v>
      </c>
      <c r="P55" s="103">
        <v>27.7</v>
      </c>
      <c r="Q55" s="103">
        <v>26.5</v>
      </c>
      <c r="R55" s="103">
        <v>25.4</v>
      </c>
      <c r="S55" s="103">
        <v>24.4</v>
      </c>
      <c r="T55" s="103">
        <v>23.6</v>
      </c>
      <c r="U55" s="103"/>
    </row>
    <row r="56" spans="1:21" x14ac:dyDescent="0.25">
      <c r="A56" s="102">
        <v>46</v>
      </c>
      <c r="B56" s="103">
        <v>324.2</v>
      </c>
      <c r="C56" s="103">
        <v>165.2</v>
      </c>
      <c r="D56" s="103">
        <v>112.3</v>
      </c>
      <c r="E56" s="103">
        <v>85.8</v>
      </c>
      <c r="F56" s="103">
        <v>69.900000000000006</v>
      </c>
      <c r="G56" s="103">
        <v>59.4</v>
      </c>
      <c r="H56" s="103">
        <v>51.9</v>
      </c>
      <c r="I56" s="103">
        <v>46.3</v>
      </c>
      <c r="J56" s="103">
        <v>41.9</v>
      </c>
      <c r="K56" s="103">
        <v>38.4</v>
      </c>
      <c r="L56" s="103">
        <v>35.6</v>
      </c>
      <c r="M56" s="103">
        <v>33.299999999999997</v>
      </c>
      <c r="N56" s="103">
        <v>31.3</v>
      </c>
      <c r="O56" s="103">
        <v>29.6</v>
      </c>
      <c r="P56" s="103">
        <v>28.2</v>
      </c>
      <c r="Q56" s="103">
        <v>26.9</v>
      </c>
      <c r="R56" s="103">
        <v>25.8</v>
      </c>
      <c r="S56" s="103">
        <v>24.8</v>
      </c>
      <c r="T56" s="103"/>
      <c r="U56" s="103"/>
    </row>
    <row r="57" spans="1:21" x14ac:dyDescent="0.25">
      <c r="A57" s="102">
        <v>47</v>
      </c>
      <c r="B57" s="103">
        <v>328.7</v>
      </c>
      <c r="C57" s="103">
        <v>167.5</v>
      </c>
      <c r="D57" s="103">
        <v>113.8</v>
      </c>
      <c r="E57" s="103">
        <v>87</v>
      </c>
      <c r="F57" s="103">
        <v>71</v>
      </c>
      <c r="G57" s="103">
        <v>60.3</v>
      </c>
      <c r="H57" s="103">
        <v>52.7</v>
      </c>
      <c r="I57" s="103">
        <v>47</v>
      </c>
      <c r="J57" s="103">
        <v>42.5</v>
      </c>
      <c r="K57" s="103">
        <v>39</v>
      </c>
      <c r="L57" s="103">
        <v>36.200000000000003</v>
      </c>
      <c r="M57" s="103">
        <v>33.799999999999997</v>
      </c>
      <c r="N57" s="103">
        <v>31.8</v>
      </c>
      <c r="O57" s="103">
        <v>30.1</v>
      </c>
      <c r="P57" s="103">
        <v>28.6</v>
      </c>
      <c r="Q57" s="103">
        <v>27.4</v>
      </c>
      <c r="R57" s="103">
        <v>26.3</v>
      </c>
      <c r="S57" s="103"/>
      <c r="T57" s="103"/>
      <c r="U57" s="103"/>
    </row>
    <row r="58" spans="1:21" x14ac:dyDescent="0.25">
      <c r="A58" s="102">
        <v>48</v>
      </c>
      <c r="B58" s="103">
        <v>333.4</v>
      </c>
      <c r="C58" s="103">
        <v>169.9</v>
      </c>
      <c r="D58" s="103">
        <v>115.5</v>
      </c>
      <c r="E58" s="103">
        <v>88.3</v>
      </c>
      <c r="F58" s="103">
        <v>72</v>
      </c>
      <c r="G58" s="103">
        <v>61.2</v>
      </c>
      <c r="H58" s="103">
        <v>53.4</v>
      </c>
      <c r="I58" s="103">
        <v>47.7</v>
      </c>
      <c r="J58" s="103">
        <v>43.2</v>
      </c>
      <c r="K58" s="103">
        <v>39.6</v>
      </c>
      <c r="L58" s="103">
        <v>36.700000000000003</v>
      </c>
      <c r="M58" s="103">
        <v>34.299999999999997</v>
      </c>
      <c r="N58" s="103">
        <v>32.299999999999997</v>
      </c>
      <c r="O58" s="103">
        <v>30.6</v>
      </c>
      <c r="P58" s="103">
        <v>29.1</v>
      </c>
      <c r="Q58" s="103">
        <v>27.8</v>
      </c>
      <c r="R58" s="103"/>
      <c r="S58" s="103"/>
      <c r="T58" s="103"/>
      <c r="U58" s="103"/>
    </row>
    <row r="59" spans="1:21" x14ac:dyDescent="0.25">
      <c r="A59" s="102">
        <v>49</v>
      </c>
      <c r="B59" s="103">
        <v>338.1</v>
      </c>
      <c r="C59" s="103">
        <v>172.3</v>
      </c>
      <c r="D59" s="103">
        <v>117.1</v>
      </c>
      <c r="E59" s="103">
        <v>89.6</v>
      </c>
      <c r="F59" s="103">
        <v>73.099999999999994</v>
      </c>
      <c r="G59" s="103">
        <v>62.1</v>
      </c>
      <c r="H59" s="103">
        <v>54.3</v>
      </c>
      <c r="I59" s="103">
        <v>48.4</v>
      </c>
      <c r="J59" s="103">
        <v>43.9</v>
      </c>
      <c r="K59" s="103">
        <v>40.299999999999997</v>
      </c>
      <c r="L59" s="103">
        <v>37.299999999999997</v>
      </c>
      <c r="M59" s="103">
        <v>34.9</v>
      </c>
      <c r="N59" s="103">
        <v>32.9</v>
      </c>
      <c r="O59" s="103">
        <v>31.1</v>
      </c>
      <c r="P59" s="103">
        <v>29.6</v>
      </c>
      <c r="Q59" s="103"/>
      <c r="R59" s="103"/>
      <c r="S59" s="103"/>
      <c r="T59" s="103"/>
      <c r="U59" s="103"/>
    </row>
    <row r="60" spans="1:21" x14ac:dyDescent="0.25">
      <c r="A60" s="102">
        <v>50</v>
      </c>
      <c r="B60" s="103">
        <v>342.9</v>
      </c>
      <c r="C60" s="103">
        <v>174.8</v>
      </c>
      <c r="D60" s="103">
        <v>118.9</v>
      </c>
      <c r="E60" s="103">
        <v>90.9</v>
      </c>
      <c r="F60" s="103">
        <v>74.2</v>
      </c>
      <c r="G60" s="103">
        <v>63.1</v>
      </c>
      <c r="H60" s="103">
        <v>55.1</v>
      </c>
      <c r="I60" s="103">
        <v>49.2</v>
      </c>
      <c r="J60" s="103">
        <v>44.6</v>
      </c>
      <c r="K60" s="103">
        <v>41</v>
      </c>
      <c r="L60" s="103">
        <v>38</v>
      </c>
      <c r="M60" s="103">
        <v>35.5</v>
      </c>
      <c r="N60" s="103">
        <v>33.4</v>
      </c>
      <c r="O60" s="103">
        <v>31.7</v>
      </c>
      <c r="P60" s="103"/>
      <c r="Q60" s="103"/>
      <c r="R60" s="103"/>
      <c r="S60" s="103"/>
      <c r="T60" s="103"/>
      <c r="U60" s="103"/>
    </row>
    <row r="61" spans="1:21" x14ac:dyDescent="0.25">
      <c r="A61" s="102">
        <v>51</v>
      </c>
      <c r="B61" s="103">
        <v>347.8</v>
      </c>
      <c r="C61" s="103">
        <v>177.4</v>
      </c>
      <c r="D61" s="103">
        <v>120.6</v>
      </c>
      <c r="E61" s="103">
        <v>92.3</v>
      </c>
      <c r="F61" s="103">
        <v>75.3</v>
      </c>
      <c r="G61" s="103">
        <v>64</v>
      </c>
      <c r="H61" s="103">
        <v>56</v>
      </c>
      <c r="I61" s="103">
        <v>50</v>
      </c>
      <c r="J61" s="103">
        <v>45.3</v>
      </c>
      <c r="K61" s="103">
        <v>41.6</v>
      </c>
      <c r="L61" s="103">
        <v>38.6</v>
      </c>
      <c r="M61" s="103">
        <v>36.1</v>
      </c>
      <c r="N61" s="103">
        <v>34</v>
      </c>
      <c r="O61" s="103"/>
      <c r="P61" s="103"/>
      <c r="Q61" s="103"/>
      <c r="R61" s="103"/>
      <c r="S61" s="103"/>
      <c r="T61" s="103"/>
      <c r="U61" s="103"/>
    </row>
    <row r="62" spans="1:21" x14ac:dyDescent="0.25">
      <c r="A62" s="102">
        <v>52</v>
      </c>
      <c r="B62" s="103">
        <v>352.8</v>
      </c>
      <c r="C62" s="103">
        <v>180</v>
      </c>
      <c r="D62" s="103">
        <v>122.4</v>
      </c>
      <c r="E62" s="103">
        <v>93.7</v>
      </c>
      <c r="F62" s="103">
        <v>76.5</v>
      </c>
      <c r="G62" s="103">
        <v>65</v>
      </c>
      <c r="H62" s="103">
        <v>56.9</v>
      </c>
      <c r="I62" s="103">
        <v>50.8</v>
      </c>
      <c r="J62" s="103">
        <v>46.1</v>
      </c>
      <c r="K62" s="103">
        <v>42.3</v>
      </c>
      <c r="L62" s="103">
        <v>39.299999999999997</v>
      </c>
      <c r="M62" s="103">
        <v>36.799999999999997</v>
      </c>
      <c r="N62" s="103"/>
      <c r="O62" s="103"/>
      <c r="P62" s="103"/>
      <c r="Q62" s="103"/>
      <c r="R62" s="103"/>
      <c r="S62" s="103"/>
      <c r="T62" s="103"/>
      <c r="U62" s="103"/>
    </row>
    <row r="63" spans="1:21" x14ac:dyDescent="0.25">
      <c r="A63" s="102">
        <v>53</v>
      </c>
      <c r="B63" s="103">
        <v>357.8</v>
      </c>
      <c r="C63" s="103">
        <v>182.6</v>
      </c>
      <c r="D63" s="103">
        <v>124.2</v>
      </c>
      <c r="E63" s="103">
        <v>95.1</v>
      </c>
      <c r="F63" s="103">
        <v>77.7</v>
      </c>
      <c r="G63" s="103">
        <v>66.099999999999994</v>
      </c>
      <c r="H63" s="103">
        <v>57.8</v>
      </c>
      <c r="I63" s="103">
        <v>51.6</v>
      </c>
      <c r="J63" s="103">
        <v>46.9</v>
      </c>
      <c r="K63" s="103">
        <v>43.1</v>
      </c>
      <c r="L63" s="103">
        <v>40</v>
      </c>
      <c r="M63" s="103"/>
      <c r="N63" s="103"/>
      <c r="O63" s="103"/>
      <c r="P63" s="103"/>
      <c r="Q63" s="103"/>
      <c r="R63" s="103"/>
      <c r="S63" s="103"/>
      <c r="T63" s="103"/>
      <c r="U63" s="103"/>
    </row>
    <row r="64" spans="1:21" x14ac:dyDescent="0.25">
      <c r="A64" s="102">
        <v>54</v>
      </c>
      <c r="B64" s="103">
        <v>362.9</v>
      </c>
      <c r="C64" s="103">
        <v>185.3</v>
      </c>
      <c r="D64" s="103">
        <v>126.1</v>
      </c>
      <c r="E64" s="103">
        <v>96.5</v>
      </c>
      <c r="F64" s="103">
        <v>78.900000000000006</v>
      </c>
      <c r="G64" s="103">
        <v>67.099999999999994</v>
      </c>
      <c r="H64" s="103">
        <v>58.7</v>
      </c>
      <c r="I64" s="103">
        <v>52.5</v>
      </c>
      <c r="J64" s="103">
        <v>47.6</v>
      </c>
      <c r="K64" s="103">
        <v>43.8</v>
      </c>
      <c r="L64" s="103"/>
      <c r="M64" s="103"/>
      <c r="N64" s="103"/>
      <c r="O64" s="103"/>
      <c r="P64" s="103"/>
      <c r="Q64" s="103"/>
      <c r="R64" s="103"/>
      <c r="S64" s="103"/>
      <c r="T64" s="103"/>
      <c r="U64" s="103"/>
    </row>
    <row r="65" spans="1:21" x14ac:dyDescent="0.25">
      <c r="A65" s="102">
        <v>55</v>
      </c>
      <c r="B65" s="103">
        <v>368.2</v>
      </c>
      <c r="C65" s="103">
        <v>188</v>
      </c>
      <c r="D65" s="103">
        <v>128</v>
      </c>
      <c r="E65" s="103">
        <v>98</v>
      </c>
      <c r="F65" s="103">
        <v>80.099999999999994</v>
      </c>
      <c r="G65" s="103">
        <v>68.2</v>
      </c>
      <c r="H65" s="103">
        <v>59.7</v>
      </c>
      <c r="I65" s="103">
        <v>53.3</v>
      </c>
      <c r="J65" s="103">
        <v>48.4</v>
      </c>
      <c r="K65" s="103"/>
      <c r="L65" s="103"/>
      <c r="M65" s="103"/>
      <c r="N65" s="103"/>
      <c r="O65" s="103"/>
      <c r="P65" s="103"/>
      <c r="Q65" s="103"/>
      <c r="R65" s="103"/>
      <c r="S65" s="103"/>
      <c r="T65" s="103"/>
      <c r="U65" s="103"/>
    </row>
    <row r="66" spans="1:21" x14ac:dyDescent="0.25">
      <c r="A66" s="102">
        <v>56</v>
      </c>
      <c r="B66" s="103">
        <v>373.5</v>
      </c>
      <c r="C66" s="103">
        <v>190.8</v>
      </c>
      <c r="D66" s="103">
        <v>129.9</v>
      </c>
      <c r="E66" s="103">
        <v>99.6</v>
      </c>
      <c r="F66" s="103">
        <v>81.400000000000006</v>
      </c>
      <c r="G66" s="103">
        <v>69.3</v>
      </c>
      <c r="H66" s="103">
        <v>60.7</v>
      </c>
      <c r="I66" s="103">
        <v>54.2</v>
      </c>
      <c r="J66" s="103"/>
      <c r="K66" s="103"/>
      <c r="L66" s="103"/>
      <c r="M66" s="103"/>
      <c r="N66" s="103"/>
      <c r="O66" s="103"/>
      <c r="P66" s="103"/>
      <c r="Q66" s="103"/>
      <c r="R66" s="103"/>
      <c r="S66" s="103"/>
      <c r="T66" s="103"/>
      <c r="U66" s="103"/>
    </row>
    <row r="67" spans="1:21" x14ac:dyDescent="0.25">
      <c r="A67" s="102">
        <v>57</v>
      </c>
      <c r="B67" s="103">
        <v>379</v>
      </c>
      <c r="C67" s="103">
        <v>193.6</v>
      </c>
      <c r="D67" s="103">
        <v>131.9</v>
      </c>
      <c r="E67" s="103">
        <v>101.1</v>
      </c>
      <c r="F67" s="103">
        <v>82.7</v>
      </c>
      <c r="G67" s="103">
        <v>70.400000000000006</v>
      </c>
      <c r="H67" s="103">
        <v>61.7</v>
      </c>
      <c r="I67" s="103"/>
      <c r="J67" s="103"/>
      <c r="K67" s="103"/>
      <c r="L67" s="103"/>
      <c r="M67" s="103"/>
      <c r="N67" s="103"/>
      <c r="O67" s="103"/>
      <c r="P67" s="103"/>
      <c r="Q67" s="103"/>
      <c r="R67" s="103"/>
      <c r="S67" s="103"/>
      <c r="T67" s="103"/>
      <c r="U67" s="103"/>
    </row>
    <row r="68" spans="1:21" x14ac:dyDescent="0.25">
      <c r="A68" s="102">
        <v>58</v>
      </c>
      <c r="B68" s="103">
        <v>384.7</v>
      </c>
      <c r="C68" s="103">
        <v>196.6</v>
      </c>
      <c r="D68" s="103">
        <v>134</v>
      </c>
      <c r="E68" s="103">
        <v>102.7</v>
      </c>
      <c r="F68" s="103">
        <v>84</v>
      </c>
      <c r="G68" s="103">
        <v>71.599999999999994</v>
      </c>
      <c r="H68" s="103"/>
      <c r="I68" s="103"/>
      <c r="J68" s="103"/>
      <c r="K68" s="103"/>
      <c r="L68" s="103"/>
      <c r="M68" s="103"/>
      <c r="N68" s="103"/>
      <c r="O68" s="103"/>
      <c r="P68" s="103"/>
      <c r="Q68" s="103"/>
      <c r="R68" s="103"/>
      <c r="S68" s="103"/>
      <c r="T68" s="103"/>
      <c r="U68" s="103"/>
    </row>
    <row r="69" spans="1:21" x14ac:dyDescent="0.25">
      <c r="A69" s="102">
        <v>59</v>
      </c>
      <c r="B69" s="103">
        <v>390.5</v>
      </c>
      <c r="C69" s="103">
        <v>199.7</v>
      </c>
      <c r="D69" s="103">
        <v>136.1</v>
      </c>
      <c r="E69" s="103">
        <v>104.4</v>
      </c>
      <c r="F69" s="103">
        <v>85.4</v>
      </c>
      <c r="G69" s="103"/>
      <c r="H69" s="103"/>
      <c r="I69" s="103"/>
      <c r="J69" s="103"/>
      <c r="K69" s="103"/>
      <c r="L69" s="103"/>
      <c r="M69" s="103"/>
      <c r="N69" s="103"/>
      <c r="O69" s="103"/>
      <c r="P69" s="103"/>
      <c r="Q69" s="103"/>
      <c r="R69" s="103"/>
      <c r="S69" s="103"/>
      <c r="T69" s="103"/>
      <c r="U69" s="103"/>
    </row>
    <row r="70" spans="1:21" x14ac:dyDescent="0.25">
      <c r="A70" s="102">
        <v>60</v>
      </c>
      <c r="B70" s="103">
        <v>396.5</v>
      </c>
      <c r="C70" s="103">
        <v>202.8</v>
      </c>
      <c r="D70" s="103">
        <v>138.30000000000001</v>
      </c>
      <c r="E70" s="103">
        <v>106.1</v>
      </c>
      <c r="F70" s="103"/>
      <c r="G70" s="103"/>
      <c r="H70" s="103"/>
      <c r="I70" s="103"/>
      <c r="J70" s="103"/>
      <c r="K70" s="103"/>
      <c r="L70" s="103"/>
      <c r="M70" s="103"/>
      <c r="N70" s="103"/>
      <c r="O70" s="103"/>
      <c r="P70" s="103"/>
      <c r="Q70" s="103"/>
      <c r="R70" s="103"/>
      <c r="S70" s="103"/>
      <c r="T70" s="103"/>
      <c r="U70" s="103"/>
    </row>
    <row r="71" spans="1:21" x14ac:dyDescent="0.25">
      <c r="A71" s="102">
        <v>61</v>
      </c>
      <c r="B71" s="103">
        <v>402.9</v>
      </c>
      <c r="C71" s="103">
        <v>206.1</v>
      </c>
      <c r="D71" s="103">
        <v>140.6</v>
      </c>
      <c r="E71" s="103"/>
      <c r="F71" s="103"/>
      <c r="G71" s="103"/>
      <c r="H71" s="103"/>
      <c r="I71" s="103"/>
      <c r="J71" s="103"/>
      <c r="K71" s="103"/>
      <c r="L71" s="103"/>
      <c r="M71" s="103"/>
      <c r="N71" s="103"/>
      <c r="O71" s="103"/>
      <c r="P71" s="103"/>
      <c r="Q71" s="103"/>
      <c r="R71" s="103"/>
      <c r="S71" s="103"/>
      <c r="T71" s="103"/>
      <c r="U71" s="103"/>
    </row>
    <row r="72" spans="1:21" x14ac:dyDescent="0.25">
      <c r="A72" s="102">
        <v>62</v>
      </c>
      <c r="B72" s="103">
        <v>409.5</v>
      </c>
      <c r="C72" s="103">
        <v>209.6</v>
      </c>
      <c r="D72" s="103"/>
      <c r="E72" s="103"/>
      <c r="F72" s="103"/>
      <c r="G72" s="103"/>
      <c r="H72" s="103"/>
      <c r="I72" s="103"/>
      <c r="J72" s="103"/>
      <c r="K72" s="103"/>
      <c r="L72" s="103"/>
      <c r="M72" s="103"/>
      <c r="N72" s="103"/>
      <c r="O72" s="103"/>
      <c r="P72" s="103"/>
      <c r="Q72" s="103"/>
      <c r="R72" s="103"/>
      <c r="S72" s="103"/>
      <c r="T72" s="103"/>
      <c r="U72" s="103"/>
    </row>
    <row r="73" spans="1:21" x14ac:dyDescent="0.25">
      <c r="A73" s="102">
        <v>63</v>
      </c>
      <c r="B73" s="103">
        <v>416.6</v>
      </c>
      <c r="C73" s="103"/>
      <c r="D73" s="103"/>
      <c r="E73" s="103"/>
      <c r="F73" s="103"/>
      <c r="G73" s="103"/>
      <c r="H73" s="103"/>
      <c r="I73" s="103"/>
      <c r="J73" s="103"/>
      <c r="K73" s="103"/>
      <c r="L73" s="103"/>
      <c r="M73" s="103"/>
      <c r="N73" s="103"/>
      <c r="O73" s="103"/>
      <c r="P73" s="103"/>
      <c r="Q73" s="103"/>
      <c r="R73" s="103"/>
      <c r="S73" s="103"/>
      <c r="T73" s="103"/>
      <c r="U73" s="103"/>
    </row>
  </sheetData>
  <sheetProtection algorithmName="SHA-512" hashValue="ZPUnZpcwf0O/5qGWq8kS0y9b3iuvM8ZgED5OMl+1Dv69rzTaPE3Yj0w4gv7ji5FNnoG6V6YMUqcXPINqlUdGQA==" saltValue="Hz8fO3OEICoXKuGaMVSuZA==" spinCount="100000" sheet="1" objects="1" scenarios="1"/>
  <conditionalFormatting sqref="A6:A16 A18:A20">
    <cfRule type="expression" dxfId="455" priority="17" stopIfTrue="1">
      <formula>MOD(ROW(),2)=0</formula>
    </cfRule>
    <cfRule type="expression" dxfId="454" priority="18" stopIfTrue="1">
      <formula>MOD(ROW(),2)&lt;&gt;0</formula>
    </cfRule>
  </conditionalFormatting>
  <conditionalFormatting sqref="B6:U16 C17:U20">
    <cfRule type="expression" dxfId="453" priority="19" stopIfTrue="1">
      <formula>MOD(ROW(),2)=0</formula>
    </cfRule>
    <cfRule type="expression" dxfId="452" priority="20" stopIfTrue="1">
      <formula>MOD(ROW(),2)&lt;&gt;0</formula>
    </cfRule>
  </conditionalFormatting>
  <conditionalFormatting sqref="A17">
    <cfRule type="expression" dxfId="451" priority="11" stopIfTrue="1">
      <formula>MOD(ROW(),2)=0</formula>
    </cfRule>
    <cfRule type="expression" dxfId="450" priority="12" stopIfTrue="1">
      <formula>MOD(ROW(),2)&lt;&gt;0</formula>
    </cfRule>
  </conditionalFormatting>
  <conditionalFormatting sqref="B17:B20">
    <cfRule type="expression" dxfId="449" priority="9" stopIfTrue="1">
      <formula>MOD(ROW(),2)=0</formula>
    </cfRule>
    <cfRule type="expression" dxfId="448" priority="10" stopIfTrue="1">
      <formula>MOD(ROW(),2)&lt;&gt;0</formula>
    </cfRule>
  </conditionalFormatting>
  <conditionalFormatting sqref="A25:A73">
    <cfRule type="expression" dxfId="447" priority="1" stopIfTrue="1">
      <formula>MOD(ROW(),2)=0</formula>
    </cfRule>
    <cfRule type="expression" dxfId="446" priority="2" stopIfTrue="1">
      <formula>MOD(ROW(),2)&lt;&gt;0</formula>
    </cfRule>
  </conditionalFormatting>
  <conditionalFormatting sqref="B25:U73">
    <cfRule type="expression" dxfId="445" priority="3" stopIfTrue="1">
      <formula>MOD(ROW(),2)=0</formula>
    </cfRule>
    <cfRule type="expression" dxfId="444"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5">
    <pageSetUpPr fitToPage="1"/>
  </sheetPr>
  <dimension ref="A1:U68"/>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x-708</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511</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708</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512</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513</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267.5</v>
      </c>
      <c r="C26" s="103">
        <v>136.19999999999999</v>
      </c>
      <c r="D26" s="103">
        <v>92.5</v>
      </c>
      <c r="E26" s="103">
        <v>70.599999999999994</v>
      </c>
      <c r="F26" s="103">
        <v>57.5</v>
      </c>
      <c r="G26" s="103">
        <v>48.8</v>
      </c>
      <c r="H26" s="103">
        <v>42.6</v>
      </c>
      <c r="I26" s="103">
        <v>37.9</v>
      </c>
      <c r="J26" s="103">
        <v>34.299999999999997</v>
      </c>
      <c r="K26" s="103">
        <v>31.4</v>
      </c>
      <c r="L26" s="103">
        <v>29.1</v>
      </c>
      <c r="M26" s="103">
        <v>27.1</v>
      </c>
      <c r="N26" s="103">
        <v>25.4</v>
      </c>
      <c r="O26" s="103">
        <v>24</v>
      </c>
      <c r="P26" s="103">
        <v>22.8</v>
      </c>
      <c r="Q26" s="103">
        <v>21.7</v>
      </c>
      <c r="R26" s="103">
        <v>20.8</v>
      </c>
      <c r="S26" s="103">
        <v>20</v>
      </c>
      <c r="T26" s="103">
        <v>19.2</v>
      </c>
      <c r="U26" s="103">
        <v>18.600000000000001</v>
      </c>
    </row>
    <row r="27" spans="1:21" x14ac:dyDescent="0.25">
      <c r="A27" s="102">
        <v>17</v>
      </c>
      <c r="B27" s="103">
        <v>271.3</v>
      </c>
      <c r="C27" s="103">
        <v>138.19999999999999</v>
      </c>
      <c r="D27" s="103">
        <v>93.8</v>
      </c>
      <c r="E27" s="103">
        <v>71.599999999999994</v>
      </c>
      <c r="F27" s="103">
        <v>58.3</v>
      </c>
      <c r="G27" s="103">
        <v>49.5</v>
      </c>
      <c r="H27" s="103">
        <v>43.2</v>
      </c>
      <c r="I27" s="103">
        <v>38.5</v>
      </c>
      <c r="J27" s="103">
        <v>34.799999999999997</v>
      </c>
      <c r="K27" s="103">
        <v>31.9</v>
      </c>
      <c r="L27" s="103">
        <v>29.5</v>
      </c>
      <c r="M27" s="103">
        <v>27.5</v>
      </c>
      <c r="N27" s="103">
        <v>25.8</v>
      </c>
      <c r="O27" s="103">
        <v>24.4</v>
      </c>
      <c r="P27" s="103">
        <v>23.1</v>
      </c>
      <c r="Q27" s="103">
        <v>22.1</v>
      </c>
      <c r="R27" s="103">
        <v>21.1</v>
      </c>
      <c r="S27" s="103">
        <v>20.3</v>
      </c>
      <c r="T27" s="103">
        <v>19.5</v>
      </c>
      <c r="U27" s="103">
        <v>18.899999999999999</v>
      </c>
    </row>
    <row r="28" spans="1:21" x14ac:dyDescent="0.25">
      <c r="A28" s="102">
        <v>18</v>
      </c>
      <c r="B28" s="103">
        <v>275.10000000000002</v>
      </c>
      <c r="C28" s="103">
        <v>140.1</v>
      </c>
      <c r="D28" s="103">
        <v>95.1</v>
      </c>
      <c r="E28" s="103">
        <v>72.599999999999994</v>
      </c>
      <c r="F28" s="103">
        <v>59.2</v>
      </c>
      <c r="G28" s="103">
        <v>50.2</v>
      </c>
      <c r="H28" s="103">
        <v>43.8</v>
      </c>
      <c r="I28" s="103">
        <v>39</v>
      </c>
      <c r="J28" s="103">
        <v>35.299999999999997</v>
      </c>
      <c r="K28" s="103">
        <v>32.299999999999997</v>
      </c>
      <c r="L28" s="103">
        <v>29.9</v>
      </c>
      <c r="M28" s="103">
        <v>27.9</v>
      </c>
      <c r="N28" s="103">
        <v>26.2</v>
      </c>
      <c r="O28" s="103">
        <v>24.7</v>
      </c>
      <c r="P28" s="103">
        <v>23.5</v>
      </c>
      <c r="Q28" s="103">
        <v>22.4</v>
      </c>
      <c r="R28" s="103">
        <v>21.4</v>
      </c>
      <c r="S28" s="103">
        <v>20.6</v>
      </c>
      <c r="T28" s="103">
        <v>19.8</v>
      </c>
      <c r="U28" s="103">
        <v>19.100000000000001</v>
      </c>
    </row>
    <row r="29" spans="1:21" x14ac:dyDescent="0.25">
      <c r="A29" s="102">
        <v>19</v>
      </c>
      <c r="B29" s="103">
        <v>279</v>
      </c>
      <c r="C29" s="103">
        <v>142.1</v>
      </c>
      <c r="D29" s="103">
        <v>96.5</v>
      </c>
      <c r="E29" s="103">
        <v>73.7</v>
      </c>
      <c r="F29" s="103">
        <v>60</v>
      </c>
      <c r="G29" s="103">
        <v>50.9</v>
      </c>
      <c r="H29" s="103">
        <v>44.4</v>
      </c>
      <c r="I29" s="103">
        <v>39.6</v>
      </c>
      <c r="J29" s="103">
        <v>35.799999999999997</v>
      </c>
      <c r="K29" s="103">
        <v>32.799999999999997</v>
      </c>
      <c r="L29" s="103">
        <v>30.3</v>
      </c>
      <c r="M29" s="103">
        <v>28.3</v>
      </c>
      <c r="N29" s="103">
        <v>26.5</v>
      </c>
      <c r="O29" s="103">
        <v>25.1</v>
      </c>
      <c r="P29" s="103">
        <v>23.8</v>
      </c>
      <c r="Q29" s="103">
        <v>22.7</v>
      </c>
      <c r="R29" s="103">
        <v>21.7</v>
      </c>
      <c r="S29" s="103">
        <v>20.8</v>
      </c>
      <c r="T29" s="103">
        <v>20.100000000000001</v>
      </c>
      <c r="U29" s="103">
        <v>19.399999999999999</v>
      </c>
    </row>
    <row r="30" spans="1:21" x14ac:dyDescent="0.25">
      <c r="A30" s="102">
        <v>20</v>
      </c>
      <c r="B30" s="103">
        <v>282.89999999999998</v>
      </c>
      <c r="C30" s="103">
        <v>144.1</v>
      </c>
      <c r="D30" s="103">
        <v>97.8</v>
      </c>
      <c r="E30" s="103">
        <v>74.7</v>
      </c>
      <c r="F30" s="103">
        <v>60.8</v>
      </c>
      <c r="G30" s="103">
        <v>51.6</v>
      </c>
      <c r="H30" s="103">
        <v>45</v>
      </c>
      <c r="I30" s="103">
        <v>40.1</v>
      </c>
      <c r="J30" s="103">
        <v>36.299999999999997</v>
      </c>
      <c r="K30" s="103">
        <v>33.200000000000003</v>
      </c>
      <c r="L30" s="103">
        <v>30.7</v>
      </c>
      <c r="M30" s="103">
        <v>28.7</v>
      </c>
      <c r="N30" s="103">
        <v>26.9</v>
      </c>
      <c r="O30" s="103">
        <v>25.4</v>
      </c>
      <c r="P30" s="103">
        <v>24.1</v>
      </c>
      <c r="Q30" s="103">
        <v>23</v>
      </c>
      <c r="R30" s="103">
        <v>22</v>
      </c>
      <c r="S30" s="103">
        <v>21.1</v>
      </c>
      <c r="T30" s="103">
        <v>20.399999999999999</v>
      </c>
      <c r="U30" s="103">
        <v>19.7</v>
      </c>
    </row>
    <row r="31" spans="1:21" x14ac:dyDescent="0.25">
      <c r="A31" s="102">
        <v>21</v>
      </c>
      <c r="B31" s="103">
        <v>286.89999999999998</v>
      </c>
      <c r="C31" s="103">
        <v>146.1</v>
      </c>
      <c r="D31" s="103">
        <v>99.2</v>
      </c>
      <c r="E31" s="103">
        <v>75.8</v>
      </c>
      <c r="F31" s="103">
        <v>61.7</v>
      </c>
      <c r="G31" s="103">
        <v>52.3</v>
      </c>
      <c r="H31" s="103">
        <v>45.7</v>
      </c>
      <c r="I31" s="103">
        <v>40.700000000000003</v>
      </c>
      <c r="J31" s="103">
        <v>36.799999999999997</v>
      </c>
      <c r="K31" s="103">
        <v>33.700000000000003</v>
      </c>
      <c r="L31" s="103">
        <v>31.2</v>
      </c>
      <c r="M31" s="103">
        <v>29.1</v>
      </c>
      <c r="N31" s="103">
        <v>27.3</v>
      </c>
      <c r="O31" s="103">
        <v>25.8</v>
      </c>
      <c r="P31" s="103">
        <v>24.5</v>
      </c>
      <c r="Q31" s="103">
        <v>23.3</v>
      </c>
      <c r="R31" s="103">
        <v>22.3</v>
      </c>
      <c r="S31" s="103">
        <v>21.4</v>
      </c>
      <c r="T31" s="103">
        <v>20.7</v>
      </c>
      <c r="U31" s="103">
        <v>19.899999999999999</v>
      </c>
    </row>
    <row r="32" spans="1:21" x14ac:dyDescent="0.25">
      <c r="A32" s="102">
        <v>22</v>
      </c>
      <c r="B32" s="103">
        <v>290.89999999999998</v>
      </c>
      <c r="C32" s="103">
        <v>148.1</v>
      </c>
      <c r="D32" s="103">
        <v>100.6</v>
      </c>
      <c r="E32" s="103">
        <v>76.8</v>
      </c>
      <c r="F32" s="103">
        <v>62.6</v>
      </c>
      <c r="G32" s="103">
        <v>53.1</v>
      </c>
      <c r="H32" s="103">
        <v>46.3</v>
      </c>
      <c r="I32" s="103">
        <v>41.2</v>
      </c>
      <c r="J32" s="103">
        <v>37.299999999999997</v>
      </c>
      <c r="K32" s="103">
        <v>34.200000000000003</v>
      </c>
      <c r="L32" s="103">
        <v>31.6</v>
      </c>
      <c r="M32" s="103">
        <v>29.5</v>
      </c>
      <c r="N32" s="103">
        <v>27.7</v>
      </c>
      <c r="O32" s="103">
        <v>26.1</v>
      </c>
      <c r="P32" s="103">
        <v>24.8</v>
      </c>
      <c r="Q32" s="103">
        <v>23.7</v>
      </c>
      <c r="R32" s="103">
        <v>22.6</v>
      </c>
      <c r="S32" s="103">
        <v>21.7</v>
      </c>
      <c r="T32" s="103">
        <v>20.9</v>
      </c>
      <c r="U32" s="103">
        <v>20.2</v>
      </c>
    </row>
    <row r="33" spans="1:21" x14ac:dyDescent="0.25">
      <c r="A33" s="102">
        <v>23</v>
      </c>
      <c r="B33" s="103">
        <v>295</v>
      </c>
      <c r="C33" s="103">
        <v>150.19999999999999</v>
      </c>
      <c r="D33" s="103">
        <v>102</v>
      </c>
      <c r="E33" s="103">
        <v>77.900000000000006</v>
      </c>
      <c r="F33" s="103">
        <v>63.4</v>
      </c>
      <c r="G33" s="103">
        <v>53.8</v>
      </c>
      <c r="H33" s="103">
        <v>47</v>
      </c>
      <c r="I33" s="103">
        <v>41.8</v>
      </c>
      <c r="J33" s="103">
        <v>37.799999999999997</v>
      </c>
      <c r="K33" s="103">
        <v>34.700000000000003</v>
      </c>
      <c r="L33" s="103">
        <v>32.1</v>
      </c>
      <c r="M33" s="103">
        <v>29.9</v>
      </c>
      <c r="N33" s="103">
        <v>28.1</v>
      </c>
      <c r="O33" s="103">
        <v>26.5</v>
      </c>
      <c r="P33" s="103">
        <v>25.2</v>
      </c>
      <c r="Q33" s="103">
        <v>24</v>
      </c>
      <c r="R33" s="103">
        <v>23</v>
      </c>
      <c r="S33" s="103">
        <v>22.1</v>
      </c>
      <c r="T33" s="103">
        <v>21.2</v>
      </c>
      <c r="U33" s="103">
        <v>20.5</v>
      </c>
    </row>
    <row r="34" spans="1:21" x14ac:dyDescent="0.25">
      <c r="A34" s="102">
        <v>24</v>
      </c>
      <c r="B34" s="103">
        <v>299.10000000000002</v>
      </c>
      <c r="C34" s="103">
        <v>152.30000000000001</v>
      </c>
      <c r="D34" s="103">
        <v>103.4</v>
      </c>
      <c r="E34" s="103">
        <v>79</v>
      </c>
      <c r="F34" s="103">
        <v>64.3</v>
      </c>
      <c r="G34" s="103">
        <v>54.6</v>
      </c>
      <c r="H34" s="103">
        <v>47.6</v>
      </c>
      <c r="I34" s="103">
        <v>42.4</v>
      </c>
      <c r="J34" s="103">
        <v>38.4</v>
      </c>
      <c r="K34" s="103">
        <v>35.1</v>
      </c>
      <c r="L34" s="103">
        <v>32.5</v>
      </c>
      <c r="M34" s="103">
        <v>30.3</v>
      </c>
      <c r="N34" s="103">
        <v>28.5</v>
      </c>
      <c r="O34" s="103">
        <v>26.9</v>
      </c>
      <c r="P34" s="103">
        <v>25.5</v>
      </c>
      <c r="Q34" s="103">
        <v>24.3</v>
      </c>
      <c r="R34" s="103">
        <v>23.3</v>
      </c>
      <c r="S34" s="103">
        <v>22.4</v>
      </c>
      <c r="T34" s="103">
        <v>21.5</v>
      </c>
      <c r="U34" s="103">
        <v>20.8</v>
      </c>
    </row>
    <row r="35" spans="1:21" x14ac:dyDescent="0.25">
      <c r="A35" s="102">
        <v>25</v>
      </c>
      <c r="B35" s="103">
        <v>303.3</v>
      </c>
      <c r="C35" s="103">
        <v>154.4</v>
      </c>
      <c r="D35" s="103">
        <v>104.9</v>
      </c>
      <c r="E35" s="103">
        <v>80.099999999999994</v>
      </c>
      <c r="F35" s="103">
        <v>65.2</v>
      </c>
      <c r="G35" s="103">
        <v>55.3</v>
      </c>
      <c r="H35" s="103">
        <v>48.3</v>
      </c>
      <c r="I35" s="103">
        <v>43</v>
      </c>
      <c r="J35" s="103">
        <v>38.9</v>
      </c>
      <c r="K35" s="103">
        <v>35.6</v>
      </c>
      <c r="L35" s="103">
        <v>33</v>
      </c>
      <c r="M35" s="103">
        <v>30.7</v>
      </c>
      <c r="N35" s="103">
        <v>28.9</v>
      </c>
      <c r="O35" s="103">
        <v>27.3</v>
      </c>
      <c r="P35" s="103">
        <v>25.9</v>
      </c>
      <c r="Q35" s="103">
        <v>24.7</v>
      </c>
      <c r="R35" s="103">
        <v>23.6</v>
      </c>
      <c r="S35" s="103">
        <v>22.7</v>
      </c>
      <c r="T35" s="103">
        <v>21.9</v>
      </c>
      <c r="U35" s="103">
        <v>21.1</v>
      </c>
    </row>
    <row r="36" spans="1:21" x14ac:dyDescent="0.25">
      <c r="A36" s="102">
        <v>26</v>
      </c>
      <c r="B36" s="103">
        <v>307.5</v>
      </c>
      <c r="C36" s="103">
        <v>156.6</v>
      </c>
      <c r="D36" s="103">
        <v>106.3</v>
      </c>
      <c r="E36" s="103">
        <v>81.2</v>
      </c>
      <c r="F36" s="103">
        <v>66.099999999999994</v>
      </c>
      <c r="G36" s="103">
        <v>56.1</v>
      </c>
      <c r="H36" s="103">
        <v>49</v>
      </c>
      <c r="I36" s="103">
        <v>43.6</v>
      </c>
      <c r="J36" s="103">
        <v>39.4</v>
      </c>
      <c r="K36" s="103">
        <v>36.1</v>
      </c>
      <c r="L36" s="103">
        <v>33.4</v>
      </c>
      <c r="M36" s="103">
        <v>31.2</v>
      </c>
      <c r="N36" s="103">
        <v>29.3</v>
      </c>
      <c r="O36" s="103">
        <v>27.7</v>
      </c>
      <c r="P36" s="103">
        <v>26.3</v>
      </c>
      <c r="Q36" s="103">
        <v>25</v>
      </c>
      <c r="R36" s="103">
        <v>24</v>
      </c>
      <c r="S36" s="103">
        <v>23</v>
      </c>
      <c r="T36" s="103">
        <v>22.2</v>
      </c>
      <c r="U36" s="103">
        <v>21.4</v>
      </c>
    </row>
    <row r="37" spans="1:21" x14ac:dyDescent="0.25">
      <c r="A37" s="102">
        <v>27</v>
      </c>
      <c r="B37" s="103">
        <v>311.8</v>
      </c>
      <c r="C37" s="103">
        <v>158.80000000000001</v>
      </c>
      <c r="D37" s="103">
        <v>107.8</v>
      </c>
      <c r="E37" s="103">
        <v>82.3</v>
      </c>
      <c r="F37" s="103">
        <v>67.099999999999994</v>
      </c>
      <c r="G37" s="103">
        <v>56.9</v>
      </c>
      <c r="H37" s="103">
        <v>49.6</v>
      </c>
      <c r="I37" s="103">
        <v>44.2</v>
      </c>
      <c r="J37" s="103">
        <v>40</v>
      </c>
      <c r="K37" s="103">
        <v>36.6</v>
      </c>
      <c r="L37" s="103">
        <v>33.9</v>
      </c>
      <c r="M37" s="103">
        <v>31.6</v>
      </c>
      <c r="N37" s="103">
        <v>29.7</v>
      </c>
      <c r="O37" s="103">
        <v>28</v>
      </c>
      <c r="P37" s="103">
        <v>26.6</v>
      </c>
      <c r="Q37" s="103">
        <v>25.4</v>
      </c>
      <c r="R37" s="103">
        <v>24.3</v>
      </c>
      <c r="S37" s="103">
        <v>23.3</v>
      </c>
      <c r="T37" s="103">
        <v>22.5</v>
      </c>
      <c r="U37" s="103">
        <v>21.7</v>
      </c>
    </row>
    <row r="38" spans="1:21" x14ac:dyDescent="0.25">
      <c r="A38" s="102">
        <v>28</v>
      </c>
      <c r="B38" s="103">
        <v>316.10000000000002</v>
      </c>
      <c r="C38" s="103">
        <v>161</v>
      </c>
      <c r="D38" s="103">
        <v>109.3</v>
      </c>
      <c r="E38" s="103">
        <v>83.5</v>
      </c>
      <c r="F38" s="103">
        <v>68</v>
      </c>
      <c r="G38" s="103">
        <v>57.7</v>
      </c>
      <c r="H38" s="103">
        <v>50.3</v>
      </c>
      <c r="I38" s="103">
        <v>44.8</v>
      </c>
      <c r="J38" s="103">
        <v>40.6</v>
      </c>
      <c r="K38" s="103">
        <v>37.200000000000003</v>
      </c>
      <c r="L38" s="103">
        <v>34.4</v>
      </c>
      <c r="M38" s="103">
        <v>32.1</v>
      </c>
      <c r="N38" s="103">
        <v>30.1</v>
      </c>
      <c r="O38" s="103">
        <v>28.4</v>
      </c>
      <c r="P38" s="103">
        <v>27</v>
      </c>
      <c r="Q38" s="103">
        <v>25.7</v>
      </c>
      <c r="R38" s="103">
        <v>24.6</v>
      </c>
      <c r="S38" s="103">
        <v>23.7</v>
      </c>
      <c r="T38" s="103">
        <v>22.8</v>
      </c>
      <c r="U38" s="103">
        <v>22</v>
      </c>
    </row>
    <row r="39" spans="1:21" x14ac:dyDescent="0.25">
      <c r="A39" s="102">
        <v>29</v>
      </c>
      <c r="B39" s="103">
        <v>320.5</v>
      </c>
      <c r="C39" s="103">
        <v>163.19999999999999</v>
      </c>
      <c r="D39" s="103">
        <v>110.8</v>
      </c>
      <c r="E39" s="103">
        <v>84.6</v>
      </c>
      <c r="F39" s="103">
        <v>68.900000000000006</v>
      </c>
      <c r="G39" s="103">
        <v>58.5</v>
      </c>
      <c r="H39" s="103">
        <v>51</v>
      </c>
      <c r="I39" s="103">
        <v>45.5</v>
      </c>
      <c r="J39" s="103">
        <v>41.1</v>
      </c>
      <c r="K39" s="103">
        <v>37.700000000000003</v>
      </c>
      <c r="L39" s="103">
        <v>34.9</v>
      </c>
      <c r="M39" s="103">
        <v>32.5</v>
      </c>
      <c r="N39" s="103">
        <v>30.5</v>
      </c>
      <c r="O39" s="103">
        <v>28.8</v>
      </c>
      <c r="P39" s="103">
        <v>27.4</v>
      </c>
      <c r="Q39" s="103">
        <v>26.1</v>
      </c>
      <c r="R39" s="103">
        <v>25</v>
      </c>
      <c r="S39" s="103">
        <v>24</v>
      </c>
      <c r="T39" s="103">
        <v>23.1</v>
      </c>
      <c r="U39" s="103">
        <v>22.3</v>
      </c>
    </row>
    <row r="40" spans="1:21" x14ac:dyDescent="0.25">
      <c r="A40" s="102">
        <v>30</v>
      </c>
      <c r="B40" s="103">
        <v>324.89999999999998</v>
      </c>
      <c r="C40" s="103">
        <v>165.5</v>
      </c>
      <c r="D40" s="103">
        <v>112.4</v>
      </c>
      <c r="E40" s="103">
        <v>85.8</v>
      </c>
      <c r="F40" s="103">
        <v>69.900000000000006</v>
      </c>
      <c r="G40" s="103">
        <v>59.3</v>
      </c>
      <c r="H40" s="103">
        <v>51.8</v>
      </c>
      <c r="I40" s="103">
        <v>46.1</v>
      </c>
      <c r="J40" s="103">
        <v>41.7</v>
      </c>
      <c r="K40" s="103">
        <v>38.200000000000003</v>
      </c>
      <c r="L40" s="103">
        <v>35.4</v>
      </c>
      <c r="M40" s="103">
        <v>33</v>
      </c>
      <c r="N40" s="103">
        <v>31</v>
      </c>
      <c r="O40" s="103">
        <v>29.3</v>
      </c>
      <c r="P40" s="103">
        <v>27.8</v>
      </c>
      <c r="Q40" s="103">
        <v>26.5</v>
      </c>
      <c r="R40" s="103">
        <v>25.4</v>
      </c>
      <c r="S40" s="103">
        <v>24.4</v>
      </c>
      <c r="T40" s="103">
        <v>23.5</v>
      </c>
      <c r="U40" s="103">
        <v>22.7</v>
      </c>
    </row>
    <row r="41" spans="1:21" x14ac:dyDescent="0.25">
      <c r="A41" s="102">
        <v>31</v>
      </c>
      <c r="B41" s="103">
        <v>329.4</v>
      </c>
      <c r="C41" s="103">
        <v>167.8</v>
      </c>
      <c r="D41" s="103">
        <v>113.9</v>
      </c>
      <c r="E41" s="103">
        <v>87</v>
      </c>
      <c r="F41" s="103">
        <v>70.900000000000006</v>
      </c>
      <c r="G41" s="103">
        <v>60.2</v>
      </c>
      <c r="H41" s="103">
        <v>52.5</v>
      </c>
      <c r="I41" s="103">
        <v>46.8</v>
      </c>
      <c r="J41" s="103">
        <v>42.3</v>
      </c>
      <c r="K41" s="103">
        <v>38.799999999999997</v>
      </c>
      <c r="L41" s="103">
        <v>35.9</v>
      </c>
      <c r="M41" s="103">
        <v>33.4</v>
      </c>
      <c r="N41" s="103">
        <v>31.4</v>
      </c>
      <c r="O41" s="103">
        <v>29.7</v>
      </c>
      <c r="P41" s="103">
        <v>28.2</v>
      </c>
      <c r="Q41" s="103">
        <v>26.9</v>
      </c>
      <c r="R41" s="103">
        <v>25.7</v>
      </c>
      <c r="S41" s="103">
        <v>24.7</v>
      </c>
      <c r="T41" s="103">
        <v>23.8</v>
      </c>
      <c r="U41" s="103">
        <v>23</v>
      </c>
    </row>
    <row r="42" spans="1:21" x14ac:dyDescent="0.25">
      <c r="A42" s="102">
        <v>32</v>
      </c>
      <c r="B42" s="103">
        <v>334</v>
      </c>
      <c r="C42" s="103">
        <v>170.1</v>
      </c>
      <c r="D42" s="103">
        <v>115.5</v>
      </c>
      <c r="E42" s="103">
        <v>88.2</v>
      </c>
      <c r="F42" s="103">
        <v>71.900000000000006</v>
      </c>
      <c r="G42" s="103">
        <v>61</v>
      </c>
      <c r="H42" s="103">
        <v>53.2</v>
      </c>
      <c r="I42" s="103">
        <v>47.4</v>
      </c>
      <c r="J42" s="103">
        <v>42.9</v>
      </c>
      <c r="K42" s="103">
        <v>39.299999999999997</v>
      </c>
      <c r="L42" s="103">
        <v>36.4</v>
      </c>
      <c r="M42" s="103">
        <v>33.9</v>
      </c>
      <c r="N42" s="103">
        <v>31.9</v>
      </c>
      <c r="O42" s="103">
        <v>30.1</v>
      </c>
      <c r="P42" s="103">
        <v>28.6</v>
      </c>
      <c r="Q42" s="103">
        <v>27.3</v>
      </c>
      <c r="R42" s="103">
        <v>26.1</v>
      </c>
      <c r="S42" s="103">
        <v>25.1</v>
      </c>
      <c r="T42" s="103">
        <v>24.2</v>
      </c>
      <c r="U42" s="103">
        <v>23.3</v>
      </c>
    </row>
    <row r="43" spans="1:21" x14ac:dyDescent="0.25">
      <c r="A43" s="102">
        <v>33</v>
      </c>
      <c r="B43" s="103">
        <v>338.7</v>
      </c>
      <c r="C43" s="103">
        <v>172.5</v>
      </c>
      <c r="D43" s="103">
        <v>117.1</v>
      </c>
      <c r="E43" s="103">
        <v>89.5</v>
      </c>
      <c r="F43" s="103">
        <v>72.900000000000006</v>
      </c>
      <c r="G43" s="103">
        <v>61.8</v>
      </c>
      <c r="H43" s="103">
        <v>54</v>
      </c>
      <c r="I43" s="103">
        <v>48.1</v>
      </c>
      <c r="J43" s="103">
        <v>43.5</v>
      </c>
      <c r="K43" s="103">
        <v>39.9</v>
      </c>
      <c r="L43" s="103">
        <v>36.9</v>
      </c>
      <c r="M43" s="103">
        <v>34.4</v>
      </c>
      <c r="N43" s="103">
        <v>32.299999999999997</v>
      </c>
      <c r="O43" s="103">
        <v>30.5</v>
      </c>
      <c r="P43" s="103">
        <v>29</v>
      </c>
      <c r="Q43" s="103">
        <v>27.6</v>
      </c>
      <c r="R43" s="103">
        <v>26.5</v>
      </c>
      <c r="S43" s="103">
        <v>25.4</v>
      </c>
      <c r="T43" s="103">
        <v>24.5</v>
      </c>
      <c r="U43" s="103">
        <v>23.7</v>
      </c>
    </row>
    <row r="44" spans="1:21" x14ac:dyDescent="0.25">
      <c r="A44" s="102">
        <v>34</v>
      </c>
      <c r="B44" s="103">
        <v>343.4</v>
      </c>
      <c r="C44" s="103">
        <v>174.9</v>
      </c>
      <c r="D44" s="103">
        <v>118.8</v>
      </c>
      <c r="E44" s="103">
        <v>90.7</v>
      </c>
      <c r="F44" s="103">
        <v>73.900000000000006</v>
      </c>
      <c r="G44" s="103">
        <v>62.7</v>
      </c>
      <c r="H44" s="103">
        <v>54.7</v>
      </c>
      <c r="I44" s="103">
        <v>48.8</v>
      </c>
      <c r="J44" s="103">
        <v>44.1</v>
      </c>
      <c r="K44" s="103">
        <v>40.4</v>
      </c>
      <c r="L44" s="103">
        <v>37.4</v>
      </c>
      <c r="M44" s="103">
        <v>34.9</v>
      </c>
      <c r="N44" s="103">
        <v>32.799999999999997</v>
      </c>
      <c r="O44" s="103">
        <v>31</v>
      </c>
      <c r="P44" s="103">
        <v>29.4</v>
      </c>
      <c r="Q44" s="103">
        <v>28</v>
      </c>
      <c r="R44" s="103">
        <v>26.9</v>
      </c>
      <c r="S44" s="103">
        <v>25.8</v>
      </c>
      <c r="T44" s="103">
        <v>24.9</v>
      </c>
      <c r="U44" s="103">
        <v>24</v>
      </c>
    </row>
    <row r="45" spans="1:21" x14ac:dyDescent="0.25">
      <c r="A45" s="102">
        <v>35</v>
      </c>
      <c r="B45" s="103">
        <v>348.1</v>
      </c>
      <c r="C45" s="103">
        <v>177.3</v>
      </c>
      <c r="D45" s="103">
        <v>120.4</v>
      </c>
      <c r="E45" s="103">
        <v>92</v>
      </c>
      <c r="F45" s="103">
        <v>74.900000000000006</v>
      </c>
      <c r="G45" s="103">
        <v>63.6</v>
      </c>
      <c r="H45" s="103">
        <v>55.5</v>
      </c>
      <c r="I45" s="103">
        <v>49.4</v>
      </c>
      <c r="J45" s="103">
        <v>44.7</v>
      </c>
      <c r="K45" s="103">
        <v>41</v>
      </c>
      <c r="L45" s="103">
        <v>37.9</v>
      </c>
      <c r="M45" s="103">
        <v>35.4</v>
      </c>
      <c r="N45" s="103">
        <v>33.200000000000003</v>
      </c>
      <c r="O45" s="103">
        <v>31.4</v>
      </c>
      <c r="P45" s="103">
        <v>29.8</v>
      </c>
      <c r="Q45" s="103">
        <v>28.5</v>
      </c>
      <c r="R45" s="103">
        <v>27.2</v>
      </c>
      <c r="S45" s="103">
        <v>26.2</v>
      </c>
      <c r="T45" s="103">
        <v>25.2</v>
      </c>
      <c r="U45" s="103">
        <v>24.4</v>
      </c>
    </row>
    <row r="46" spans="1:21" x14ac:dyDescent="0.25">
      <c r="A46" s="102">
        <v>36</v>
      </c>
      <c r="B46" s="103">
        <v>353</v>
      </c>
      <c r="C46" s="103">
        <v>179.8</v>
      </c>
      <c r="D46" s="103">
        <v>122.1</v>
      </c>
      <c r="E46" s="103">
        <v>93.3</v>
      </c>
      <c r="F46" s="103">
        <v>76</v>
      </c>
      <c r="G46" s="103">
        <v>64.5</v>
      </c>
      <c r="H46" s="103">
        <v>56.3</v>
      </c>
      <c r="I46" s="103">
        <v>50.1</v>
      </c>
      <c r="J46" s="103">
        <v>45.4</v>
      </c>
      <c r="K46" s="103">
        <v>41.6</v>
      </c>
      <c r="L46" s="103">
        <v>38.5</v>
      </c>
      <c r="M46" s="103">
        <v>35.9</v>
      </c>
      <c r="N46" s="103">
        <v>33.700000000000003</v>
      </c>
      <c r="O46" s="103">
        <v>31.9</v>
      </c>
      <c r="P46" s="103">
        <v>30.3</v>
      </c>
      <c r="Q46" s="103">
        <v>28.9</v>
      </c>
      <c r="R46" s="103">
        <v>27.6</v>
      </c>
      <c r="S46" s="103">
        <v>26.6</v>
      </c>
      <c r="T46" s="103">
        <v>25.6</v>
      </c>
      <c r="U46" s="103">
        <v>24.7</v>
      </c>
    </row>
    <row r="47" spans="1:21" x14ac:dyDescent="0.25">
      <c r="A47" s="102">
        <v>37</v>
      </c>
      <c r="B47" s="103">
        <v>357.8</v>
      </c>
      <c r="C47" s="103">
        <v>182.3</v>
      </c>
      <c r="D47" s="103">
        <v>123.8</v>
      </c>
      <c r="E47" s="103">
        <v>94.6</v>
      </c>
      <c r="F47" s="103">
        <v>77.099999999999994</v>
      </c>
      <c r="G47" s="103">
        <v>65.400000000000006</v>
      </c>
      <c r="H47" s="103">
        <v>57.1</v>
      </c>
      <c r="I47" s="103">
        <v>50.9</v>
      </c>
      <c r="J47" s="103">
        <v>46</v>
      </c>
      <c r="K47" s="103">
        <v>42.2</v>
      </c>
      <c r="L47" s="103">
        <v>39</v>
      </c>
      <c r="M47" s="103">
        <v>36.4</v>
      </c>
      <c r="N47" s="103">
        <v>34.200000000000003</v>
      </c>
      <c r="O47" s="103">
        <v>32.299999999999997</v>
      </c>
      <c r="P47" s="103">
        <v>30.7</v>
      </c>
      <c r="Q47" s="103">
        <v>29.3</v>
      </c>
      <c r="R47" s="103">
        <v>28.1</v>
      </c>
      <c r="S47" s="103">
        <v>27</v>
      </c>
      <c r="T47" s="103">
        <v>26</v>
      </c>
      <c r="U47" s="103">
        <v>25.1</v>
      </c>
    </row>
    <row r="48" spans="1:21" x14ac:dyDescent="0.25">
      <c r="A48" s="102">
        <v>38</v>
      </c>
      <c r="B48" s="103">
        <v>362.8</v>
      </c>
      <c r="C48" s="103">
        <v>184.8</v>
      </c>
      <c r="D48" s="103">
        <v>125.5</v>
      </c>
      <c r="E48" s="103">
        <v>95.9</v>
      </c>
      <c r="F48" s="103">
        <v>78.099999999999994</v>
      </c>
      <c r="G48" s="103">
        <v>66.3</v>
      </c>
      <c r="H48" s="103">
        <v>57.9</v>
      </c>
      <c r="I48" s="103">
        <v>51.6</v>
      </c>
      <c r="J48" s="103">
        <v>46.7</v>
      </c>
      <c r="K48" s="103">
        <v>42.8</v>
      </c>
      <c r="L48" s="103">
        <v>39.6</v>
      </c>
      <c r="M48" s="103">
        <v>36.9</v>
      </c>
      <c r="N48" s="103">
        <v>34.700000000000003</v>
      </c>
      <c r="O48" s="103">
        <v>32.799999999999997</v>
      </c>
      <c r="P48" s="103">
        <v>31.2</v>
      </c>
      <c r="Q48" s="103">
        <v>29.7</v>
      </c>
      <c r="R48" s="103">
        <v>28.5</v>
      </c>
      <c r="S48" s="103">
        <v>27.4</v>
      </c>
      <c r="T48" s="103">
        <v>26.4</v>
      </c>
      <c r="U48" s="103">
        <v>25.5</v>
      </c>
    </row>
    <row r="49" spans="1:21" x14ac:dyDescent="0.25">
      <c r="A49" s="102">
        <v>39</v>
      </c>
      <c r="B49" s="103">
        <v>367.9</v>
      </c>
      <c r="C49" s="103">
        <v>187.4</v>
      </c>
      <c r="D49" s="103">
        <v>127.3</v>
      </c>
      <c r="E49" s="103">
        <v>97.2</v>
      </c>
      <c r="F49" s="103">
        <v>79.2</v>
      </c>
      <c r="G49" s="103">
        <v>67.3</v>
      </c>
      <c r="H49" s="103">
        <v>58.7</v>
      </c>
      <c r="I49" s="103">
        <v>52.3</v>
      </c>
      <c r="J49" s="103">
        <v>47.3</v>
      </c>
      <c r="K49" s="103">
        <v>43.4</v>
      </c>
      <c r="L49" s="103">
        <v>40.200000000000003</v>
      </c>
      <c r="M49" s="103">
        <v>37.5</v>
      </c>
      <c r="N49" s="103">
        <v>35.200000000000003</v>
      </c>
      <c r="O49" s="103">
        <v>33.299999999999997</v>
      </c>
      <c r="P49" s="103">
        <v>31.6</v>
      </c>
      <c r="Q49" s="103">
        <v>30.2</v>
      </c>
      <c r="R49" s="103">
        <v>28.9</v>
      </c>
      <c r="S49" s="103">
        <v>27.8</v>
      </c>
      <c r="T49" s="103">
        <v>26.8</v>
      </c>
      <c r="U49" s="103">
        <v>25.9</v>
      </c>
    </row>
    <row r="50" spans="1:21" x14ac:dyDescent="0.25">
      <c r="A50" s="102">
        <v>40</v>
      </c>
      <c r="B50" s="103">
        <v>373</v>
      </c>
      <c r="C50" s="103">
        <v>190</v>
      </c>
      <c r="D50" s="103">
        <v>129.1</v>
      </c>
      <c r="E50" s="103">
        <v>98.6</v>
      </c>
      <c r="F50" s="103">
        <v>80.400000000000006</v>
      </c>
      <c r="G50" s="103">
        <v>68.2</v>
      </c>
      <c r="H50" s="103">
        <v>59.5</v>
      </c>
      <c r="I50" s="103">
        <v>53.1</v>
      </c>
      <c r="J50" s="103">
        <v>48</v>
      </c>
      <c r="K50" s="103">
        <v>44</v>
      </c>
      <c r="L50" s="103">
        <v>40.700000000000003</v>
      </c>
      <c r="M50" s="103">
        <v>38</v>
      </c>
      <c r="N50" s="103">
        <v>35.700000000000003</v>
      </c>
      <c r="O50" s="103">
        <v>33.799999999999997</v>
      </c>
      <c r="P50" s="103">
        <v>32.1</v>
      </c>
      <c r="Q50" s="103">
        <v>30.6</v>
      </c>
      <c r="R50" s="103">
        <v>29.3</v>
      </c>
      <c r="S50" s="103">
        <v>28.2</v>
      </c>
      <c r="T50" s="103">
        <v>27.2</v>
      </c>
      <c r="U50" s="103"/>
    </row>
    <row r="51" spans="1:21" x14ac:dyDescent="0.25">
      <c r="A51" s="102">
        <v>41</v>
      </c>
      <c r="B51" s="103">
        <v>378.2</v>
      </c>
      <c r="C51" s="103">
        <v>192.7</v>
      </c>
      <c r="D51" s="103">
        <v>130.9</v>
      </c>
      <c r="E51" s="103">
        <v>100</v>
      </c>
      <c r="F51" s="103">
        <v>81.5</v>
      </c>
      <c r="G51" s="103">
        <v>69.2</v>
      </c>
      <c r="H51" s="103">
        <v>60.4</v>
      </c>
      <c r="I51" s="103">
        <v>53.8</v>
      </c>
      <c r="J51" s="103">
        <v>48.7</v>
      </c>
      <c r="K51" s="103">
        <v>44.6</v>
      </c>
      <c r="L51" s="103">
        <v>41.3</v>
      </c>
      <c r="M51" s="103">
        <v>38.6</v>
      </c>
      <c r="N51" s="103">
        <v>36.299999999999997</v>
      </c>
      <c r="O51" s="103">
        <v>34.299999999999997</v>
      </c>
      <c r="P51" s="103">
        <v>32.6</v>
      </c>
      <c r="Q51" s="103">
        <v>31.1</v>
      </c>
      <c r="R51" s="103">
        <v>29.8</v>
      </c>
      <c r="S51" s="103">
        <v>28.6</v>
      </c>
      <c r="T51" s="103"/>
      <c r="U51" s="103"/>
    </row>
    <row r="52" spans="1:21" x14ac:dyDescent="0.25">
      <c r="A52" s="102">
        <v>42</v>
      </c>
      <c r="B52" s="103">
        <v>383.5</v>
      </c>
      <c r="C52" s="103">
        <v>195.4</v>
      </c>
      <c r="D52" s="103">
        <v>132.69999999999999</v>
      </c>
      <c r="E52" s="103">
        <v>101.4</v>
      </c>
      <c r="F52" s="103">
        <v>82.7</v>
      </c>
      <c r="G52" s="103">
        <v>70.2</v>
      </c>
      <c r="H52" s="103">
        <v>61.3</v>
      </c>
      <c r="I52" s="103">
        <v>54.6</v>
      </c>
      <c r="J52" s="103">
        <v>49.4</v>
      </c>
      <c r="K52" s="103">
        <v>45.3</v>
      </c>
      <c r="L52" s="103">
        <v>41.9</v>
      </c>
      <c r="M52" s="103">
        <v>39.1</v>
      </c>
      <c r="N52" s="103">
        <v>36.799999999999997</v>
      </c>
      <c r="O52" s="103">
        <v>34.799999999999997</v>
      </c>
      <c r="P52" s="103">
        <v>33.1</v>
      </c>
      <c r="Q52" s="103">
        <v>31.6</v>
      </c>
      <c r="R52" s="103">
        <v>30.3</v>
      </c>
      <c r="S52" s="103"/>
      <c r="T52" s="103"/>
      <c r="U52" s="103"/>
    </row>
    <row r="53" spans="1:21" x14ac:dyDescent="0.25">
      <c r="A53" s="102">
        <v>43</v>
      </c>
      <c r="B53" s="103">
        <v>388.9</v>
      </c>
      <c r="C53" s="103">
        <v>198.1</v>
      </c>
      <c r="D53" s="103">
        <v>134.6</v>
      </c>
      <c r="E53" s="103">
        <v>102.9</v>
      </c>
      <c r="F53" s="103">
        <v>83.8</v>
      </c>
      <c r="G53" s="103">
        <v>71.2</v>
      </c>
      <c r="H53" s="103">
        <v>62.1</v>
      </c>
      <c r="I53" s="103">
        <v>55.4</v>
      </c>
      <c r="J53" s="103">
        <v>50.1</v>
      </c>
      <c r="K53" s="103">
        <v>46</v>
      </c>
      <c r="L53" s="103">
        <v>42.6</v>
      </c>
      <c r="M53" s="103">
        <v>39.700000000000003</v>
      </c>
      <c r="N53" s="103">
        <v>37.4</v>
      </c>
      <c r="O53" s="103">
        <v>35.299999999999997</v>
      </c>
      <c r="P53" s="103">
        <v>33.6</v>
      </c>
      <c r="Q53" s="103">
        <v>32.1</v>
      </c>
      <c r="R53" s="103"/>
      <c r="S53" s="103"/>
      <c r="T53" s="103"/>
      <c r="U53" s="103"/>
    </row>
    <row r="54" spans="1:21" x14ac:dyDescent="0.25">
      <c r="A54" s="102">
        <v>44</v>
      </c>
      <c r="B54" s="103">
        <v>394.3</v>
      </c>
      <c r="C54" s="103">
        <v>200.9</v>
      </c>
      <c r="D54" s="103">
        <v>136.5</v>
      </c>
      <c r="E54" s="103">
        <v>104.3</v>
      </c>
      <c r="F54" s="103">
        <v>85</v>
      </c>
      <c r="G54" s="103">
        <v>72.2</v>
      </c>
      <c r="H54" s="103">
        <v>63</v>
      </c>
      <c r="I54" s="103">
        <v>56.2</v>
      </c>
      <c r="J54" s="103">
        <v>50.9</v>
      </c>
      <c r="K54" s="103">
        <v>46.6</v>
      </c>
      <c r="L54" s="103">
        <v>43.2</v>
      </c>
      <c r="M54" s="103">
        <v>40.299999999999997</v>
      </c>
      <c r="N54" s="103">
        <v>37.9</v>
      </c>
      <c r="O54" s="103">
        <v>35.9</v>
      </c>
      <c r="P54" s="103">
        <v>34.1</v>
      </c>
      <c r="Q54" s="103"/>
      <c r="R54" s="103"/>
      <c r="S54" s="103"/>
      <c r="T54" s="103"/>
      <c r="U54" s="103"/>
    </row>
    <row r="55" spans="1:21" x14ac:dyDescent="0.25">
      <c r="A55" s="102">
        <v>45</v>
      </c>
      <c r="B55" s="103">
        <v>399.9</v>
      </c>
      <c r="C55" s="103">
        <v>203.8</v>
      </c>
      <c r="D55" s="103">
        <v>138.5</v>
      </c>
      <c r="E55" s="103">
        <v>105.8</v>
      </c>
      <c r="F55" s="103">
        <v>86.3</v>
      </c>
      <c r="G55" s="103">
        <v>73.2</v>
      </c>
      <c r="H55" s="103">
        <v>64</v>
      </c>
      <c r="I55" s="103">
        <v>57</v>
      </c>
      <c r="J55" s="103">
        <v>51.6</v>
      </c>
      <c r="K55" s="103">
        <v>47.4</v>
      </c>
      <c r="L55" s="103">
        <v>43.9</v>
      </c>
      <c r="M55" s="103">
        <v>41</v>
      </c>
      <c r="N55" s="103">
        <v>38.5</v>
      </c>
      <c r="O55" s="103">
        <v>36.5</v>
      </c>
      <c r="P55" s="103"/>
      <c r="Q55" s="103"/>
      <c r="R55" s="103"/>
      <c r="S55" s="103"/>
      <c r="T55" s="103"/>
      <c r="U55" s="103"/>
    </row>
    <row r="56" spans="1:21" x14ac:dyDescent="0.25">
      <c r="A56" s="102">
        <v>46</v>
      </c>
      <c r="B56" s="103">
        <v>405.5</v>
      </c>
      <c r="C56" s="103">
        <v>206.7</v>
      </c>
      <c r="D56" s="103">
        <v>140.4</v>
      </c>
      <c r="E56" s="103">
        <v>107.3</v>
      </c>
      <c r="F56" s="103">
        <v>87.5</v>
      </c>
      <c r="G56" s="103">
        <v>74.3</v>
      </c>
      <c r="H56" s="103">
        <v>64.900000000000006</v>
      </c>
      <c r="I56" s="103">
        <v>57.9</v>
      </c>
      <c r="J56" s="103">
        <v>52.4</v>
      </c>
      <c r="K56" s="103">
        <v>48.1</v>
      </c>
      <c r="L56" s="103">
        <v>44.5</v>
      </c>
      <c r="M56" s="103">
        <v>41.6</v>
      </c>
      <c r="N56" s="103">
        <v>39.1</v>
      </c>
      <c r="O56" s="103"/>
      <c r="P56" s="103"/>
      <c r="Q56" s="103"/>
      <c r="R56" s="103"/>
      <c r="S56" s="103"/>
      <c r="T56" s="103"/>
      <c r="U56" s="103"/>
    </row>
    <row r="57" spans="1:21" x14ac:dyDescent="0.25">
      <c r="A57" s="102">
        <v>47</v>
      </c>
      <c r="B57" s="103">
        <v>411.3</v>
      </c>
      <c r="C57" s="103">
        <v>209.6</v>
      </c>
      <c r="D57" s="103">
        <v>142.4</v>
      </c>
      <c r="E57" s="103">
        <v>108.9</v>
      </c>
      <c r="F57" s="103">
        <v>88.8</v>
      </c>
      <c r="G57" s="103">
        <v>75.400000000000006</v>
      </c>
      <c r="H57" s="103">
        <v>65.900000000000006</v>
      </c>
      <c r="I57" s="103">
        <v>58.8</v>
      </c>
      <c r="J57" s="103">
        <v>53.2</v>
      </c>
      <c r="K57" s="103">
        <v>48.8</v>
      </c>
      <c r="L57" s="103">
        <v>45.2</v>
      </c>
      <c r="M57" s="103">
        <v>42.3</v>
      </c>
      <c r="N57" s="103"/>
      <c r="O57" s="103"/>
      <c r="P57" s="103"/>
      <c r="Q57" s="103"/>
      <c r="R57" s="103"/>
      <c r="S57" s="103"/>
      <c r="T57" s="103"/>
      <c r="U57" s="103"/>
    </row>
    <row r="58" spans="1:21" x14ac:dyDescent="0.25">
      <c r="A58" s="102">
        <v>48</v>
      </c>
      <c r="B58" s="103">
        <v>417.2</v>
      </c>
      <c r="C58" s="103">
        <v>212.6</v>
      </c>
      <c r="D58" s="103">
        <v>144.5</v>
      </c>
      <c r="E58" s="103">
        <v>110.5</v>
      </c>
      <c r="F58" s="103">
        <v>90.1</v>
      </c>
      <c r="G58" s="103">
        <v>76.5</v>
      </c>
      <c r="H58" s="103">
        <v>66.900000000000006</v>
      </c>
      <c r="I58" s="103">
        <v>59.7</v>
      </c>
      <c r="J58" s="103">
        <v>54.1</v>
      </c>
      <c r="K58" s="103">
        <v>49.6</v>
      </c>
      <c r="L58" s="103">
        <v>46</v>
      </c>
      <c r="M58" s="103"/>
      <c r="N58" s="103"/>
      <c r="O58" s="103"/>
      <c r="P58" s="103"/>
      <c r="Q58" s="103"/>
      <c r="R58" s="103"/>
      <c r="S58" s="103"/>
      <c r="T58" s="103"/>
      <c r="U58" s="103"/>
    </row>
    <row r="59" spans="1:21" x14ac:dyDescent="0.25">
      <c r="A59" s="102">
        <v>49</v>
      </c>
      <c r="B59" s="103">
        <v>423.2</v>
      </c>
      <c r="C59" s="103">
        <v>215.7</v>
      </c>
      <c r="D59" s="103">
        <v>146.6</v>
      </c>
      <c r="E59" s="103">
        <v>112.1</v>
      </c>
      <c r="F59" s="103">
        <v>91.5</v>
      </c>
      <c r="G59" s="103">
        <v>77.7</v>
      </c>
      <c r="H59" s="103">
        <v>67.900000000000006</v>
      </c>
      <c r="I59" s="103">
        <v>60.6</v>
      </c>
      <c r="J59" s="103">
        <v>54.9</v>
      </c>
      <c r="K59" s="103">
        <v>50.4</v>
      </c>
      <c r="L59" s="103"/>
      <c r="M59" s="103"/>
      <c r="N59" s="103"/>
      <c r="O59" s="103"/>
      <c r="P59" s="103"/>
      <c r="Q59" s="103"/>
      <c r="R59" s="103"/>
      <c r="S59" s="103"/>
      <c r="T59" s="103"/>
      <c r="U59" s="103"/>
    </row>
    <row r="60" spans="1:21" x14ac:dyDescent="0.25">
      <c r="A60" s="102">
        <v>50</v>
      </c>
      <c r="B60" s="103">
        <v>429.4</v>
      </c>
      <c r="C60" s="103">
        <v>218.9</v>
      </c>
      <c r="D60" s="103">
        <v>148.9</v>
      </c>
      <c r="E60" s="103">
        <v>113.9</v>
      </c>
      <c r="F60" s="103">
        <v>92.9</v>
      </c>
      <c r="G60" s="103">
        <v>79</v>
      </c>
      <c r="H60" s="103">
        <v>69</v>
      </c>
      <c r="I60" s="103">
        <v>61.6</v>
      </c>
      <c r="J60" s="103">
        <v>55.9</v>
      </c>
      <c r="K60" s="103"/>
      <c r="L60" s="103"/>
      <c r="M60" s="103"/>
      <c r="N60" s="103"/>
      <c r="O60" s="103"/>
      <c r="P60" s="103"/>
      <c r="Q60" s="103"/>
      <c r="R60" s="103"/>
      <c r="S60" s="103"/>
      <c r="T60" s="103"/>
      <c r="U60" s="103"/>
    </row>
    <row r="61" spans="1:21" x14ac:dyDescent="0.25">
      <c r="A61" s="102">
        <v>51</v>
      </c>
      <c r="B61" s="103">
        <v>435.7</v>
      </c>
      <c r="C61" s="103">
        <v>222.2</v>
      </c>
      <c r="D61" s="103">
        <v>151.1</v>
      </c>
      <c r="E61" s="103">
        <v>115.6</v>
      </c>
      <c r="F61" s="103">
        <v>94.4</v>
      </c>
      <c r="G61" s="103">
        <v>80.2</v>
      </c>
      <c r="H61" s="103">
        <v>70.2</v>
      </c>
      <c r="I61" s="103">
        <v>62.6</v>
      </c>
      <c r="J61" s="103"/>
      <c r="K61" s="103"/>
      <c r="L61" s="103"/>
      <c r="M61" s="103"/>
      <c r="N61" s="103"/>
      <c r="O61" s="103"/>
      <c r="P61" s="103"/>
      <c r="Q61" s="103"/>
      <c r="R61" s="103"/>
      <c r="S61" s="103"/>
      <c r="T61" s="103"/>
      <c r="U61" s="103"/>
    </row>
    <row r="62" spans="1:21" x14ac:dyDescent="0.25">
      <c r="A62" s="102">
        <v>52</v>
      </c>
      <c r="B62" s="103">
        <v>442.1</v>
      </c>
      <c r="C62" s="103">
        <v>225.5</v>
      </c>
      <c r="D62" s="103">
        <v>153.4</v>
      </c>
      <c r="E62" s="103">
        <v>117.4</v>
      </c>
      <c r="F62" s="103">
        <v>95.8</v>
      </c>
      <c r="G62" s="103">
        <v>81.5</v>
      </c>
      <c r="H62" s="103">
        <v>71.3</v>
      </c>
      <c r="I62" s="103"/>
      <c r="J62" s="103"/>
      <c r="K62" s="103"/>
      <c r="L62" s="103"/>
      <c r="M62" s="103"/>
      <c r="N62" s="103"/>
      <c r="O62" s="103"/>
      <c r="P62" s="103"/>
      <c r="Q62" s="103"/>
      <c r="R62" s="103"/>
      <c r="S62" s="103"/>
      <c r="T62" s="103"/>
      <c r="U62" s="103"/>
    </row>
    <row r="63" spans="1:21" x14ac:dyDescent="0.25">
      <c r="A63" s="102">
        <v>53</v>
      </c>
      <c r="B63" s="103">
        <v>448.7</v>
      </c>
      <c r="C63" s="103">
        <v>229</v>
      </c>
      <c r="D63" s="103">
        <v>155.80000000000001</v>
      </c>
      <c r="E63" s="103">
        <v>119.3</v>
      </c>
      <c r="F63" s="103">
        <v>97.4</v>
      </c>
      <c r="G63" s="103">
        <v>82.8</v>
      </c>
      <c r="H63" s="103">
        <v>0</v>
      </c>
      <c r="I63" s="103"/>
      <c r="J63" s="103"/>
      <c r="K63" s="103"/>
      <c r="L63" s="103"/>
      <c r="M63" s="103"/>
      <c r="N63" s="103"/>
      <c r="O63" s="103"/>
      <c r="P63" s="103"/>
      <c r="Q63" s="103"/>
      <c r="R63" s="103"/>
      <c r="S63" s="103"/>
      <c r="T63" s="103"/>
      <c r="U63" s="103"/>
    </row>
    <row r="64" spans="1:21" x14ac:dyDescent="0.25">
      <c r="A64" s="102">
        <v>54</v>
      </c>
      <c r="B64" s="103">
        <v>453.4</v>
      </c>
      <c r="C64" s="103">
        <v>231.4</v>
      </c>
      <c r="D64" s="103">
        <v>157.5</v>
      </c>
      <c r="E64" s="103">
        <v>120.6</v>
      </c>
      <c r="F64" s="103">
        <v>98.5</v>
      </c>
      <c r="G64" s="103"/>
      <c r="H64" s="103"/>
      <c r="I64" s="103"/>
      <c r="J64" s="103"/>
      <c r="K64" s="103"/>
      <c r="L64" s="103"/>
      <c r="M64" s="103"/>
      <c r="N64" s="103"/>
      <c r="O64" s="103"/>
      <c r="P64" s="103"/>
      <c r="Q64" s="103"/>
      <c r="R64" s="103"/>
      <c r="S64" s="103"/>
      <c r="T64" s="103"/>
      <c r="U64" s="103"/>
    </row>
    <row r="65" spans="1:21" x14ac:dyDescent="0.25">
      <c r="A65" s="102">
        <v>55</v>
      </c>
      <c r="B65" s="103">
        <v>455.7</v>
      </c>
      <c r="C65" s="103">
        <v>232.7</v>
      </c>
      <c r="D65" s="103">
        <v>158.4</v>
      </c>
      <c r="E65" s="103">
        <v>121.3</v>
      </c>
      <c r="F65" s="103"/>
      <c r="G65" s="103"/>
      <c r="H65" s="103"/>
      <c r="I65" s="103"/>
      <c r="J65" s="103"/>
      <c r="K65" s="103"/>
      <c r="L65" s="103"/>
      <c r="M65" s="103"/>
      <c r="N65" s="103"/>
      <c r="O65" s="103"/>
      <c r="P65" s="103"/>
      <c r="Q65" s="103"/>
      <c r="R65" s="103"/>
      <c r="S65" s="103"/>
      <c r="T65" s="103"/>
      <c r="U65" s="103"/>
    </row>
    <row r="66" spans="1:21" x14ac:dyDescent="0.25">
      <c r="A66" s="102">
        <v>56</v>
      </c>
      <c r="B66" s="103">
        <v>458</v>
      </c>
      <c r="C66" s="103">
        <v>233.9</v>
      </c>
      <c r="D66" s="103">
        <v>159.30000000000001</v>
      </c>
      <c r="E66" s="103"/>
      <c r="F66" s="103"/>
      <c r="G66" s="103"/>
      <c r="H66" s="103"/>
      <c r="I66" s="103"/>
      <c r="J66" s="103"/>
      <c r="K66" s="103"/>
      <c r="L66" s="103"/>
      <c r="M66" s="103"/>
      <c r="N66" s="103"/>
      <c r="O66" s="103"/>
      <c r="P66" s="103"/>
      <c r="Q66" s="103"/>
      <c r="R66" s="103"/>
      <c r="S66" s="103"/>
      <c r="T66" s="103"/>
      <c r="U66" s="103"/>
    </row>
    <row r="67" spans="1:21" x14ac:dyDescent="0.25">
      <c r="A67" s="102">
        <v>57</v>
      </c>
      <c r="B67" s="103">
        <v>461</v>
      </c>
      <c r="C67" s="103">
        <v>235.5</v>
      </c>
      <c r="D67" s="103"/>
      <c r="E67" s="103"/>
      <c r="F67" s="103"/>
      <c r="G67" s="103"/>
      <c r="H67" s="103"/>
      <c r="I67" s="103"/>
      <c r="J67" s="103"/>
      <c r="K67" s="103"/>
      <c r="L67" s="103"/>
      <c r="M67" s="103"/>
      <c r="N67" s="103"/>
      <c r="O67" s="103"/>
      <c r="P67" s="103"/>
      <c r="Q67" s="103"/>
      <c r="R67" s="103"/>
      <c r="S67" s="103"/>
      <c r="T67" s="103"/>
      <c r="U67" s="103"/>
    </row>
    <row r="68" spans="1:21" x14ac:dyDescent="0.25">
      <c r="A68" s="102">
        <v>58</v>
      </c>
      <c r="B68" s="103">
        <v>463.6</v>
      </c>
      <c r="C68" s="103"/>
      <c r="D68" s="103"/>
      <c r="E68" s="103"/>
      <c r="F68" s="103"/>
      <c r="G68" s="103"/>
      <c r="H68" s="103"/>
      <c r="I68" s="103"/>
      <c r="J68" s="103"/>
      <c r="K68" s="103"/>
      <c r="L68" s="103"/>
      <c r="M68" s="103"/>
      <c r="N68" s="103"/>
      <c r="O68" s="103"/>
      <c r="P68" s="103"/>
      <c r="Q68" s="103"/>
      <c r="R68" s="103"/>
      <c r="S68" s="103"/>
      <c r="T68" s="103"/>
      <c r="U68" s="103"/>
    </row>
  </sheetData>
  <sheetProtection algorithmName="SHA-512" hashValue="MuaWhgWe5L8nrAq/RcWsgEyAzxm12AsXhdXpnOX/lUFKuFCEzEymXqQqDeqGSNWc2Uo4cjtWNev9ZMDIrKVdmQ==" saltValue="iSnqjLfnBH03tqRGmeasag==" spinCount="100000" sheet="1" objects="1" scenarios="1"/>
  <conditionalFormatting sqref="A6:A16 A18:A20">
    <cfRule type="expression" dxfId="443" priority="17" stopIfTrue="1">
      <formula>MOD(ROW(),2)=0</formula>
    </cfRule>
    <cfRule type="expression" dxfId="442" priority="18" stopIfTrue="1">
      <formula>MOD(ROW(),2)&lt;&gt;0</formula>
    </cfRule>
  </conditionalFormatting>
  <conditionalFormatting sqref="B6:U16 C17:U20">
    <cfRule type="expression" dxfId="441" priority="19" stopIfTrue="1">
      <formula>MOD(ROW(),2)=0</formula>
    </cfRule>
    <cfRule type="expression" dxfId="440" priority="20" stopIfTrue="1">
      <formula>MOD(ROW(),2)&lt;&gt;0</formula>
    </cfRule>
  </conditionalFormatting>
  <conditionalFormatting sqref="A17">
    <cfRule type="expression" dxfId="439" priority="11" stopIfTrue="1">
      <formula>MOD(ROW(),2)=0</formula>
    </cfRule>
    <cfRule type="expression" dxfId="438" priority="12" stopIfTrue="1">
      <formula>MOD(ROW(),2)&lt;&gt;0</formula>
    </cfRule>
  </conditionalFormatting>
  <conditionalFormatting sqref="B17:B20">
    <cfRule type="expression" dxfId="437" priority="9" stopIfTrue="1">
      <formula>MOD(ROW(),2)=0</formula>
    </cfRule>
    <cfRule type="expression" dxfId="436" priority="10" stopIfTrue="1">
      <formula>MOD(ROW(),2)&lt;&gt;0</formula>
    </cfRule>
  </conditionalFormatting>
  <conditionalFormatting sqref="A25:A68">
    <cfRule type="expression" dxfId="435" priority="1" stopIfTrue="1">
      <formula>MOD(ROW(),2)=0</formula>
    </cfRule>
    <cfRule type="expression" dxfId="434" priority="2" stopIfTrue="1">
      <formula>MOD(ROW(),2)&lt;&gt;0</formula>
    </cfRule>
  </conditionalFormatting>
  <conditionalFormatting sqref="B25:U68">
    <cfRule type="expression" dxfId="433" priority="3" stopIfTrue="1">
      <formula>MOD(ROW(),2)=0</formula>
    </cfRule>
    <cfRule type="expression" dxfId="432"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6">
    <tabColor theme="3" tint="0.39997558519241921"/>
  </sheetPr>
  <dimension ref="A1:S871"/>
  <sheetViews>
    <sheetView showGridLines="0" tabSelected="1" zoomScale="85" zoomScaleNormal="85" workbookViewId="0">
      <pane xSplit="1" ySplit="8" topLeftCell="B9" activePane="bottomRight" state="frozen"/>
      <selection activeCell="D41" sqref="D41"/>
      <selection pane="topRight" activeCell="D41" sqref="D41"/>
      <selection pane="bottomLeft" activeCell="D41" sqref="D41"/>
      <selection pane="bottomRight"/>
    </sheetView>
  </sheetViews>
  <sheetFormatPr defaultRowHeight="13.2" x14ac:dyDescent="0.25"/>
  <cols>
    <col min="1" max="1" width="16.5546875" customWidth="1"/>
    <col min="2" max="2" width="15.77734375" customWidth="1"/>
    <col min="3" max="3" width="44" customWidth="1"/>
    <col min="4" max="4" width="15.77734375" customWidth="1"/>
    <col min="5" max="5" width="23.44140625" customWidth="1"/>
    <col min="6" max="6" width="11.21875" customWidth="1"/>
    <col min="7" max="7" width="18.44140625" customWidth="1"/>
    <col min="8" max="8" width="8.77734375" customWidth="1"/>
    <col min="9" max="9" width="15.77734375" customWidth="1"/>
    <col min="10" max="10" width="25" customWidth="1"/>
    <col min="11" max="11" width="19" customWidth="1"/>
    <col min="12" max="12" width="15.44140625" bestFit="1" customWidth="1"/>
    <col min="13" max="13" width="17.77734375" customWidth="1"/>
    <col min="14" max="14" width="17.109375" customWidth="1"/>
    <col min="15" max="15" width="9.5546875" customWidth="1"/>
    <col min="16" max="16" width="15.21875" style="70" hidden="1" customWidth="1"/>
    <col min="17" max="17" width="8.77734375" hidden="1" customWidth="1"/>
    <col min="18" max="18" width="8.88671875" hidden="1" customWidth="1"/>
    <col min="19" max="19" width="2.77734375" hidden="1" customWidth="1"/>
  </cols>
  <sheetData>
    <row r="1" spans="1:19" ht="21" x14ac:dyDescent="0.4">
      <c r="A1" s="3" t="s">
        <v>4</v>
      </c>
      <c r="B1" s="9"/>
      <c r="C1" s="9"/>
      <c r="D1" s="9"/>
      <c r="E1" s="9"/>
      <c r="F1" s="9"/>
      <c r="G1" s="9"/>
      <c r="H1" s="9"/>
      <c r="I1" s="9"/>
      <c r="J1" s="9"/>
      <c r="K1" s="9"/>
      <c r="L1" s="9"/>
      <c r="M1" s="9"/>
      <c r="P1"/>
    </row>
    <row r="2" spans="1:19" ht="15.6" x14ac:dyDescent="0.3">
      <c r="A2" s="10" t="str">
        <f>IF(title="&gt; Enter workbook title here","Enter workbook title in Cover sheet",title)</f>
        <v>NHSPS_EW - Consolidated Factor Spreadsheet</v>
      </c>
      <c r="B2" s="8"/>
      <c r="C2" s="8"/>
      <c r="D2" s="8"/>
      <c r="E2" s="8"/>
      <c r="F2" s="8"/>
      <c r="G2" s="8"/>
      <c r="H2" s="8"/>
      <c r="I2" s="8"/>
      <c r="J2" s="8"/>
      <c r="K2" s="8"/>
      <c r="L2" s="8"/>
      <c r="M2" s="8"/>
      <c r="P2"/>
    </row>
    <row r="3" spans="1:19" ht="15.6" x14ac:dyDescent="0.3">
      <c r="A3" s="5" t="s">
        <v>27</v>
      </c>
      <c r="B3" s="8"/>
      <c r="C3" s="8"/>
      <c r="D3" s="8"/>
      <c r="E3" s="8"/>
      <c r="F3" s="8"/>
      <c r="G3" s="8"/>
      <c r="H3" s="8"/>
      <c r="I3" s="8"/>
      <c r="J3" s="8"/>
      <c r="K3" s="8"/>
      <c r="L3" s="8"/>
      <c r="M3" s="8"/>
      <c r="P3"/>
    </row>
    <row r="4" spans="1:19" x14ac:dyDescent="0.25">
      <c r="A4" s="6"/>
      <c r="P4"/>
    </row>
    <row r="5" spans="1:19" x14ac:dyDescent="0.25">
      <c r="P5"/>
    </row>
    <row r="6" spans="1:19" x14ac:dyDescent="0.25">
      <c r="A6" s="105"/>
      <c r="B6" s="105"/>
      <c r="C6" s="105"/>
      <c r="D6" s="105"/>
      <c r="E6" s="105"/>
      <c r="F6" s="105"/>
      <c r="G6" s="105"/>
      <c r="H6" s="105"/>
      <c r="I6" s="105"/>
      <c r="J6" s="105"/>
      <c r="K6" s="105"/>
      <c r="L6" s="105"/>
      <c r="M6" s="105"/>
      <c r="P6"/>
    </row>
    <row r="7" spans="1:19" s="24" customFormat="1" ht="92.4" x14ac:dyDescent="0.25">
      <c r="A7" s="136" t="s">
        <v>699</v>
      </c>
      <c r="B7" s="108" t="s">
        <v>17</v>
      </c>
      <c r="C7" s="108" t="s">
        <v>55</v>
      </c>
      <c r="D7" s="108" t="s">
        <v>18</v>
      </c>
      <c r="E7" s="108" t="s">
        <v>2</v>
      </c>
      <c r="F7" s="108" t="s">
        <v>25</v>
      </c>
      <c r="G7" s="108" t="s">
        <v>273</v>
      </c>
      <c r="H7" s="108" t="s">
        <v>56</v>
      </c>
      <c r="I7" s="108" t="s">
        <v>19</v>
      </c>
      <c r="J7" s="108" t="s">
        <v>57</v>
      </c>
      <c r="K7" s="108" t="s">
        <v>60</v>
      </c>
      <c r="L7" s="108" t="s">
        <v>374</v>
      </c>
      <c r="M7" s="108" t="s">
        <v>20</v>
      </c>
      <c r="N7" s="108" t="s">
        <v>21</v>
      </c>
      <c r="O7" s="108" t="s">
        <v>271</v>
      </c>
      <c r="P7" s="108" t="s">
        <v>76</v>
      </c>
      <c r="Q7" s="108" t="s">
        <v>77</v>
      </c>
      <c r="R7" s="108" t="s">
        <v>78</v>
      </c>
      <c r="S7" s="108" t="s">
        <v>79</v>
      </c>
    </row>
    <row r="8" spans="1:19" ht="52.8" x14ac:dyDescent="0.25">
      <c r="A8" s="111"/>
      <c r="B8" s="110" t="s">
        <v>75</v>
      </c>
      <c r="C8" s="110" t="s">
        <v>75</v>
      </c>
      <c r="D8" s="109" t="s">
        <v>75</v>
      </c>
      <c r="E8" s="110" t="s">
        <v>75</v>
      </c>
      <c r="F8" s="110" t="s">
        <v>75</v>
      </c>
      <c r="G8" s="110" t="s">
        <v>75</v>
      </c>
      <c r="H8" s="110" t="s">
        <v>75</v>
      </c>
      <c r="I8" s="110" t="s">
        <v>75</v>
      </c>
      <c r="J8" s="110" t="s">
        <v>75</v>
      </c>
      <c r="K8" s="110" t="s">
        <v>75</v>
      </c>
      <c r="L8" s="110" t="s">
        <v>75</v>
      </c>
      <c r="M8" s="110" t="s">
        <v>75</v>
      </c>
      <c r="N8" s="110" t="s">
        <v>75</v>
      </c>
      <c r="O8" s="110" t="s">
        <v>75</v>
      </c>
      <c r="P8" s="111"/>
      <c r="Q8" s="111"/>
      <c r="R8" s="111"/>
      <c r="S8" s="112"/>
    </row>
    <row r="9" spans="1:19" s="83" customFormat="1" ht="92.4" x14ac:dyDescent="0.25">
      <c r="A9" s="106" t="str">
        <f t="shared" ref="A9:A70" si="0">HYPERLINK("#'x-"&amp;I9 &amp; "'!A1","x-"&amp;I9)</f>
        <v>x-101</v>
      </c>
      <c r="B9" s="113" t="s">
        <v>54</v>
      </c>
      <c r="C9" s="113" t="s">
        <v>13</v>
      </c>
      <c r="D9" s="113" t="s">
        <v>667</v>
      </c>
      <c r="E9" s="113" t="s">
        <v>668</v>
      </c>
      <c r="F9" s="113" t="s">
        <v>669</v>
      </c>
      <c r="G9" s="113" t="s">
        <v>280</v>
      </c>
      <c r="H9" s="113">
        <v>0</v>
      </c>
      <c r="I9" s="113">
        <v>101</v>
      </c>
      <c r="J9" s="113" t="s">
        <v>672</v>
      </c>
      <c r="K9" s="113" t="s">
        <v>661</v>
      </c>
      <c r="L9" s="113" t="s">
        <v>685</v>
      </c>
      <c r="M9" s="114">
        <v>45202</v>
      </c>
      <c r="N9" s="114">
        <v>45200</v>
      </c>
      <c r="O9" s="113" t="s">
        <v>376</v>
      </c>
      <c r="P9" s="113"/>
      <c r="Q9" s="115"/>
      <c r="R9" s="115"/>
      <c r="S9" s="115"/>
    </row>
    <row r="10" spans="1:19" s="83" customFormat="1" ht="92.4" x14ac:dyDescent="0.25">
      <c r="A10" s="106" t="str">
        <f t="shared" si="0"/>
        <v>x-102</v>
      </c>
      <c r="B10" s="113" t="s">
        <v>54</v>
      </c>
      <c r="C10" s="113" t="s">
        <v>13</v>
      </c>
      <c r="D10" s="113" t="s">
        <v>667</v>
      </c>
      <c r="E10" s="113" t="s">
        <v>670</v>
      </c>
      <c r="F10" s="113" t="s">
        <v>669</v>
      </c>
      <c r="G10" s="113" t="s">
        <v>280</v>
      </c>
      <c r="H10" s="113">
        <v>0</v>
      </c>
      <c r="I10" s="113">
        <v>102</v>
      </c>
      <c r="J10" s="113" t="s">
        <v>671</v>
      </c>
      <c r="K10" s="113" t="s">
        <v>663</v>
      </c>
      <c r="L10" s="113" t="s">
        <v>685</v>
      </c>
      <c r="M10" s="114">
        <v>45202</v>
      </c>
      <c r="N10" s="114">
        <v>45200</v>
      </c>
      <c r="O10" s="113" t="s">
        <v>376</v>
      </c>
      <c r="P10" s="113"/>
      <c r="Q10" s="115"/>
      <c r="R10" s="115"/>
      <c r="S10" s="115"/>
    </row>
    <row r="11" spans="1:19" s="83" customFormat="1" ht="92.4" x14ac:dyDescent="0.25">
      <c r="A11" s="106" t="str">
        <f t="shared" si="0"/>
        <v>x-103</v>
      </c>
      <c r="B11" s="113" t="s">
        <v>54</v>
      </c>
      <c r="C11" s="113" t="s">
        <v>13</v>
      </c>
      <c r="D11" s="113" t="s">
        <v>667</v>
      </c>
      <c r="E11" s="113" t="s">
        <v>673</v>
      </c>
      <c r="F11" s="113" t="s">
        <v>669</v>
      </c>
      <c r="G11" s="113" t="s">
        <v>280</v>
      </c>
      <c r="H11" s="113">
        <v>0</v>
      </c>
      <c r="I11" s="113">
        <v>103</v>
      </c>
      <c r="J11" s="113" t="s">
        <v>674</v>
      </c>
      <c r="K11" s="113" t="s">
        <v>664</v>
      </c>
      <c r="L11" s="113" t="s">
        <v>685</v>
      </c>
      <c r="M11" s="114">
        <v>45202</v>
      </c>
      <c r="N11" s="114">
        <v>45200</v>
      </c>
      <c r="O11" s="113" t="s">
        <v>376</v>
      </c>
      <c r="P11" s="113"/>
      <c r="Q11" s="115"/>
      <c r="R11" s="115"/>
      <c r="S11" s="115"/>
    </row>
    <row r="12" spans="1:19" s="83" customFormat="1" ht="92.4" x14ac:dyDescent="0.25">
      <c r="A12" s="106" t="str">
        <f t="shared" si="0"/>
        <v>x-104</v>
      </c>
      <c r="B12" s="113" t="s">
        <v>54</v>
      </c>
      <c r="C12" s="113" t="s">
        <v>13</v>
      </c>
      <c r="D12" s="113" t="s">
        <v>667</v>
      </c>
      <c r="E12" s="113" t="s">
        <v>676</v>
      </c>
      <c r="F12" s="113" t="s">
        <v>669</v>
      </c>
      <c r="G12" s="113" t="s">
        <v>280</v>
      </c>
      <c r="H12" s="113">
        <v>0</v>
      </c>
      <c r="I12" s="113">
        <v>104</v>
      </c>
      <c r="J12" s="113" t="s">
        <v>675</v>
      </c>
      <c r="K12" s="113" t="s">
        <v>665</v>
      </c>
      <c r="L12" s="113" t="s">
        <v>685</v>
      </c>
      <c r="M12" s="114">
        <v>45202</v>
      </c>
      <c r="N12" s="114">
        <v>45200</v>
      </c>
      <c r="O12" s="113" t="s">
        <v>376</v>
      </c>
      <c r="P12" s="113"/>
      <c r="Q12" s="115"/>
      <c r="R12" s="115"/>
      <c r="S12" s="115"/>
    </row>
    <row r="13" spans="1:19" s="83" customFormat="1" ht="92.4" x14ac:dyDescent="0.25">
      <c r="A13" s="106" t="str">
        <f t="shared" si="0"/>
        <v>x-105</v>
      </c>
      <c r="B13" s="113" t="s">
        <v>54</v>
      </c>
      <c r="C13" s="113" t="s">
        <v>13</v>
      </c>
      <c r="D13" s="113" t="s">
        <v>667</v>
      </c>
      <c r="E13" s="113" t="s">
        <v>677</v>
      </c>
      <c r="F13" s="113" t="s">
        <v>669</v>
      </c>
      <c r="G13" s="113" t="s">
        <v>280</v>
      </c>
      <c r="H13" s="113">
        <v>0</v>
      </c>
      <c r="I13" s="113">
        <v>105</v>
      </c>
      <c r="J13" s="113" t="s">
        <v>678</v>
      </c>
      <c r="K13" s="113" t="s">
        <v>666</v>
      </c>
      <c r="L13" s="113" t="s">
        <v>685</v>
      </c>
      <c r="M13" s="114">
        <v>45202</v>
      </c>
      <c r="N13" s="114">
        <v>45200</v>
      </c>
      <c r="O13" s="113" t="s">
        <v>376</v>
      </c>
      <c r="P13" s="113"/>
      <c r="Q13" s="115"/>
      <c r="R13" s="115"/>
      <c r="S13" s="115"/>
    </row>
    <row r="14" spans="1:19" s="83" customFormat="1" ht="52.8" x14ac:dyDescent="0.25">
      <c r="A14" s="106" t="str">
        <f t="shared" si="0"/>
        <v>x-201</v>
      </c>
      <c r="B14" s="113" t="s">
        <v>54</v>
      </c>
      <c r="C14" s="113" t="s">
        <v>22</v>
      </c>
      <c r="D14" s="113" t="s">
        <v>277</v>
      </c>
      <c r="E14" s="113" t="s">
        <v>278</v>
      </c>
      <c r="F14" s="113" t="s">
        <v>279</v>
      </c>
      <c r="G14" s="113" t="s">
        <v>280</v>
      </c>
      <c r="H14" s="113">
        <v>1</v>
      </c>
      <c r="I14" s="113">
        <v>201</v>
      </c>
      <c r="J14" s="113" t="s">
        <v>281</v>
      </c>
      <c r="K14" s="113" t="s">
        <v>282</v>
      </c>
      <c r="L14" s="113" t="s">
        <v>686</v>
      </c>
      <c r="M14" s="114">
        <v>45072</v>
      </c>
      <c r="N14" s="144">
        <v>45015</v>
      </c>
      <c r="O14" s="113" t="s">
        <v>376</v>
      </c>
      <c r="P14" s="113" t="s">
        <v>352</v>
      </c>
      <c r="Q14" s="115" t="s">
        <v>353</v>
      </c>
      <c r="R14" s="115" t="s">
        <v>354</v>
      </c>
      <c r="S14" s="115">
        <v>43411.347662037035</v>
      </c>
    </row>
    <row r="15" spans="1:19" s="83" customFormat="1" ht="52.8" x14ac:dyDescent="0.25">
      <c r="A15" s="106" t="str">
        <f t="shared" si="0"/>
        <v>x-202</v>
      </c>
      <c r="B15" s="113" t="s">
        <v>54</v>
      </c>
      <c r="C15" s="113" t="s">
        <v>22</v>
      </c>
      <c r="D15" s="113" t="s">
        <v>277</v>
      </c>
      <c r="E15" s="113" t="s">
        <v>288</v>
      </c>
      <c r="F15" s="113" t="s">
        <v>289</v>
      </c>
      <c r="G15" s="113" t="s">
        <v>280</v>
      </c>
      <c r="H15" s="113">
        <v>1</v>
      </c>
      <c r="I15" s="113">
        <v>202</v>
      </c>
      <c r="J15" s="113" t="s">
        <v>290</v>
      </c>
      <c r="K15" s="113" t="s">
        <v>291</v>
      </c>
      <c r="L15" s="113" t="s">
        <v>686</v>
      </c>
      <c r="M15" s="114">
        <v>45072</v>
      </c>
      <c r="N15" s="144">
        <v>45015</v>
      </c>
      <c r="O15" s="113" t="s">
        <v>376</v>
      </c>
      <c r="P15" s="113" t="s">
        <v>355</v>
      </c>
      <c r="Q15" s="115" t="s">
        <v>353</v>
      </c>
      <c r="R15" s="115" t="s">
        <v>354</v>
      </c>
      <c r="S15" s="115">
        <v>43411.347662037035</v>
      </c>
    </row>
    <row r="16" spans="1:19" s="83" customFormat="1" ht="52.8" x14ac:dyDescent="0.25">
      <c r="A16" s="106" t="str">
        <f t="shared" si="0"/>
        <v>x-203</v>
      </c>
      <c r="B16" s="113" t="s">
        <v>54</v>
      </c>
      <c r="C16" s="113" t="s">
        <v>22</v>
      </c>
      <c r="D16" s="113" t="s">
        <v>277</v>
      </c>
      <c r="E16" s="113" t="s">
        <v>293</v>
      </c>
      <c r="F16" s="113" t="s">
        <v>279</v>
      </c>
      <c r="G16" s="113" t="s">
        <v>280</v>
      </c>
      <c r="H16" s="113">
        <v>2</v>
      </c>
      <c r="I16" s="113">
        <v>203</v>
      </c>
      <c r="J16" s="113" t="s">
        <v>294</v>
      </c>
      <c r="K16" s="113" t="s">
        <v>295</v>
      </c>
      <c r="L16" s="113" t="s">
        <v>686</v>
      </c>
      <c r="M16" s="114">
        <v>45072</v>
      </c>
      <c r="N16" s="144">
        <v>45015</v>
      </c>
      <c r="O16" s="113" t="s">
        <v>376</v>
      </c>
      <c r="P16" s="113" t="s">
        <v>356</v>
      </c>
      <c r="Q16" s="115" t="s">
        <v>353</v>
      </c>
      <c r="R16" s="115" t="s">
        <v>354</v>
      </c>
      <c r="S16" s="115">
        <v>43411.347662037035</v>
      </c>
    </row>
    <row r="17" spans="1:19" s="83" customFormat="1" ht="52.8" x14ac:dyDescent="0.25">
      <c r="A17" s="106" t="str">
        <f t="shared" si="0"/>
        <v>x-204</v>
      </c>
      <c r="B17" s="113" t="s">
        <v>54</v>
      </c>
      <c r="C17" s="113" t="s">
        <v>22</v>
      </c>
      <c r="D17" s="113" t="s">
        <v>277</v>
      </c>
      <c r="E17" s="113" t="s">
        <v>300</v>
      </c>
      <c r="F17" s="113" t="s">
        <v>289</v>
      </c>
      <c r="G17" s="113" t="s">
        <v>280</v>
      </c>
      <c r="H17" s="113">
        <v>2</v>
      </c>
      <c r="I17" s="113">
        <v>204</v>
      </c>
      <c r="J17" s="113" t="s">
        <v>301</v>
      </c>
      <c r="K17" s="113" t="s">
        <v>302</v>
      </c>
      <c r="L17" s="113" t="s">
        <v>686</v>
      </c>
      <c r="M17" s="114">
        <v>45072</v>
      </c>
      <c r="N17" s="144">
        <v>45015</v>
      </c>
      <c r="O17" s="113" t="s">
        <v>376</v>
      </c>
      <c r="P17" s="113" t="s">
        <v>357</v>
      </c>
      <c r="Q17" s="115" t="s">
        <v>353</v>
      </c>
      <c r="R17" s="115" t="s">
        <v>354</v>
      </c>
      <c r="S17" s="115">
        <v>43411.347662037035</v>
      </c>
    </row>
    <row r="18" spans="1:19" s="83" customFormat="1" ht="52.8" x14ac:dyDescent="0.25">
      <c r="A18" s="106" t="str">
        <f t="shared" si="0"/>
        <v>x-204</v>
      </c>
      <c r="B18" s="113" t="s">
        <v>54</v>
      </c>
      <c r="C18" s="113" t="s">
        <v>22</v>
      </c>
      <c r="D18" s="113" t="s">
        <v>277</v>
      </c>
      <c r="E18" s="113" t="s">
        <v>303</v>
      </c>
      <c r="F18" s="113" t="s">
        <v>289</v>
      </c>
      <c r="G18" s="113" t="s">
        <v>280</v>
      </c>
      <c r="H18" s="113">
        <v>2</v>
      </c>
      <c r="I18" s="113">
        <v>204</v>
      </c>
      <c r="J18" s="113" t="s">
        <v>304</v>
      </c>
      <c r="K18" s="113" t="s">
        <v>302</v>
      </c>
      <c r="L18" s="113" t="s">
        <v>686</v>
      </c>
      <c r="M18" s="114">
        <v>45072</v>
      </c>
      <c r="N18" s="144">
        <v>45015</v>
      </c>
      <c r="O18" s="113" t="s">
        <v>376</v>
      </c>
      <c r="P18" s="113" t="s">
        <v>358</v>
      </c>
      <c r="Q18" s="115" t="s">
        <v>353</v>
      </c>
      <c r="R18" s="115" t="s">
        <v>354</v>
      </c>
      <c r="S18" s="115">
        <v>43411.347662037035</v>
      </c>
    </row>
    <row r="19" spans="1:19" s="83" customFormat="1" ht="52.8" x14ac:dyDescent="0.25">
      <c r="A19" s="106" t="str">
        <f t="shared" si="0"/>
        <v>x-205</v>
      </c>
      <c r="B19" s="113" t="s">
        <v>54</v>
      </c>
      <c r="C19" s="113" t="s">
        <v>22</v>
      </c>
      <c r="D19" s="113" t="s">
        <v>277</v>
      </c>
      <c r="E19" s="113" t="s">
        <v>306</v>
      </c>
      <c r="F19" s="113" t="s">
        <v>279</v>
      </c>
      <c r="G19" s="113" t="s">
        <v>280</v>
      </c>
      <c r="H19" s="113">
        <v>1</v>
      </c>
      <c r="I19" s="113">
        <v>205</v>
      </c>
      <c r="J19" s="113" t="s">
        <v>307</v>
      </c>
      <c r="K19" s="113" t="s">
        <v>308</v>
      </c>
      <c r="L19" s="113" t="s">
        <v>686</v>
      </c>
      <c r="M19" s="114">
        <v>45072</v>
      </c>
      <c r="N19" s="144">
        <v>45015</v>
      </c>
      <c r="O19" s="113" t="s">
        <v>376</v>
      </c>
      <c r="P19" s="113" t="s">
        <v>359</v>
      </c>
      <c r="Q19" s="115" t="s">
        <v>353</v>
      </c>
      <c r="R19" s="115" t="s">
        <v>354</v>
      </c>
      <c r="S19" s="115">
        <v>43411.347662037035</v>
      </c>
    </row>
    <row r="20" spans="1:19" s="83" customFormat="1" ht="52.8" x14ac:dyDescent="0.25">
      <c r="A20" s="106" t="str">
        <f t="shared" si="0"/>
        <v>x-206</v>
      </c>
      <c r="B20" s="113" t="s">
        <v>54</v>
      </c>
      <c r="C20" s="113" t="s">
        <v>22</v>
      </c>
      <c r="D20" s="113" t="s">
        <v>277</v>
      </c>
      <c r="E20" s="113" t="s">
        <v>309</v>
      </c>
      <c r="F20" s="113" t="s">
        <v>289</v>
      </c>
      <c r="G20" s="113" t="s">
        <v>280</v>
      </c>
      <c r="H20" s="113">
        <v>1</v>
      </c>
      <c r="I20" s="113">
        <v>206</v>
      </c>
      <c r="J20" s="113" t="s">
        <v>310</v>
      </c>
      <c r="K20" s="113" t="s">
        <v>311</v>
      </c>
      <c r="L20" s="113" t="s">
        <v>686</v>
      </c>
      <c r="M20" s="114">
        <v>45072</v>
      </c>
      <c r="N20" s="144">
        <v>45015</v>
      </c>
      <c r="O20" s="113" t="s">
        <v>376</v>
      </c>
      <c r="P20" s="113" t="s">
        <v>360</v>
      </c>
      <c r="Q20" s="115" t="s">
        <v>353</v>
      </c>
      <c r="R20" s="115" t="s">
        <v>354</v>
      </c>
      <c r="S20" s="115">
        <v>43411.347662037035</v>
      </c>
    </row>
    <row r="21" spans="1:19" s="83" customFormat="1" ht="52.8" x14ac:dyDescent="0.25">
      <c r="A21" s="106" t="str">
        <f t="shared" si="0"/>
        <v>x-207</v>
      </c>
      <c r="B21" s="113" t="s">
        <v>54</v>
      </c>
      <c r="C21" s="113" t="s">
        <v>22</v>
      </c>
      <c r="D21" s="113" t="s">
        <v>277</v>
      </c>
      <c r="E21" s="113" t="s">
        <v>312</v>
      </c>
      <c r="F21" s="113" t="s">
        <v>279</v>
      </c>
      <c r="G21" s="113" t="s">
        <v>313</v>
      </c>
      <c r="H21" s="113">
        <v>1</v>
      </c>
      <c r="I21" s="113">
        <v>207</v>
      </c>
      <c r="J21" s="113" t="s">
        <v>314</v>
      </c>
      <c r="K21" s="113" t="s">
        <v>315</v>
      </c>
      <c r="L21" s="113" t="s">
        <v>686</v>
      </c>
      <c r="M21" s="114">
        <v>45072</v>
      </c>
      <c r="N21" s="144">
        <v>45015</v>
      </c>
      <c r="O21" s="113" t="s">
        <v>376</v>
      </c>
      <c r="P21" s="113" t="s">
        <v>361</v>
      </c>
      <c r="Q21" s="115" t="s">
        <v>353</v>
      </c>
      <c r="R21" s="115" t="s">
        <v>354</v>
      </c>
      <c r="S21" s="115">
        <v>43411.347662037035</v>
      </c>
    </row>
    <row r="22" spans="1:19" s="83" customFormat="1" ht="52.8" x14ac:dyDescent="0.25">
      <c r="A22" s="106" t="str">
        <f t="shared" si="0"/>
        <v>x-208</v>
      </c>
      <c r="B22" s="113" t="s">
        <v>54</v>
      </c>
      <c r="C22" s="113" t="s">
        <v>22</v>
      </c>
      <c r="D22" s="113" t="s">
        <v>277</v>
      </c>
      <c r="E22" s="113" t="s">
        <v>319</v>
      </c>
      <c r="F22" s="113" t="s">
        <v>289</v>
      </c>
      <c r="G22" s="113" t="s">
        <v>313</v>
      </c>
      <c r="H22" s="113">
        <v>1</v>
      </c>
      <c r="I22" s="113">
        <v>208</v>
      </c>
      <c r="J22" s="113" t="s">
        <v>320</v>
      </c>
      <c r="K22" s="113" t="s">
        <v>321</v>
      </c>
      <c r="L22" s="113" t="s">
        <v>686</v>
      </c>
      <c r="M22" s="114">
        <v>45072</v>
      </c>
      <c r="N22" s="144">
        <v>45015</v>
      </c>
      <c r="O22" s="113" t="s">
        <v>376</v>
      </c>
      <c r="P22" s="113" t="s">
        <v>362</v>
      </c>
      <c r="Q22" s="115" t="s">
        <v>353</v>
      </c>
      <c r="R22" s="115" t="s">
        <v>354</v>
      </c>
      <c r="S22" s="115">
        <v>43411.347662037035</v>
      </c>
    </row>
    <row r="23" spans="1:19" s="83" customFormat="1" ht="52.8" x14ac:dyDescent="0.25">
      <c r="A23" s="106" t="str">
        <f t="shared" si="0"/>
        <v>x-209</v>
      </c>
      <c r="B23" s="113" t="s">
        <v>54</v>
      </c>
      <c r="C23" s="113" t="s">
        <v>13</v>
      </c>
      <c r="D23" s="113" t="s">
        <v>277</v>
      </c>
      <c r="E23" s="113" t="s">
        <v>322</v>
      </c>
      <c r="F23" s="113" t="s">
        <v>323</v>
      </c>
      <c r="G23" s="113" t="s">
        <v>324</v>
      </c>
      <c r="H23" s="113">
        <v>0</v>
      </c>
      <c r="I23" s="113">
        <v>209</v>
      </c>
      <c r="J23" s="113" t="s">
        <v>325</v>
      </c>
      <c r="K23" s="113" t="s">
        <v>326</v>
      </c>
      <c r="L23" s="113" t="s">
        <v>686</v>
      </c>
      <c r="M23" s="114">
        <v>45072</v>
      </c>
      <c r="N23" s="144">
        <v>45015</v>
      </c>
      <c r="O23" s="113" t="s">
        <v>376</v>
      </c>
      <c r="P23" s="113" t="s">
        <v>363</v>
      </c>
      <c r="Q23" s="115"/>
      <c r="R23" s="115" t="s">
        <v>354</v>
      </c>
      <c r="S23" s="115">
        <v>43411.347662037035</v>
      </c>
    </row>
    <row r="24" spans="1:19" s="83" customFormat="1" ht="79.2" x14ac:dyDescent="0.25">
      <c r="A24" s="106" t="str">
        <f t="shared" si="0"/>
        <v>x-213</v>
      </c>
      <c r="B24" s="113" t="s">
        <v>54</v>
      </c>
      <c r="C24" s="113" t="s">
        <v>22</v>
      </c>
      <c r="D24" s="113" t="s">
        <v>592</v>
      </c>
      <c r="E24" s="113" t="s">
        <v>721</v>
      </c>
      <c r="F24" s="113" t="s">
        <v>713</v>
      </c>
      <c r="G24" s="113" t="s">
        <v>343</v>
      </c>
      <c r="H24" s="113">
        <v>2</v>
      </c>
      <c r="I24" s="113">
        <v>213</v>
      </c>
      <c r="J24" s="113" t="s">
        <v>714</v>
      </c>
      <c r="K24" s="113" t="s">
        <v>715</v>
      </c>
      <c r="L24" s="113" t="s">
        <v>723</v>
      </c>
      <c r="M24" s="114">
        <v>45135</v>
      </c>
      <c r="N24" s="144">
        <v>45015</v>
      </c>
      <c r="O24" s="113" t="s">
        <v>376</v>
      </c>
      <c r="P24" s="113"/>
      <c r="Q24" s="115"/>
      <c r="R24" s="115"/>
      <c r="S24" s="115"/>
    </row>
    <row r="25" spans="1:19" s="83" customFormat="1" ht="105.6" x14ac:dyDescent="0.25">
      <c r="A25" s="106" t="str">
        <f t="shared" si="0"/>
        <v>x-214</v>
      </c>
      <c r="B25" s="113" t="s">
        <v>54</v>
      </c>
      <c r="C25" s="113" t="s">
        <v>22</v>
      </c>
      <c r="D25" s="113" t="s">
        <v>592</v>
      </c>
      <c r="E25" s="113" t="s">
        <v>722</v>
      </c>
      <c r="F25" s="113" t="s">
        <v>289</v>
      </c>
      <c r="G25" s="113" t="s">
        <v>343</v>
      </c>
      <c r="H25" s="113">
        <v>2</v>
      </c>
      <c r="I25" s="113">
        <v>214</v>
      </c>
      <c r="J25" s="113" t="s">
        <v>718</v>
      </c>
      <c r="K25" s="113" t="s">
        <v>719</v>
      </c>
      <c r="L25" s="113" t="s">
        <v>723</v>
      </c>
      <c r="M25" s="114">
        <v>45135</v>
      </c>
      <c r="N25" s="144">
        <v>45015</v>
      </c>
      <c r="O25" s="113" t="s">
        <v>376</v>
      </c>
      <c r="P25" s="113"/>
      <c r="Q25" s="115"/>
      <c r="R25" s="115"/>
      <c r="S25" s="115"/>
    </row>
    <row r="26" spans="1:19" s="83" customFormat="1" ht="52.8" x14ac:dyDescent="0.25">
      <c r="A26" s="106" t="str">
        <f t="shared" si="0"/>
        <v>x-215</v>
      </c>
      <c r="B26" s="113" t="s">
        <v>54</v>
      </c>
      <c r="C26" s="113" t="s">
        <v>13</v>
      </c>
      <c r="D26" s="113" t="s">
        <v>592</v>
      </c>
      <c r="E26" s="113" t="s">
        <v>593</v>
      </c>
      <c r="F26" s="113" t="s">
        <v>323</v>
      </c>
      <c r="G26" s="113" t="s">
        <v>343</v>
      </c>
      <c r="H26" s="113">
        <v>0</v>
      </c>
      <c r="I26" s="113">
        <v>215</v>
      </c>
      <c r="J26" s="113" t="s">
        <v>594</v>
      </c>
      <c r="K26" s="113" t="s">
        <v>595</v>
      </c>
      <c r="L26" s="113" t="s">
        <v>704</v>
      </c>
      <c r="M26" s="114">
        <v>45107</v>
      </c>
      <c r="N26" s="144">
        <v>45015</v>
      </c>
      <c r="O26" s="113" t="s">
        <v>376</v>
      </c>
      <c r="P26" s="113"/>
      <c r="Q26" s="115"/>
      <c r="R26" s="115"/>
      <c r="S26" s="115"/>
    </row>
    <row r="27" spans="1:19" s="83" customFormat="1" ht="66" x14ac:dyDescent="0.25">
      <c r="A27" s="106" t="str">
        <f t="shared" si="0"/>
        <v>x-301</v>
      </c>
      <c r="B27" s="113" t="s">
        <v>54</v>
      </c>
      <c r="C27" s="113" t="s">
        <v>22</v>
      </c>
      <c r="D27" s="113" t="s">
        <v>379</v>
      </c>
      <c r="E27" s="113" t="s">
        <v>329</v>
      </c>
      <c r="F27" s="113" t="s">
        <v>323</v>
      </c>
      <c r="G27" s="113" t="s">
        <v>330</v>
      </c>
      <c r="H27" s="113">
        <v>1</v>
      </c>
      <c r="I27" s="113">
        <v>301</v>
      </c>
      <c r="J27" s="113" t="s">
        <v>331</v>
      </c>
      <c r="K27" s="113" t="s">
        <v>332</v>
      </c>
      <c r="L27" s="113" t="s">
        <v>687</v>
      </c>
      <c r="M27" s="114">
        <v>45072</v>
      </c>
      <c r="N27" s="144">
        <v>45015</v>
      </c>
      <c r="O27" s="113" t="s">
        <v>376</v>
      </c>
      <c r="P27" s="113" t="s">
        <v>364</v>
      </c>
      <c r="Q27" s="115" t="s">
        <v>353</v>
      </c>
      <c r="R27" s="115" t="s">
        <v>354</v>
      </c>
      <c r="S27" s="115">
        <v>43412.547233796293</v>
      </c>
    </row>
    <row r="28" spans="1:19" s="83" customFormat="1" ht="66" x14ac:dyDescent="0.25">
      <c r="A28" s="106" t="str">
        <f t="shared" si="0"/>
        <v>x-302</v>
      </c>
      <c r="B28" s="113" t="s">
        <v>54</v>
      </c>
      <c r="C28" s="113" t="s">
        <v>22</v>
      </c>
      <c r="D28" s="113" t="s">
        <v>379</v>
      </c>
      <c r="E28" s="113" t="s">
        <v>339</v>
      </c>
      <c r="F28" s="113" t="s">
        <v>323</v>
      </c>
      <c r="G28" s="113" t="s">
        <v>330</v>
      </c>
      <c r="H28" s="113">
        <v>1</v>
      </c>
      <c r="I28" s="113">
        <v>302</v>
      </c>
      <c r="J28" s="113" t="s">
        <v>340</v>
      </c>
      <c r="K28" s="113" t="s">
        <v>341</v>
      </c>
      <c r="L28" s="113" t="s">
        <v>687</v>
      </c>
      <c r="M28" s="114">
        <v>45072</v>
      </c>
      <c r="N28" s="144">
        <v>45015</v>
      </c>
      <c r="O28" s="113" t="s">
        <v>376</v>
      </c>
      <c r="P28" s="113" t="s">
        <v>365</v>
      </c>
      <c r="Q28" s="115" t="s">
        <v>353</v>
      </c>
      <c r="R28" s="115" t="s">
        <v>354</v>
      </c>
      <c r="S28" s="115">
        <v>43411.347662037035</v>
      </c>
    </row>
    <row r="29" spans="1:19" s="83" customFormat="1" ht="145.19999999999999" x14ac:dyDescent="0.25">
      <c r="A29" s="106" t="str">
        <f t="shared" si="0"/>
        <v>x-303</v>
      </c>
      <c r="B29" s="113" t="s">
        <v>54</v>
      </c>
      <c r="C29" s="113" t="s">
        <v>22</v>
      </c>
      <c r="D29" s="113" t="s">
        <v>379</v>
      </c>
      <c r="E29" s="113" t="s">
        <v>342</v>
      </c>
      <c r="F29" s="113" t="s">
        <v>323</v>
      </c>
      <c r="G29" s="113" t="s">
        <v>343</v>
      </c>
      <c r="H29" s="113">
        <v>1</v>
      </c>
      <c r="I29" s="113">
        <v>303</v>
      </c>
      <c r="J29" s="113" t="s">
        <v>344</v>
      </c>
      <c r="K29" s="113" t="s">
        <v>345</v>
      </c>
      <c r="L29" s="113" t="s">
        <v>687</v>
      </c>
      <c r="M29" s="114">
        <v>45072</v>
      </c>
      <c r="N29" s="144">
        <v>45015</v>
      </c>
      <c r="O29" s="113" t="s">
        <v>376</v>
      </c>
      <c r="P29" s="113" t="s">
        <v>366</v>
      </c>
      <c r="Q29" s="115" t="s">
        <v>353</v>
      </c>
      <c r="R29" s="115" t="s">
        <v>354</v>
      </c>
      <c r="S29" s="115">
        <v>43411.347662037035</v>
      </c>
    </row>
    <row r="30" spans="1:19" s="83" customFormat="1" ht="52.8" x14ac:dyDescent="0.25">
      <c r="A30" s="106" t="str">
        <f t="shared" si="0"/>
        <v>x-304</v>
      </c>
      <c r="B30" s="113" t="s">
        <v>54</v>
      </c>
      <c r="C30" s="113" t="s">
        <v>13</v>
      </c>
      <c r="D30" s="113" t="s">
        <v>379</v>
      </c>
      <c r="E30" s="113" t="s">
        <v>348</v>
      </c>
      <c r="F30" s="113" t="s">
        <v>323</v>
      </c>
      <c r="G30" s="113" t="s">
        <v>330</v>
      </c>
      <c r="H30" s="113">
        <v>0</v>
      </c>
      <c r="I30" s="113">
        <v>304</v>
      </c>
      <c r="J30" s="113" t="s">
        <v>349</v>
      </c>
      <c r="K30" s="113" t="s">
        <v>332</v>
      </c>
      <c r="L30" s="113" t="s">
        <v>687</v>
      </c>
      <c r="M30" s="114">
        <v>45072</v>
      </c>
      <c r="N30" s="144">
        <v>45015</v>
      </c>
      <c r="O30" s="113" t="s">
        <v>376</v>
      </c>
      <c r="P30" s="113" t="s">
        <v>367</v>
      </c>
      <c r="Q30" s="115" t="s">
        <v>353</v>
      </c>
      <c r="R30" s="115" t="s">
        <v>354</v>
      </c>
      <c r="S30" s="115">
        <v>43411.347662037035</v>
      </c>
    </row>
    <row r="31" spans="1:19" s="83" customFormat="1" ht="52.8" x14ac:dyDescent="0.25">
      <c r="A31" s="106" t="str">
        <f t="shared" si="0"/>
        <v>x-305</v>
      </c>
      <c r="B31" s="113" t="s">
        <v>54</v>
      </c>
      <c r="C31" s="113" t="s">
        <v>13</v>
      </c>
      <c r="D31" s="113" t="s">
        <v>379</v>
      </c>
      <c r="E31" s="113" t="s">
        <v>350</v>
      </c>
      <c r="F31" s="113" t="s">
        <v>323</v>
      </c>
      <c r="G31" s="113" t="s">
        <v>330</v>
      </c>
      <c r="H31" s="113">
        <v>0</v>
      </c>
      <c r="I31" s="113">
        <v>305</v>
      </c>
      <c r="J31" s="113" t="s">
        <v>351</v>
      </c>
      <c r="K31" s="113" t="s">
        <v>341</v>
      </c>
      <c r="L31" s="113" t="s">
        <v>687</v>
      </c>
      <c r="M31" s="114">
        <v>45072</v>
      </c>
      <c r="N31" s="144">
        <v>45015</v>
      </c>
      <c r="O31" s="113" t="s">
        <v>376</v>
      </c>
      <c r="P31" s="113" t="s">
        <v>368</v>
      </c>
      <c r="Q31" s="115" t="s">
        <v>353</v>
      </c>
      <c r="R31" s="115" t="s">
        <v>354</v>
      </c>
      <c r="S31" s="115">
        <v>43411.347662037035</v>
      </c>
    </row>
    <row r="32" spans="1:19" s="83" customFormat="1" ht="66" x14ac:dyDescent="0.25">
      <c r="A32" s="106" t="str">
        <f t="shared" si="0"/>
        <v>x-306</v>
      </c>
      <c r="B32" s="113" t="s">
        <v>54</v>
      </c>
      <c r="C32" s="113" t="s">
        <v>22</v>
      </c>
      <c r="D32" s="113" t="s">
        <v>582</v>
      </c>
      <c r="E32" s="113" t="s">
        <v>583</v>
      </c>
      <c r="F32" s="113" t="s">
        <v>323</v>
      </c>
      <c r="G32" s="113" t="s">
        <v>584</v>
      </c>
      <c r="H32" s="113">
        <v>1</v>
      </c>
      <c r="I32" s="113">
        <v>306</v>
      </c>
      <c r="J32" s="113" t="s">
        <v>585</v>
      </c>
      <c r="K32" s="113" t="s">
        <v>586</v>
      </c>
      <c r="L32" s="113" t="s">
        <v>687</v>
      </c>
      <c r="M32" s="114">
        <v>45072</v>
      </c>
      <c r="N32" s="144">
        <v>45015</v>
      </c>
      <c r="O32" s="113" t="s">
        <v>376</v>
      </c>
      <c r="P32" s="113"/>
      <c r="Q32" s="115"/>
      <c r="R32" s="115"/>
      <c r="S32" s="115"/>
    </row>
    <row r="33" spans="1:19" s="83" customFormat="1" ht="52.8" x14ac:dyDescent="0.25">
      <c r="A33" s="106" t="str">
        <f t="shared" si="0"/>
        <v>x-307</v>
      </c>
      <c r="B33" s="113" t="s">
        <v>54</v>
      </c>
      <c r="C33" s="113" t="s">
        <v>13</v>
      </c>
      <c r="D33" s="113" t="s">
        <v>582</v>
      </c>
      <c r="E33" s="113" t="s">
        <v>589</v>
      </c>
      <c r="F33" s="113" t="s">
        <v>323</v>
      </c>
      <c r="G33" s="113" t="s">
        <v>584</v>
      </c>
      <c r="H33" s="113">
        <v>0</v>
      </c>
      <c r="I33" s="113">
        <v>307</v>
      </c>
      <c r="J33" s="113" t="s">
        <v>590</v>
      </c>
      <c r="K33" s="113" t="s">
        <v>586</v>
      </c>
      <c r="L33" s="113" t="s">
        <v>687</v>
      </c>
      <c r="M33" s="114">
        <v>45072</v>
      </c>
      <c r="N33" s="144">
        <v>45015</v>
      </c>
      <c r="O33" s="113" t="s">
        <v>376</v>
      </c>
      <c r="P33" s="113"/>
      <c r="Q33" s="115"/>
      <c r="R33" s="115"/>
      <c r="S33" s="115"/>
    </row>
    <row r="34" spans="1:19" s="83" customFormat="1" ht="79.2" x14ac:dyDescent="0.25">
      <c r="A34" s="106" t="str">
        <f t="shared" si="0"/>
        <v>x-401</v>
      </c>
      <c r="B34" s="113" t="s">
        <v>54</v>
      </c>
      <c r="C34" s="113" t="s">
        <v>22</v>
      </c>
      <c r="D34" s="113" t="s">
        <v>381</v>
      </c>
      <c r="E34" s="113" t="s">
        <v>382</v>
      </c>
      <c r="F34" s="113" t="s">
        <v>323</v>
      </c>
      <c r="G34" s="113" t="s">
        <v>383</v>
      </c>
      <c r="H34" s="113">
        <v>1</v>
      </c>
      <c r="I34" s="113">
        <v>401</v>
      </c>
      <c r="J34" s="113" t="s">
        <v>384</v>
      </c>
      <c r="K34" s="113" t="s">
        <v>385</v>
      </c>
      <c r="L34" s="113" t="s">
        <v>688</v>
      </c>
      <c r="M34" s="114">
        <v>45107</v>
      </c>
      <c r="N34" s="114">
        <v>45107</v>
      </c>
      <c r="O34" s="113" t="s">
        <v>376</v>
      </c>
      <c r="P34" s="113"/>
      <c r="Q34" s="115"/>
      <c r="R34" s="115"/>
      <c r="S34" s="115"/>
    </row>
    <row r="35" spans="1:19" s="83" customFormat="1" ht="79.2" x14ac:dyDescent="0.25">
      <c r="A35" s="106" t="str">
        <f t="shared" si="0"/>
        <v>x-402</v>
      </c>
      <c r="B35" s="113" t="s">
        <v>54</v>
      </c>
      <c r="C35" s="113" t="s">
        <v>22</v>
      </c>
      <c r="D35" s="113" t="s">
        <v>381</v>
      </c>
      <c r="E35" s="113" t="s">
        <v>386</v>
      </c>
      <c r="F35" s="113" t="s">
        <v>323</v>
      </c>
      <c r="G35" s="113" t="s">
        <v>383</v>
      </c>
      <c r="H35" s="113">
        <v>1</v>
      </c>
      <c r="I35" s="113">
        <v>402</v>
      </c>
      <c r="J35" s="113" t="s">
        <v>387</v>
      </c>
      <c r="K35" s="113" t="s">
        <v>388</v>
      </c>
      <c r="L35" s="113" t="s">
        <v>688</v>
      </c>
      <c r="M35" s="114">
        <v>45107</v>
      </c>
      <c r="N35" s="114">
        <v>45107</v>
      </c>
      <c r="O35" s="113" t="s">
        <v>376</v>
      </c>
      <c r="P35" s="113"/>
      <c r="Q35" s="115"/>
      <c r="R35" s="115"/>
      <c r="S35" s="115"/>
    </row>
    <row r="36" spans="1:19" s="83" customFormat="1" ht="79.2" x14ac:dyDescent="0.25">
      <c r="A36" s="106" t="str">
        <f t="shared" si="0"/>
        <v>x-403</v>
      </c>
      <c r="B36" s="113" t="s">
        <v>54</v>
      </c>
      <c r="C36" s="113" t="s">
        <v>22</v>
      </c>
      <c r="D36" s="113" t="s">
        <v>381</v>
      </c>
      <c r="E36" s="113" t="s">
        <v>389</v>
      </c>
      <c r="F36" s="113" t="s">
        <v>323</v>
      </c>
      <c r="G36" s="113" t="s">
        <v>383</v>
      </c>
      <c r="H36" s="113">
        <v>1</v>
      </c>
      <c r="I36" s="113">
        <v>403</v>
      </c>
      <c r="J36" s="113" t="s">
        <v>390</v>
      </c>
      <c r="K36" s="113" t="s">
        <v>391</v>
      </c>
      <c r="L36" s="113" t="s">
        <v>688</v>
      </c>
      <c r="M36" s="114">
        <v>45107</v>
      </c>
      <c r="N36" s="114">
        <v>45107</v>
      </c>
      <c r="O36" s="113" t="s">
        <v>376</v>
      </c>
      <c r="P36" s="113"/>
      <c r="Q36" s="115"/>
      <c r="R36" s="115"/>
      <c r="S36" s="115"/>
    </row>
    <row r="37" spans="1:19" s="83" customFormat="1" ht="79.2" x14ac:dyDescent="0.25">
      <c r="A37" s="106" t="str">
        <f t="shared" si="0"/>
        <v>x-403</v>
      </c>
      <c r="B37" s="113" t="s">
        <v>54</v>
      </c>
      <c r="C37" s="113" t="s">
        <v>22</v>
      </c>
      <c r="D37" s="113" t="s">
        <v>381</v>
      </c>
      <c r="E37" s="113" t="s">
        <v>392</v>
      </c>
      <c r="F37" s="113" t="s">
        <v>323</v>
      </c>
      <c r="G37" s="113" t="s">
        <v>283</v>
      </c>
      <c r="H37" s="113">
        <v>1</v>
      </c>
      <c r="I37" s="113">
        <v>403</v>
      </c>
      <c r="J37" s="113" t="s">
        <v>393</v>
      </c>
      <c r="K37" s="113" t="s">
        <v>391</v>
      </c>
      <c r="L37" s="113" t="s">
        <v>688</v>
      </c>
      <c r="M37" s="114">
        <v>45107</v>
      </c>
      <c r="N37" s="114">
        <v>45107</v>
      </c>
      <c r="O37" s="113" t="s">
        <v>376</v>
      </c>
      <c r="P37" s="113"/>
      <c r="Q37" s="115"/>
      <c r="R37" s="115"/>
      <c r="S37" s="115"/>
    </row>
    <row r="38" spans="1:19" s="83" customFormat="1" ht="79.2" x14ac:dyDescent="0.25">
      <c r="A38" s="106" t="str">
        <f t="shared" si="0"/>
        <v>x-404</v>
      </c>
      <c r="B38" s="113" t="s">
        <v>54</v>
      </c>
      <c r="C38" s="113" t="s">
        <v>22</v>
      </c>
      <c r="D38" s="113" t="s">
        <v>381</v>
      </c>
      <c r="E38" s="113" t="s">
        <v>394</v>
      </c>
      <c r="F38" s="113" t="s">
        <v>323</v>
      </c>
      <c r="G38" s="113" t="s">
        <v>383</v>
      </c>
      <c r="H38" s="113">
        <v>1</v>
      </c>
      <c r="I38" s="113">
        <v>404</v>
      </c>
      <c r="J38" s="113" t="s">
        <v>395</v>
      </c>
      <c r="K38" s="113" t="s">
        <v>396</v>
      </c>
      <c r="L38" s="113" t="s">
        <v>688</v>
      </c>
      <c r="M38" s="114">
        <v>45107</v>
      </c>
      <c r="N38" s="114">
        <v>45107</v>
      </c>
      <c r="O38" s="113" t="s">
        <v>376</v>
      </c>
      <c r="P38" s="113"/>
      <c r="Q38" s="115"/>
      <c r="R38" s="115"/>
      <c r="S38" s="115"/>
    </row>
    <row r="39" spans="1:19" s="83" customFormat="1" ht="79.2" x14ac:dyDescent="0.25">
      <c r="A39" s="106" t="str">
        <f t="shared" si="0"/>
        <v>x-404</v>
      </c>
      <c r="B39" s="113" t="s">
        <v>54</v>
      </c>
      <c r="C39" s="113" t="s">
        <v>22</v>
      </c>
      <c r="D39" s="113" t="s">
        <v>381</v>
      </c>
      <c r="E39" s="113" t="s">
        <v>397</v>
      </c>
      <c r="F39" s="113" t="s">
        <v>323</v>
      </c>
      <c r="G39" s="113" t="s">
        <v>283</v>
      </c>
      <c r="H39" s="113">
        <v>1</v>
      </c>
      <c r="I39" s="113">
        <v>404</v>
      </c>
      <c r="J39" s="113" t="s">
        <v>398</v>
      </c>
      <c r="K39" s="113" t="s">
        <v>396</v>
      </c>
      <c r="L39" s="113" t="s">
        <v>688</v>
      </c>
      <c r="M39" s="114">
        <v>45107</v>
      </c>
      <c r="N39" s="114">
        <v>45107</v>
      </c>
      <c r="O39" s="113" t="s">
        <v>376</v>
      </c>
      <c r="P39" s="113"/>
      <c r="Q39" s="115"/>
      <c r="R39" s="115"/>
      <c r="S39" s="115"/>
    </row>
    <row r="40" spans="1:19" s="83" customFormat="1" ht="79.2" x14ac:dyDescent="0.25">
      <c r="A40" s="106" t="str">
        <f t="shared" si="0"/>
        <v>x-405</v>
      </c>
      <c r="B40" s="113" t="s">
        <v>54</v>
      </c>
      <c r="C40" s="113" t="s">
        <v>22</v>
      </c>
      <c r="D40" s="113" t="s">
        <v>381</v>
      </c>
      <c r="E40" s="113" t="s">
        <v>399</v>
      </c>
      <c r="F40" s="113" t="s">
        <v>323</v>
      </c>
      <c r="G40" s="113" t="s">
        <v>383</v>
      </c>
      <c r="H40" s="113">
        <v>1</v>
      </c>
      <c r="I40" s="113">
        <v>405</v>
      </c>
      <c r="J40" s="113" t="s">
        <v>400</v>
      </c>
      <c r="K40" s="113" t="s">
        <v>401</v>
      </c>
      <c r="L40" s="113" t="s">
        <v>688</v>
      </c>
      <c r="M40" s="114">
        <v>45107</v>
      </c>
      <c r="N40" s="114">
        <v>45107</v>
      </c>
      <c r="O40" s="113" t="s">
        <v>376</v>
      </c>
      <c r="P40" s="113"/>
      <c r="Q40" s="115"/>
      <c r="R40" s="115"/>
      <c r="S40" s="115"/>
    </row>
    <row r="41" spans="1:19" s="83" customFormat="1" ht="79.2" x14ac:dyDescent="0.25">
      <c r="A41" s="106" t="str">
        <f t="shared" si="0"/>
        <v>x-406</v>
      </c>
      <c r="B41" s="113" t="s">
        <v>54</v>
      </c>
      <c r="C41" s="113" t="s">
        <v>22</v>
      </c>
      <c r="D41" s="113" t="s">
        <v>381</v>
      </c>
      <c r="E41" s="113" t="s">
        <v>402</v>
      </c>
      <c r="F41" s="113" t="s">
        <v>323</v>
      </c>
      <c r="G41" s="113" t="s">
        <v>383</v>
      </c>
      <c r="H41" s="113">
        <v>1</v>
      </c>
      <c r="I41" s="113">
        <v>406</v>
      </c>
      <c r="J41" s="113" t="s">
        <v>403</v>
      </c>
      <c r="K41" s="113" t="s">
        <v>404</v>
      </c>
      <c r="L41" s="113" t="s">
        <v>688</v>
      </c>
      <c r="M41" s="114">
        <v>45107</v>
      </c>
      <c r="N41" s="114">
        <v>45107</v>
      </c>
      <c r="O41" s="113" t="s">
        <v>376</v>
      </c>
      <c r="P41" s="113"/>
      <c r="Q41" s="115"/>
      <c r="R41" s="115"/>
      <c r="S41" s="115"/>
    </row>
    <row r="42" spans="1:19" s="83" customFormat="1" ht="79.2" x14ac:dyDescent="0.25">
      <c r="A42" s="106" t="str">
        <f t="shared" si="0"/>
        <v>x-407</v>
      </c>
      <c r="B42" s="113" t="s">
        <v>54</v>
      </c>
      <c r="C42" s="113" t="s">
        <v>22</v>
      </c>
      <c r="D42" s="113" t="s">
        <v>381</v>
      </c>
      <c r="E42" s="113" t="s">
        <v>405</v>
      </c>
      <c r="F42" s="113" t="s">
        <v>323</v>
      </c>
      <c r="G42" s="113" t="s">
        <v>383</v>
      </c>
      <c r="H42" s="113">
        <v>1</v>
      </c>
      <c r="I42" s="113">
        <v>407</v>
      </c>
      <c r="J42" s="113" t="s">
        <v>406</v>
      </c>
      <c r="K42" s="113" t="s">
        <v>407</v>
      </c>
      <c r="L42" s="113" t="s">
        <v>688</v>
      </c>
      <c r="M42" s="114">
        <v>45107</v>
      </c>
      <c r="N42" s="114">
        <v>45107</v>
      </c>
      <c r="O42" s="113" t="s">
        <v>376</v>
      </c>
      <c r="P42" s="113"/>
      <c r="Q42" s="115"/>
      <c r="R42" s="115"/>
      <c r="S42" s="115"/>
    </row>
    <row r="43" spans="1:19" s="83" customFormat="1" ht="79.2" x14ac:dyDescent="0.25">
      <c r="A43" s="106" t="str">
        <f t="shared" si="0"/>
        <v>x-408</v>
      </c>
      <c r="B43" s="113" t="s">
        <v>54</v>
      </c>
      <c r="C43" s="113" t="s">
        <v>22</v>
      </c>
      <c r="D43" s="113" t="s">
        <v>381</v>
      </c>
      <c r="E43" s="113" t="s">
        <v>408</v>
      </c>
      <c r="F43" s="113" t="s">
        <v>323</v>
      </c>
      <c r="G43" s="113" t="s">
        <v>383</v>
      </c>
      <c r="H43" s="113">
        <v>1</v>
      </c>
      <c r="I43" s="113">
        <v>408</v>
      </c>
      <c r="J43" s="113" t="s">
        <v>409</v>
      </c>
      <c r="K43" s="113" t="s">
        <v>410</v>
      </c>
      <c r="L43" s="113" t="s">
        <v>688</v>
      </c>
      <c r="M43" s="114">
        <v>45107</v>
      </c>
      <c r="N43" s="114">
        <v>45107</v>
      </c>
      <c r="O43" s="113" t="s">
        <v>376</v>
      </c>
      <c r="P43" s="113"/>
      <c r="Q43" s="115"/>
      <c r="R43" s="115"/>
      <c r="S43" s="115"/>
    </row>
    <row r="44" spans="1:19" s="83" customFormat="1" ht="79.2" x14ac:dyDescent="0.25">
      <c r="A44" s="106" t="str">
        <f t="shared" si="0"/>
        <v>x-409</v>
      </c>
      <c r="B44" s="113" t="s">
        <v>54</v>
      </c>
      <c r="C44" s="113" t="s">
        <v>22</v>
      </c>
      <c r="D44" s="113" t="s">
        <v>381</v>
      </c>
      <c r="E44" s="113" t="s">
        <v>411</v>
      </c>
      <c r="F44" s="113" t="s">
        <v>323</v>
      </c>
      <c r="G44" s="113" t="s">
        <v>383</v>
      </c>
      <c r="H44" s="113">
        <v>1</v>
      </c>
      <c r="I44" s="113">
        <v>409</v>
      </c>
      <c r="J44" s="113" t="s">
        <v>412</v>
      </c>
      <c r="K44" s="113" t="s">
        <v>413</v>
      </c>
      <c r="L44" s="113" t="s">
        <v>688</v>
      </c>
      <c r="M44" s="114">
        <v>45107</v>
      </c>
      <c r="N44" s="114">
        <v>45107</v>
      </c>
      <c r="O44" s="113" t="s">
        <v>376</v>
      </c>
      <c r="P44" s="113"/>
      <c r="Q44" s="115"/>
      <c r="R44" s="115"/>
      <c r="S44" s="115"/>
    </row>
    <row r="45" spans="1:19" s="83" customFormat="1" ht="79.2" x14ac:dyDescent="0.25">
      <c r="A45" s="106" t="str">
        <f t="shared" si="0"/>
        <v>x-409</v>
      </c>
      <c r="B45" s="113" t="s">
        <v>54</v>
      </c>
      <c r="C45" s="113" t="s">
        <v>22</v>
      </c>
      <c r="D45" s="113" t="s">
        <v>381</v>
      </c>
      <c r="E45" s="113" t="s">
        <v>414</v>
      </c>
      <c r="F45" s="113" t="s">
        <v>323</v>
      </c>
      <c r="G45" s="113" t="s">
        <v>383</v>
      </c>
      <c r="H45" s="113">
        <v>1</v>
      </c>
      <c r="I45" s="113">
        <v>409</v>
      </c>
      <c r="J45" s="113" t="s">
        <v>415</v>
      </c>
      <c r="K45" s="113" t="s">
        <v>413</v>
      </c>
      <c r="L45" s="113" t="s">
        <v>688</v>
      </c>
      <c r="M45" s="114">
        <v>45107</v>
      </c>
      <c r="N45" s="114">
        <v>45107</v>
      </c>
      <c r="O45" s="113" t="s">
        <v>376</v>
      </c>
      <c r="P45" s="113"/>
      <c r="Q45" s="115"/>
      <c r="R45" s="115"/>
      <c r="S45" s="115"/>
    </row>
    <row r="46" spans="1:19" s="83" customFormat="1" ht="79.2" x14ac:dyDescent="0.25">
      <c r="A46" s="106" t="str">
        <f t="shared" si="0"/>
        <v>x-410</v>
      </c>
      <c r="B46" s="113" t="s">
        <v>54</v>
      </c>
      <c r="C46" s="113" t="s">
        <v>22</v>
      </c>
      <c r="D46" s="113" t="s">
        <v>381</v>
      </c>
      <c r="E46" s="113" t="s">
        <v>416</v>
      </c>
      <c r="F46" s="113" t="s">
        <v>323</v>
      </c>
      <c r="G46" s="113" t="s">
        <v>383</v>
      </c>
      <c r="H46" s="113">
        <v>1</v>
      </c>
      <c r="I46" s="113">
        <v>410</v>
      </c>
      <c r="J46" s="113" t="s">
        <v>417</v>
      </c>
      <c r="K46" s="113" t="s">
        <v>418</v>
      </c>
      <c r="L46" s="113" t="s">
        <v>688</v>
      </c>
      <c r="M46" s="114">
        <v>45107</v>
      </c>
      <c r="N46" s="114">
        <v>45107</v>
      </c>
      <c r="O46" s="113" t="s">
        <v>376</v>
      </c>
      <c r="P46" s="113"/>
      <c r="Q46" s="115"/>
      <c r="R46" s="115"/>
      <c r="S46" s="115"/>
    </row>
    <row r="47" spans="1:19" s="83" customFormat="1" ht="79.2" x14ac:dyDescent="0.25">
      <c r="A47" s="106" t="str">
        <f t="shared" si="0"/>
        <v>x-410</v>
      </c>
      <c r="B47" s="113" t="s">
        <v>54</v>
      </c>
      <c r="C47" s="113" t="s">
        <v>22</v>
      </c>
      <c r="D47" s="113" t="s">
        <v>381</v>
      </c>
      <c r="E47" s="113" t="s">
        <v>419</v>
      </c>
      <c r="F47" s="113" t="s">
        <v>323</v>
      </c>
      <c r="G47" s="113" t="s">
        <v>383</v>
      </c>
      <c r="H47" s="113">
        <v>1</v>
      </c>
      <c r="I47" s="113">
        <v>410</v>
      </c>
      <c r="J47" s="113" t="s">
        <v>420</v>
      </c>
      <c r="K47" s="113" t="s">
        <v>418</v>
      </c>
      <c r="L47" s="113" t="s">
        <v>688</v>
      </c>
      <c r="M47" s="114">
        <v>45107</v>
      </c>
      <c r="N47" s="114">
        <v>45107</v>
      </c>
      <c r="O47" s="113" t="s">
        <v>376</v>
      </c>
      <c r="P47" s="113"/>
      <c r="Q47" s="115"/>
      <c r="R47" s="115"/>
      <c r="S47" s="115"/>
    </row>
    <row r="48" spans="1:19" s="83" customFormat="1" ht="79.2" x14ac:dyDescent="0.25">
      <c r="A48" s="106" t="str">
        <f t="shared" si="0"/>
        <v>x-411</v>
      </c>
      <c r="B48" s="113" t="s">
        <v>54</v>
      </c>
      <c r="C48" s="113" t="s">
        <v>22</v>
      </c>
      <c r="D48" s="113" t="s">
        <v>381</v>
      </c>
      <c r="E48" s="113" t="s">
        <v>421</v>
      </c>
      <c r="F48" s="113" t="s">
        <v>323</v>
      </c>
      <c r="G48" s="113" t="s">
        <v>383</v>
      </c>
      <c r="H48" s="113">
        <v>2</v>
      </c>
      <c r="I48" s="113">
        <v>411</v>
      </c>
      <c r="J48" s="113" t="s">
        <v>422</v>
      </c>
      <c r="K48" s="113" t="s">
        <v>423</v>
      </c>
      <c r="L48" s="113" t="s">
        <v>688</v>
      </c>
      <c r="M48" s="114">
        <v>45107</v>
      </c>
      <c r="N48" s="114">
        <v>45107</v>
      </c>
      <c r="O48" s="113" t="s">
        <v>376</v>
      </c>
      <c r="P48" s="113"/>
      <c r="Q48" s="115"/>
      <c r="R48" s="115"/>
      <c r="S48" s="115"/>
    </row>
    <row r="49" spans="1:19" s="83" customFormat="1" ht="79.2" x14ac:dyDescent="0.25">
      <c r="A49" s="106" t="str">
        <f t="shared" si="0"/>
        <v>x-412</v>
      </c>
      <c r="B49" s="113" t="s">
        <v>54</v>
      </c>
      <c r="C49" s="113" t="s">
        <v>22</v>
      </c>
      <c r="D49" s="113" t="s">
        <v>381</v>
      </c>
      <c r="E49" s="113" t="s">
        <v>424</v>
      </c>
      <c r="F49" s="113" t="s">
        <v>323</v>
      </c>
      <c r="G49" s="113" t="s">
        <v>383</v>
      </c>
      <c r="H49" s="113">
        <v>1</v>
      </c>
      <c r="I49" s="113">
        <v>412</v>
      </c>
      <c r="J49" s="113" t="s">
        <v>425</v>
      </c>
      <c r="K49" s="113" t="s">
        <v>426</v>
      </c>
      <c r="L49" s="113" t="s">
        <v>688</v>
      </c>
      <c r="M49" s="114">
        <v>45107</v>
      </c>
      <c r="N49" s="114">
        <v>45107</v>
      </c>
      <c r="O49" s="113" t="s">
        <v>376</v>
      </c>
      <c r="P49" s="113"/>
      <c r="Q49" s="115"/>
      <c r="R49" s="115"/>
      <c r="S49" s="115"/>
    </row>
    <row r="50" spans="1:19" s="83" customFormat="1" ht="79.2" x14ac:dyDescent="0.25">
      <c r="A50" s="106" t="str">
        <f t="shared" si="0"/>
        <v>x-413</v>
      </c>
      <c r="B50" s="113" t="s">
        <v>54</v>
      </c>
      <c r="C50" s="113" t="s">
        <v>22</v>
      </c>
      <c r="D50" s="113" t="s">
        <v>381</v>
      </c>
      <c r="E50" s="113" t="s">
        <v>427</v>
      </c>
      <c r="F50" s="113" t="s">
        <v>323</v>
      </c>
      <c r="G50" s="113" t="s">
        <v>383</v>
      </c>
      <c r="H50" s="113">
        <v>1</v>
      </c>
      <c r="I50" s="113">
        <v>413</v>
      </c>
      <c r="J50" s="113" t="s">
        <v>428</v>
      </c>
      <c r="K50" s="113" t="s">
        <v>429</v>
      </c>
      <c r="L50" s="113" t="s">
        <v>688</v>
      </c>
      <c r="M50" s="114">
        <v>45107</v>
      </c>
      <c r="N50" s="114">
        <v>45107</v>
      </c>
      <c r="O50" s="113" t="s">
        <v>376</v>
      </c>
      <c r="P50" s="113"/>
      <c r="Q50" s="115"/>
      <c r="R50" s="115"/>
      <c r="S50" s="115"/>
    </row>
    <row r="51" spans="1:19" s="83" customFormat="1" ht="79.2" x14ac:dyDescent="0.25">
      <c r="A51" s="106" t="str">
        <f t="shared" si="0"/>
        <v>x-414</v>
      </c>
      <c r="B51" s="113" t="s">
        <v>54</v>
      </c>
      <c r="C51" s="113" t="s">
        <v>22</v>
      </c>
      <c r="D51" s="113" t="s">
        <v>381</v>
      </c>
      <c r="E51" s="113" t="s">
        <v>430</v>
      </c>
      <c r="F51" s="113" t="s">
        <v>323</v>
      </c>
      <c r="G51" s="113" t="s">
        <v>383</v>
      </c>
      <c r="H51" s="113">
        <v>1</v>
      </c>
      <c r="I51" s="113">
        <v>414</v>
      </c>
      <c r="J51" s="113" t="s">
        <v>431</v>
      </c>
      <c r="K51" s="113" t="s">
        <v>432</v>
      </c>
      <c r="L51" s="113" t="s">
        <v>688</v>
      </c>
      <c r="M51" s="114">
        <v>45107</v>
      </c>
      <c r="N51" s="114">
        <v>45107</v>
      </c>
      <c r="O51" s="113" t="s">
        <v>376</v>
      </c>
      <c r="P51" s="113"/>
      <c r="Q51" s="115"/>
      <c r="R51" s="115"/>
      <c r="S51" s="115"/>
    </row>
    <row r="52" spans="1:19" s="83" customFormat="1" ht="79.2" x14ac:dyDescent="0.25">
      <c r="A52" s="106" t="str">
        <f t="shared" si="0"/>
        <v>x-415</v>
      </c>
      <c r="B52" s="113" t="s">
        <v>54</v>
      </c>
      <c r="C52" s="113" t="s">
        <v>22</v>
      </c>
      <c r="D52" s="113" t="s">
        <v>381</v>
      </c>
      <c r="E52" s="113" t="s">
        <v>433</v>
      </c>
      <c r="F52" s="113" t="s">
        <v>323</v>
      </c>
      <c r="G52" s="113" t="s">
        <v>383</v>
      </c>
      <c r="H52" s="113">
        <v>1</v>
      </c>
      <c r="I52" s="113">
        <v>415</v>
      </c>
      <c r="J52" s="113" t="s">
        <v>434</v>
      </c>
      <c r="K52" s="113" t="s">
        <v>435</v>
      </c>
      <c r="L52" s="113" t="s">
        <v>688</v>
      </c>
      <c r="M52" s="114">
        <v>45107</v>
      </c>
      <c r="N52" s="114">
        <v>45107</v>
      </c>
      <c r="O52" s="113" t="s">
        <v>376</v>
      </c>
      <c r="P52" s="113"/>
      <c r="Q52" s="115"/>
      <c r="R52" s="115"/>
      <c r="S52" s="115"/>
    </row>
    <row r="53" spans="1:19" s="83" customFormat="1" ht="79.2" x14ac:dyDescent="0.25">
      <c r="A53" s="106" t="str">
        <f t="shared" si="0"/>
        <v>x-415</v>
      </c>
      <c r="B53" s="113" t="s">
        <v>54</v>
      </c>
      <c r="C53" s="113" t="s">
        <v>22</v>
      </c>
      <c r="D53" s="113" t="s">
        <v>381</v>
      </c>
      <c r="E53" s="113" t="s">
        <v>436</v>
      </c>
      <c r="F53" s="113" t="s">
        <v>323</v>
      </c>
      <c r="G53" s="113" t="s">
        <v>383</v>
      </c>
      <c r="H53" s="113">
        <v>1</v>
      </c>
      <c r="I53" s="113">
        <v>415</v>
      </c>
      <c r="J53" s="113" t="s">
        <v>437</v>
      </c>
      <c r="K53" s="113" t="s">
        <v>435</v>
      </c>
      <c r="L53" s="113" t="s">
        <v>688</v>
      </c>
      <c r="M53" s="114">
        <v>45107</v>
      </c>
      <c r="N53" s="114">
        <v>45107</v>
      </c>
      <c r="O53" s="113" t="s">
        <v>376</v>
      </c>
      <c r="P53" s="113"/>
      <c r="Q53" s="115"/>
      <c r="R53" s="115"/>
      <c r="S53" s="115"/>
    </row>
    <row r="54" spans="1:19" s="83" customFormat="1" ht="79.2" x14ac:dyDescent="0.25">
      <c r="A54" s="106" t="str">
        <f t="shared" si="0"/>
        <v>x-416</v>
      </c>
      <c r="B54" s="113" t="s">
        <v>54</v>
      </c>
      <c r="C54" s="113" t="s">
        <v>22</v>
      </c>
      <c r="D54" s="113" t="s">
        <v>438</v>
      </c>
      <c r="E54" s="113" t="s">
        <v>439</v>
      </c>
      <c r="F54" s="113" t="s">
        <v>323</v>
      </c>
      <c r="G54" s="113" t="s">
        <v>383</v>
      </c>
      <c r="H54" s="113">
        <v>2</v>
      </c>
      <c r="I54" s="113">
        <v>416</v>
      </c>
      <c r="J54" s="113" t="s">
        <v>440</v>
      </c>
      <c r="K54" s="113" t="s">
        <v>441</v>
      </c>
      <c r="L54" s="113" t="s">
        <v>688</v>
      </c>
      <c r="M54" s="114">
        <v>45107</v>
      </c>
      <c r="N54" s="114">
        <v>45107</v>
      </c>
      <c r="O54" s="113" t="s">
        <v>376</v>
      </c>
      <c r="P54" s="113"/>
      <c r="Q54" s="115"/>
      <c r="R54" s="115"/>
      <c r="S54" s="115"/>
    </row>
    <row r="55" spans="1:19" s="83" customFormat="1" ht="92.4" x14ac:dyDescent="0.25">
      <c r="A55" s="106" t="str">
        <f t="shared" si="0"/>
        <v>x-417</v>
      </c>
      <c r="B55" s="113" t="s">
        <v>54</v>
      </c>
      <c r="C55" s="113" t="s">
        <v>22</v>
      </c>
      <c r="D55" s="113" t="s">
        <v>438</v>
      </c>
      <c r="E55" s="113" t="s">
        <v>442</v>
      </c>
      <c r="F55" s="113" t="s">
        <v>323</v>
      </c>
      <c r="G55" s="113" t="s">
        <v>383</v>
      </c>
      <c r="H55" s="113">
        <v>2</v>
      </c>
      <c r="I55" s="113">
        <v>417</v>
      </c>
      <c r="J55" s="113" t="s">
        <v>443</v>
      </c>
      <c r="K55" s="113" t="s">
        <v>444</v>
      </c>
      <c r="L55" s="113" t="s">
        <v>688</v>
      </c>
      <c r="M55" s="114">
        <v>45107</v>
      </c>
      <c r="N55" s="114">
        <v>45107</v>
      </c>
      <c r="O55" s="113" t="s">
        <v>376</v>
      </c>
      <c r="P55" s="113"/>
      <c r="Q55" s="115"/>
      <c r="R55" s="115"/>
      <c r="S55" s="115"/>
    </row>
    <row r="56" spans="1:19" s="83" customFormat="1" ht="92.4" x14ac:dyDescent="0.25">
      <c r="A56" s="106" t="str">
        <f t="shared" si="0"/>
        <v>x-418</v>
      </c>
      <c r="B56" s="113" t="s">
        <v>54</v>
      </c>
      <c r="C56" s="113" t="s">
        <v>22</v>
      </c>
      <c r="D56" s="113" t="s">
        <v>438</v>
      </c>
      <c r="E56" s="113" t="s">
        <v>445</v>
      </c>
      <c r="F56" s="113" t="s">
        <v>323</v>
      </c>
      <c r="G56" s="113" t="s">
        <v>383</v>
      </c>
      <c r="H56" s="113">
        <v>2</v>
      </c>
      <c r="I56" s="113">
        <v>418</v>
      </c>
      <c r="J56" s="113" t="s">
        <v>446</v>
      </c>
      <c r="K56" s="113" t="s">
        <v>447</v>
      </c>
      <c r="L56" s="113" t="s">
        <v>688</v>
      </c>
      <c r="M56" s="114">
        <v>45107</v>
      </c>
      <c r="N56" s="114">
        <v>45107</v>
      </c>
      <c r="O56" s="113" t="s">
        <v>376</v>
      </c>
      <c r="P56" s="113"/>
      <c r="Q56" s="115"/>
      <c r="R56" s="115"/>
      <c r="S56" s="115"/>
    </row>
    <row r="57" spans="1:19" s="83" customFormat="1" ht="92.4" x14ac:dyDescent="0.25">
      <c r="A57" s="106" t="str">
        <f t="shared" si="0"/>
        <v>x-419</v>
      </c>
      <c r="B57" s="113" t="s">
        <v>54</v>
      </c>
      <c r="C57" s="113" t="s">
        <v>22</v>
      </c>
      <c r="D57" s="113" t="s">
        <v>438</v>
      </c>
      <c r="E57" s="113" t="s">
        <v>448</v>
      </c>
      <c r="F57" s="113" t="s">
        <v>323</v>
      </c>
      <c r="G57" s="113" t="s">
        <v>383</v>
      </c>
      <c r="H57" s="113">
        <v>2</v>
      </c>
      <c r="I57" s="113">
        <v>419</v>
      </c>
      <c r="J57" s="113" t="s">
        <v>449</v>
      </c>
      <c r="K57" s="113" t="s">
        <v>450</v>
      </c>
      <c r="L57" s="113" t="s">
        <v>688</v>
      </c>
      <c r="M57" s="114">
        <v>45107</v>
      </c>
      <c r="N57" s="114">
        <v>45107</v>
      </c>
      <c r="O57" s="113" t="s">
        <v>376</v>
      </c>
      <c r="P57" s="113"/>
      <c r="Q57" s="115"/>
      <c r="R57" s="115"/>
      <c r="S57" s="115"/>
    </row>
    <row r="58" spans="1:19" s="83" customFormat="1" ht="79.2" x14ac:dyDescent="0.25">
      <c r="A58" s="106" t="str">
        <f t="shared" si="0"/>
        <v>x-420</v>
      </c>
      <c r="B58" s="113" t="s">
        <v>54</v>
      </c>
      <c r="C58" s="113" t="s">
        <v>13</v>
      </c>
      <c r="D58" s="113" t="s">
        <v>381</v>
      </c>
      <c r="E58" s="113" t="s">
        <v>451</v>
      </c>
      <c r="F58" s="113" t="s">
        <v>323</v>
      </c>
      <c r="G58" s="113" t="s">
        <v>452</v>
      </c>
      <c r="H58" s="113">
        <v>0</v>
      </c>
      <c r="I58" s="113">
        <v>420</v>
      </c>
      <c r="J58" s="113" t="s">
        <v>453</v>
      </c>
      <c r="K58" s="113" t="s">
        <v>385</v>
      </c>
      <c r="L58" s="113" t="s">
        <v>688</v>
      </c>
      <c r="M58" s="114">
        <v>45107</v>
      </c>
      <c r="N58" s="114">
        <v>45107</v>
      </c>
      <c r="O58" s="113" t="s">
        <v>376</v>
      </c>
      <c r="P58" s="113"/>
      <c r="Q58" s="115"/>
      <c r="R58" s="115"/>
      <c r="S58" s="115"/>
    </row>
    <row r="59" spans="1:19" s="83" customFormat="1" ht="79.2" x14ac:dyDescent="0.25">
      <c r="A59" s="106" t="str">
        <f t="shared" si="0"/>
        <v>x-421</v>
      </c>
      <c r="B59" s="113" t="s">
        <v>54</v>
      </c>
      <c r="C59" s="113" t="s">
        <v>13</v>
      </c>
      <c r="D59" s="113" t="s">
        <v>438</v>
      </c>
      <c r="E59" s="113" t="s">
        <v>454</v>
      </c>
      <c r="F59" s="113" t="s">
        <v>323</v>
      </c>
      <c r="G59" s="113" t="s">
        <v>455</v>
      </c>
      <c r="H59" s="113">
        <v>0</v>
      </c>
      <c r="I59" s="113">
        <v>421</v>
      </c>
      <c r="J59" s="113" t="s">
        <v>456</v>
      </c>
      <c r="K59" s="113" t="s">
        <v>441</v>
      </c>
      <c r="L59" s="113" t="s">
        <v>688</v>
      </c>
      <c r="M59" s="114">
        <v>45107</v>
      </c>
      <c r="N59" s="114">
        <v>45107</v>
      </c>
      <c r="O59" s="113" t="s">
        <v>376</v>
      </c>
      <c r="P59" s="113"/>
      <c r="Q59" s="115"/>
      <c r="R59" s="115"/>
      <c r="S59" s="115"/>
    </row>
    <row r="60" spans="1:19" s="83" customFormat="1" ht="79.2" x14ac:dyDescent="0.25">
      <c r="A60" s="106" t="str">
        <f t="shared" si="0"/>
        <v>x-422</v>
      </c>
      <c r="B60" s="113" t="s">
        <v>54</v>
      </c>
      <c r="C60" s="113" t="s">
        <v>13</v>
      </c>
      <c r="D60" s="113" t="s">
        <v>438</v>
      </c>
      <c r="E60" s="113" t="s">
        <v>457</v>
      </c>
      <c r="F60" s="113" t="s">
        <v>323</v>
      </c>
      <c r="G60" s="113" t="s">
        <v>455</v>
      </c>
      <c r="H60" s="113">
        <v>0</v>
      </c>
      <c r="I60" s="113">
        <v>422</v>
      </c>
      <c r="J60" s="113" t="s">
        <v>458</v>
      </c>
      <c r="K60" s="113" t="s">
        <v>444</v>
      </c>
      <c r="L60" s="113" t="s">
        <v>688</v>
      </c>
      <c r="M60" s="114">
        <v>45107</v>
      </c>
      <c r="N60" s="114">
        <v>45107</v>
      </c>
      <c r="O60" s="113" t="s">
        <v>376</v>
      </c>
      <c r="P60" s="113"/>
      <c r="Q60" s="115"/>
      <c r="R60" s="115"/>
      <c r="S60" s="115"/>
    </row>
    <row r="61" spans="1:19" s="83" customFormat="1" ht="39.6" x14ac:dyDescent="0.25">
      <c r="A61" s="106" t="str">
        <f t="shared" si="0"/>
        <v>x-501</v>
      </c>
      <c r="B61" s="113" t="s">
        <v>54</v>
      </c>
      <c r="C61" s="113" t="s">
        <v>22</v>
      </c>
      <c r="D61" s="113" t="s">
        <v>548</v>
      </c>
      <c r="E61" s="113" t="s">
        <v>549</v>
      </c>
      <c r="F61" s="113" t="s">
        <v>323</v>
      </c>
      <c r="G61" s="113" t="s">
        <v>283</v>
      </c>
      <c r="H61" s="113">
        <v>1</v>
      </c>
      <c r="I61" s="113">
        <v>501</v>
      </c>
      <c r="J61" s="113" t="s">
        <v>550</v>
      </c>
      <c r="K61" s="113" t="s">
        <v>551</v>
      </c>
      <c r="L61" s="113" t="s">
        <v>689</v>
      </c>
      <c r="M61" s="114">
        <v>45135</v>
      </c>
      <c r="N61" s="114">
        <v>45135</v>
      </c>
      <c r="O61" s="113" t="s">
        <v>376</v>
      </c>
      <c r="P61" s="113"/>
      <c r="Q61" s="115"/>
      <c r="R61" s="115"/>
      <c r="S61" s="115"/>
    </row>
    <row r="62" spans="1:19" s="83" customFormat="1" ht="39.6" x14ac:dyDescent="0.25">
      <c r="A62" s="106" t="str">
        <f t="shared" si="0"/>
        <v>x-502</v>
      </c>
      <c r="B62" s="113" t="s">
        <v>54</v>
      </c>
      <c r="C62" s="113" t="s">
        <v>22</v>
      </c>
      <c r="D62" s="113" t="s">
        <v>548</v>
      </c>
      <c r="E62" s="113" t="s">
        <v>549</v>
      </c>
      <c r="F62" s="113" t="s">
        <v>323</v>
      </c>
      <c r="G62" s="113" t="s">
        <v>283</v>
      </c>
      <c r="H62" s="113">
        <v>2</v>
      </c>
      <c r="I62" s="113">
        <v>502</v>
      </c>
      <c r="J62" s="113" t="s">
        <v>552</v>
      </c>
      <c r="K62" s="113" t="s">
        <v>553</v>
      </c>
      <c r="L62" s="113" t="s">
        <v>689</v>
      </c>
      <c r="M62" s="114">
        <v>45135</v>
      </c>
      <c r="N62" s="114">
        <v>45135</v>
      </c>
      <c r="O62" s="113" t="s">
        <v>376</v>
      </c>
      <c r="P62" s="113"/>
      <c r="Q62" s="115"/>
      <c r="R62" s="115"/>
      <c r="S62" s="115"/>
    </row>
    <row r="63" spans="1:19" s="83" customFormat="1" ht="39.6" x14ac:dyDescent="0.25">
      <c r="A63" s="106" t="str">
        <f t="shared" si="0"/>
        <v>x-503</v>
      </c>
      <c r="B63" s="113" t="s">
        <v>54</v>
      </c>
      <c r="C63" s="113" t="s">
        <v>13</v>
      </c>
      <c r="D63" s="113" t="s">
        <v>548</v>
      </c>
      <c r="E63" s="113" t="s">
        <v>549</v>
      </c>
      <c r="F63" s="113" t="s">
        <v>323</v>
      </c>
      <c r="G63" s="113" t="s">
        <v>283</v>
      </c>
      <c r="H63" s="113">
        <v>0</v>
      </c>
      <c r="I63" s="113">
        <v>503</v>
      </c>
      <c r="J63" s="113" t="s">
        <v>554</v>
      </c>
      <c r="K63" s="113" t="s">
        <v>555</v>
      </c>
      <c r="L63" s="113" t="s">
        <v>689</v>
      </c>
      <c r="M63" s="114">
        <v>45135</v>
      </c>
      <c r="N63" s="114">
        <v>45135</v>
      </c>
      <c r="O63" s="113" t="s">
        <v>376</v>
      </c>
      <c r="P63" s="113"/>
      <c r="Q63" s="115"/>
      <c r="R63" s="115"/>
      <c r="S63" s="115"/>
    </row>
    <row r="64" spans="1:19" s="83" customFormat="1" ht="39.6" x14ac:dyDescent="0.25">
      <c r="A64" s="106" t="str">
        <f t="shared" si="0"/>
        <v>x-504</v>
      </c>
      <c r="B64" s="113" t="s">
        <v>54</v>
      </c>
      <c r="C64" s="113" t="s">
        <v>22</v>
      </c>
      <c r="D64" s="113" t="s">
        <v>556</v>
      </c>
      <c r="E64" s="113" t="s">
        <v>557</v>
      </c>
      <c r="F64" s="113" t="s">
        <v>323</v>
      </c>
      <c r="G64" s="113" t="s">
        <v>283</v>
      </c>
      <c r="H64" s="113">
        <v>1</v>
      </c>
      <c r="I64" s="113">
        <v>504</v>
      </c>
      <c r="J64" s="113" t="s">
        <v>558</v>
      </c>
      <c r="K64" s="113" t="s">
        <v>559</v>
      </c>
      <c r="L64" s="113" t="s">
        <v>689</v>
      </c>
      <c r="M64" s="114">
        <v>45135</v>
      </c>
      <c r="N64" s="114">
        <v>45135</v>
      </c>
      <c r="O64" s="113" t="s">
        <v>376</v>
      </c>
      <c r="P64" s="113"/>
      <c r="Q64" s="115"/>
      <c r="R64" s="115"/>
      <c r="S64" s="115"/>
    </row>
    <row r="65" spans="1:19" s="83" customFormat="1" ht="132" x14ac:dyDescent="0.25">
      <c r="A65" s="106" t="str">
        <f t="shared" si="0"/>
        <v>x-601</v>
      </c>
      <c r="B65" s="113" t="s">
        <v>54</v>
      </c>
      <c r="C65" s="113" t="s">
        <v>22</v>
      </c>
      <c r="D65" s="113" t="s">
        <v>596</v>
      </c>
      <c r="E65" s="113" t="s">
        <v>597</v>
      </c>
      <c r="F65" s="113" t="s">
        <v>323</v>
      </c>
      <c r="G65" s="113" t="s">
        <v>598</v>
      </c>
      <c r="H65" s="113">
        <v>1</v>
      </c>
      <c r="I65" s="113">
        <v>601</v>
      </c>
      <c r="J65" s="113" t="s">
        <v>599</v>
      </c>
      <c r="K65" s="113" t="s">
        <v>600</v>
      </c>
      <c r="L65" s="113" t="s">
        <v>690</v>
      </c>
      <c r="M65" s="114">
        <v>45072</v>
      </c>
      <c r="N65" s="114">
        <v>45016</v>
      </c>
      <c r="O65" s="113" t="s">
        <v>376</v>
      </c>
      <c r="P65" s="113"/>
      <c r="Q65" s="115"/>
      <c r="R65" s="115"/>
      <c r="S65" s="115"/>
    </row>
    <row r="66" spans="1:19" s="83" customFormat="1" ht="132" x14ac:dyDescent="0.25">
      <c r="A66" s="106" t="str">
        <f t="shared" si="0"/>
        <v>x-602</v>
      </c>
      <c r="B66" s="113" t="s">
        <v>54</v>
      </c>
      <c r="C66" s="113" t="s">
        <v>22</v>
      </c>
      <c r="D66" s="113" t="s">
        <v>596</v>
      </c>
      <c r="E66" s="113" t="s">
        <v>603</v>
      </c>
      <c r="F66" s="113" t="s">
        <v>323</v>
      </c>
      <c r="G66" s="113" t="s">
        <v>598</v>
      </c>
      <c r="H66" s="113">
        <v>1</v>
      </c>
      <c r="I66" s="113">
        <v>602</v>
      </c>
      <c r="J66" s="113" t="s">
        <v>604</v>
      </c>
      <c r="K66" s="113" t="s">
        <v>605</v>
      </c>
      <c r="L66" s="113" t="s">
        <v>690</v>
      </c>
      <c r="M66" s="114">
        <v>45072</v>
      </c>
      <c r="N66" s="114">
        <v>45016</v>
      </c>
      <c r="O66" s="113" t="s">
        <v>376</v>
      </c>
      <c r="P66" s="113"/>
      <c r="Q66" s="115"/>
      <c r="R66" s="115"/>
      <c r="S66" s="115"/>
    </row>
    <row r="67" spans="1:19" s="83" customFormat="1" ht="132" x14ac:dyDescent="0.25">
      <c r="A67" s="106" t="str">
        <f t="shared" si="0"/>
        <v>x-603</v>
      </c>
      <c r="B67" s="113" t="s">
        <v>54</v>
      </c>
      <c r="C67" s="113" t="s">
        <v>13</v>
      </c>
      <c r="D67" s="113" t="s">
        <v>596</v>
      </c>
      <c r="E67" s="113" t="s">
        <v>597</v>
      </c>
      <c r="F67" s="113" t="s">
        <v>323</v>
      </c>
      <c r="G67" s="113" t="s">
        <v>598</v>
      </c>
      <c r="H67" s="113">
        <v>0</v>
      </c>
      <c r="I67" s="113">
        <v>603</v>
      </c>
      <c r="J67" s="113" t="s">
        <v>606</v>
      </c>
      <c r="K67" s="113" t="s">
        <v>600</v>
      </c>
      <c r="L67" s="113" t="s">
        <v>690</v>
      </c>
      <c r="M67" s="114">
        <v>45072</v>
      </c>
      <c r="N67" s="114">
        <v>45016</v>
      </c>
      <c r="O67" s="113" t="s">
        <v>376</v>
      </c>
      <c r="P67" s="113"/>
      <c r="Q67" s="115"/>
      <c r="R67" s="115"/>
      <c r="S67" s="115"/>
    </row>
    <row r="68" spans="1:19" s="83" customFormat="1" ht="132" x14ac:dyDescent="0.25">
      <c r="A68" s="106" t="str">
        <f t="shared" si="0"/>
        <v>x-604</v>
      </c>
      <c r="B68" s="113" t="s">
        <v>54</v>
      </c>
      <c r="C68" s="113" t="s">
        <v>13</v>
      </c>
      <c r="D68" s="113" t="s">
        <v>596</v>
      </c>
      <c r="E68" s="113" t="s">
        <v>603</v>
      </c>
      <c r="F68" s="113" t="s">
        <v>323</v>
      </c>
      <c r="G68" s="113" t="s">
        <v>598</v>
      </c>
      <c r="H68" s="113">
        <v>0</v>
      </c>
      <c r="I68" s="113">
        <v>604</v>
      </c>
      <c r="J68" s="113" t="s">
        <v>608</v>
      </c>
      <c r="K68" s="113" t="s">
        <v>605</v>
      </c>
      <c r="L68" s="113" t="s">
        <v>690</v>
      </c>
      <c r="M68" s="114">
        <v>45072</v>
      </c>
      <c r="N68" s="114">
        <v>45016</v>
      </c>
      <c r="O68" s="113" t="s">
        <v>376</v>
      </c>
      <c r="P68" s="113"/>
      <c r="Q68" s="115"/>
      <c r="R68" s="115"/>
      <c r="S68" s="115"/>
    </row>
    <row r="69" spans="1:19" s="83" customFormat="1" ht="132" x14ac:dyDescent="0.25">
      <c r="A69" s="106" t="str">
        <f t="shared" si="0"/>
        <v>x-605</v>
      </c>
      <c r="B69" s="113" t="s">
        <v>54</v>
      </c>
      <c r="C69" s="113" t="s">
        <v>22</v>
      </c>
      <c r="D69" s="113" t="s">
        <v>609</v>
      </c>
      <c r="E69" s="113" t="s">
        <v>610</v>
      </c>
      <c r="F69" s="113" t="s">
        <v>323</v>
      </c>
      <c r="G69" s="113" t="s">
        <v>598</v>
      </c>
      <c r="H69" s="113">
        <v>0</v>
      </c>
      <c r="I69" s="113">
        <v>605</v>
      </c>
      <c r="J69" s="113" t="s">
        <v>611</v>
      </c>
      <c r="K69" s="113" t="s">
        <v>612</v>
      </c>
      <c r="L69" s="113" t="s">
        <v>690</v>
      </c>
      <c r="M69" s="114">
        <v>45072</v>
      </c>
      <c r="N69" s="114">
        <v>45016</v>
      </c>
      <c r="O69" s="113" t="s">
        <v>376</v>
      </c>
      <c r="P69" s="113"/>
      <c r="Q69" s="115"/>
      <c r="R69" s="115"/>
      <c r="S69" s="115"/>
    </row>
    <row r="70" spans="1:19" s="83" customFormat="1" ht="132" x14ac:dyDescent="0.25">
      <c r="A70" s="106" t="str">
        <f t="shared" si="0"/>
        <v>x-606</v>
      </c>
      <c r="B70" s="113" t="s">
        <v>54</v>
      </c>
      <c r="C70" s="113" t="s">
        <v>13</v>
      </c>
      <c r="D70" s="113" t="s">
        <v>609</v>
      </c>
      <c r="E70" s="113" t="s">
        <v>610</v>
      </c>
      <c r="F70" s="113" t="s">
        <v>323</v>
      </c>
      <c r="G70" s="113" t="s">
        <v>598</v>
      </c>
      <c r="H70" s="113">
        <v>0</v>
      </c>
      <c r="I70" s="113">
        <v>606</v>
      </c>
      <c r="J70" s="113" t="s">
        <v>613</v>
      </c>
      <c r="K70" s="113" t="s">
        <v>612</v>
      </c>
      <c r="L70" s="113" t="s">
        <v>690</v>
      </c>
      <c r="M70" s="114">
        <v>45072</v>
      </c>
      <c r="N70" s="114">
        <v>45016</v>
      </c>
      <c r="O70" s="113" t="s">
        <v>376</v>
      </c>
      <c r="P70" s="113"/>
      <c r="Q70" s="115"/>
      <c r="R70" s="115"/>
      <c r="S70" s="115"/>
    </row>
    <row r="71" spans="1:19" s="83" customFormat="1" ht="66" x14ac:dyDescent="0.25">
      <c r="A71" s="106" t="str">
        <f t="shared" ref="A71:A107" si="1">HYPERLINK("#'x-"&amp;I71 &amp; "'!A1","x-"&amp;I71)</f>
        <v>x-703</v>
      </c>
      <c r="B71" s="113" t="s">
        <v>54</v>
      </c>
      <c r="C71" s="113" t="s">
        <v>13</v>
      </c>
      <c r="D71" s="113" t="s">
        <v>471</v>
      </c>
      <c r="E71" s="113" t="s">
        <v>475</v>
      </c>
      <c r="F71" s="113" t="s">
        <v>323</v>
      </c>
      <c r="G71" s="113" t="s">
        <v>472</v>
      </c>
      <c r="H71" s="113">
        <v>0</v>
      </c>
      <c r="I71" s="113">
        <v>703</v>
      </c>
      <c r="J71" s="113" t="s">
        <v>476</v>
      </c>
      <c r="K71" s="113" t="s">
        <v>477</v>
      </c>
      <c r="L71" s="113" t="s">
        <v>691</v>
      </c>
      <c r="M71" s="114">
        <v>45202</v>
      </c>
      <c r="N71" s="114">
        <v>45383</v>
      </c>
      <c r="O71" s="113" t="s">
        <v>376</v>
      </c>
      <c r="P71" s="113"/>
      <c r="Q71" s="115"/>
      <c r="R71" s="115"/>
      <c r="S71" s="115"/>
    </row>
    <row r="72" spans="1:19" s="83" customFormat="1" ht="105.6" x14ac:dyDescent="0.25">
      <c r="A72" s="106" t="str">
        <f t="shared" si="1"/>
        <v>x-704</v>
      </c>
      <c r="B72" s="113" t="s">
        <v>54</v>
      </c>
      <c r="C72" s="113" t="s">
        <v>22</v>
      </c>
      <c r="D72" s="113" t="s">
        <v>471</v>
      </c>
      <c r="E72" s="113" t="s">
        <v>478</v>
      </c>
      <c r="F72" s="113" t="s">
        <v>323</v>
      </c>
      <c r="G72" s="113" t="s">
        <v>479</v>
      </c>
      <c r="H72" s="113">
        <v>1</v>
      </c>
      <c r="I72" s="113">
        <v>704</v>
      </c>
      <c r="J72" s="113" t="s">
        <v>480</v>
      </c>
      <c r="K72" s="113" t="s">
        <v>481</v>
      </c>
      <c r="L72" s="113" t="s">
        <v>691</v>
      </c>
      <c r="M72" s="114">
        <v>45202</v>
      </c>
      <c r="N72" s="114">
        <v>45383</v>
      </c>
      <c r="O72" s="113" t="s">
        <v>376</v>
      </c>
      <c r="P72" s="113"/>
      <c r="Q72" s="115"/>
      <c r="R72" s="115"/>
      <c r="S72" s="115"/>
    </row>
    <row r="73" spans="1:19" s="83" customFormat="1" ht="118.8" x14ac:dyDescent="0.25">
      <c r="A73" s="106" t="str">
        <f t="shared" si="1"/>
        <v>x-705</v>
      </c>
      <c r="B73" s="113" t="s">
        <v>54</v>
      </c>
      <c r="C73" s="113" t="s">
        <v>22</v>
      </c>
      <c r="D73" s="113" t="s">
        <v>471</v>
      </c>
      <c r="E73" s="113" t="s">
        <v>502</v>
      </c>
      <c r="F73" s="113" t="s">
        <v>323</v>
      </c>
      <c r="G73" s="113" t="s">
        <v>479</v>
      </c>
      <c r="H73" s="113">
        <v>1</v>
      </c>
      <c r="I73" s="113">
        <v>705</v>
      </c>
      <c r="J73" s="113" t="s">
        <v>503</v>
      </c>
      <c r="K73" s="113" t="s">
        <v>504</v>
      </c>
      <c r="L73" s="113" t="s">
        <v>691</v>
      </c>
      <c r="M73" s="114">
        <v>45202</v>
      </c>
      <c r="N73" s="114">
        <v>45383</v>
      </c>
      <c r="O73" s="113" t="s">
        <v>376</v>
      </c>
      <c r="P73" s="113"/>
      <c r="Q73" s="115"/>
      <c r="R73" s="115"/>
      <c r="S73" s="115"/>
    </row>
    <row r="74" spans="1:19" s="83" customFormat="1" ht="105.6" x14ac:dyDescent="0.25">
      <c r="A74" s="106" t="str">
        <f t="shared" si="1"/>
        <v>x-706</v>
      </c>
      <c r="B74" s="113" t="s">
        <v>54</v>
      </c>
      <c r="C74" s="113" t="s">
        <v>22</v>
      </c>
      <c r="D74" s="113" t="s">
        <v>471</v>
      </c>
      <c r="E74" s="113" t="s">
        <v>505</v>
      </c>
      <c r="F74" s="113" t="s">
        <v>323</v>
      </c>
      <c r="G74" s="113" t="s">
        <v>479</v>
      </c>
      <c r="H74" s="113">
        <v>1</v>
      </c>
      <c r="I74" s="113">
        <v>706</v>
      </c>
      <c r="J74" s="113" t="s">
        <v>506</v>
      </c>
      <c r="K74" s="113" t="s">
        <v>507</v>
      </c>
      <c r="L74" s="113" t="s">
        <v>691</v>
      </c>
      <c r="M74" s="114">
        <v>45202</v>
      </c>
      <c r="N74" s="114">
        <v>45383</v>
      </c>
      <c r="O74" s="113" t="s">
        <v>376</v>
      </c>
      <c r="P74" s="113"/>
      <c r="Q74" s="115"/>
      <c r="R74" s="115"/>
      <c r="S74" s="115"/>
    </row>
    <row r="75" spans="1:19" s="83" customFormat="1" ht="118.8" x14ac:dyDescent="0.25">
      <c r="A75" s="106" t="str">
        <f t="shared" si="1"/>
        <v>x-707</v>
      </c>
      <c r="B75" s="113" t="s">
        <v>54</v>
      </c>
      <c r="C75" s="113" t="s">
        <v>22</v>
      </c>
      <c r="D75" s="113" t="s">
        <v>471</v>
      </c>
      <c r="E75" s="113" t="s">
        <v>508</v>
      </c>
      <c r="F75" s="113" t="s">
        <v>323</v>
      </c>
      <c r="G75" s="113" t="s">
        <v>479</v>
      </c>
      <c r="H75" s="113">
        <v>1</v>
      </c>
      <c r="I75" s="113">
        <v>707</v>
      </c>
      <c r="J75" s="113" t="s">
        <v>509</v>
      </c>
      <c r="K75" s="113" t="s">
        <v>510</v>
      </c>
      <c r="L75" s="113" t="s">
        <v>691</v>
      </c>
      <c r="M75" s="114">
        <v>45202</v>
      </c>
      <c r="N75" s="114">
        <v>45383</v>
      </c>
      <c r="O75" s="113" t="s">
        <v>376</v>
      </c>
      <c r="P75" s="113"/>
      <c r="Q75" s="115"/>
      <c r="R75" s="115"/>
      <c r="S75" s="115"/>
    </row>
    <row r="76" spans="1:19" s="83" customFormat="1" ht="118.8" x14ac:dyDescent="0.25">
      <c r="A76" s="106" t="str">
        <f t="shared" si="1"/>
        <v>x-708</v>
      </c>
      <c r="B76" s="113" t="s">
        <v>54</v>
      </c>
      <c r="C76" s="113" t="s">
        <v>22</v>
      </c>
      <c r="D76" s="113" t="s">
        <v>471</v>
      </c>
      <c r="E76" s="113" t="s">
        <v>511</v>
      </c>
      <c r="F76" s="113" t="s">
        <v>323</v>
      </c>
      <c r="G76" s="113" t="s">
        <v>479</v>
      </c>
      <c r="H76" s="113">
        <v>1</v>
      </c>
      <c r="I76" s="113">
        <v>708</v>
      </c>
      <c r="J76" s="113" t="s">
        <v>512</v>
      </c>
      <c r="K76" s="113" t="s">
        <v>513</v>
      </c>
      <c r="L76" s="113" t="s">
        <v>691</v>
      </c>
      <c r="M76" s="114">
        <v>45202</v>
      </c>
      <c r="N76" s="114">
        <v>45383</v>
      </c>
      <c r="O76" s="113" t="s">
        <v>376</v>
      </c>
      <c r="P76" s="113"/>
      <c r="Q76" s="115"/>
      <c r="R76" s="115"/>
      <c r="S76" s="115"/>
    </row>
    <row r="77" spans="1:19" s="83" customFormat="1" ht="118.8" x14ac:dyDescent="0.25">
      <c r="A77" s="106" t="str">
        <f t="shared" si="1"/>
        <v>x-709</v>
      </c>
      <c r="B77" s="113" t="s">
        <v>54</v>
      </c>
      <c r="C77" s="113" t="s">
        <v>22</v>
      </c>
      <c r="D77" s="113" t="s">
        <v>471</v>
      </c>
      <c r="E77" s="113" t="s">
        <v>514</v>
      </c>
      <c r="F77" s="113" t="s">
        <v>323</v>
      </c>
      <c r="G77" s="113" t="s">
        <v>479</v>
      </c>
      <c r="H77" s="113">
        <v>1</v>
      </c>
      <c r="I77" s="113">
        <v>709</v>
      </c>
      <c r="J77" s="113" t="s">
        <v>515</v>
      </c>
      <c r="K77" s="113" t="s">
        <v>516</v>
      </c>
      <c r="L77" s="113" t="s">
        <v>691</v>
      </c>
      <c r="M77" s="114">
        <v>45202</v>
      </c>
      <c r="N77" s="114">
        <v>45383</v>
      </c>
      <c r="O77" s="113" t="s">
        <v>376</v>
      </c>
      <c r="P77" s="113"/>
      <c r="Q77" s="115"/>
      <c r="R77" s="115"/>
      <c r="S77" s="115"/>
    </row>
    <row r="78" spans="1:19" s="83" customFormat="1" ht="118.8" x14ac:dyDescent="0.25">
      <c r="A78" s="106" t="str">
        <f t="shared" si="1"/>
        <v>x-710</v>
      </c>
      <c r="B78" s="113" t="s">
        <v>54</v>
      </c>
      <c r="C78" s="113" t="s">
        <v>22</v>
      </c>
      <c r="D78" s="113" t="s">
        <v>471</v>
      </c>
      <c r="E78" s="113" t="s">
        <v>517</v>
      </c>
      <c r="F78" s="113" t="s">
        <v>323</v>
      </c>
      <c r="G78" s="113" t="s">
        <v>479</v>
      </c>
      <c r="H78" s="113">
        <v>1</v>
      </c>
      <c r="I78" s="113">
        <v>710</v>
      </c>
      <c r="J78" s="113" t="s">
        <v>518</v>
      </c>
      <c r="K78" s="113" t="s">
        <v>519</v>
      </c>
      <c r="L78" s="113" t="s">
        <v>691</v>
      </c>
      <c r="M78" s="114">
        <v>45202</v>
      </c>
      <c r="N78" s="114">
        <v>45383</v>
      </c>
      <c r="O78" s="113" t="s">
        <v>376</v>
      </c>
      <c r="P78" s="113"/>
      <c r="Q78" s="115"/>
      <c r="R78" s="115"/>
      <c r="S78" s="115"/>
    </row>
    <row r="79" spans="1:19" s="83" customFormat="1" ht="118.8" x14ac:dyDescent="0.25">
      <c r="A79" s="106" t="str">
        <f t="shared" si="1"/>
        <v>x-711</v>
      </c>
      <c r="B79" s="113" t="s">
        <v>54</v>
      </c>
      <c r="C79" s="113" t="s">
        <v>22</v>
      </c>
      <c r="D79" s="113" t="s">
        <v>471</v>
      </c>
      <c r="E79" s="113" t="s">
        <v>520</v>
      </c>
      <c r="F79" s="113" t="s">
        <v>323</v>
      </c>
      <c r="G79" s="113" t="s">
        <v>479</v>
      </c>
      <c r="H79" s="113">
        <v>1</v>
      </c>
      <c r="I79" s="113">
        <v>711</v>
      </c>
      <c r="J79" s="113" t="s">
        <v>521</v>
      </c>
      <c r="K79" s="113" t="s">
        <v>522</v>
      </c>
      <c r="L79" s="113" t="s">
        <v>691</v>
      </c>
      <c r="M79" s="114">
        <v>45202</v>
      </c>
      <c r="N79" s="114">
        <v>45383</v>
      </c>
      <c r="O79" s="113" t="s">
        <v>376</v>
      </c>
      <c r="P79" s="113"/>
      <c r="Q79" s="115"/>
      <c r="R79" s="115"/>
      <c r="S79" s="115"/>
    </row>
    <row r="80" spans="1:19" s="83" customFormat="1" ht="66" x14ac:dyDescent="0.25">
      <c r="A80" s="106" t="str">
        <f t="shared" si="1"/>
        <v>x-712</v>
      </c>
      <c r="B80" s="113" t="s">
        <v>54</v>
      </c>
      <c r="C80" s="113" t="s">
        <v>13</v>
      </c>
      <c r="D80" s="113" t="s">
        <v>471</v>
      </c>
      <c r="E80" s="113" t="s">
        <v>523</v>
      </c>
      <c r="F80" s="113" t="s">
        <v>323</v>
      </c>
      <c r="G80" s="113" t="s">
        <v>479</v>
      </c>
      <c r="H80" s="113">
        <v>0</v>
      </c>
      <c r="I80" s="113">
        <v>712</v>
      </c>
      <c r="J80" s="113" t="s">
        <v>524</v>
      </c>
      <c r="K80" s="113" t="s">
        <v>525</v>
      </c>
      <c r="L80" s="113" t="s">
        <v>691</v>
      </c>
      <c r="M80" s="114">
        <v>45202</v>
      </c>
      <c r="N80" s="114">
        <v>45383</v>
      </c>
      <c r="O80" s="113" t="s">
        <v>376</v>
      </c>
      <c r="P80" s="113"/>
      <c r="Q80" s="115"/>
      <c r="R80" s="115"/>
      <c r="S80" s="115"/>
    </row>
    <row r="81" spans="1:19" s="83" customFormat="1" ht="66" x14ac:dyDescent="0.25">
      <c r="A81" s="106" t="str">
        <f t="shared" si="1"/>
        <v>x-713</v>
      </c>
      <c r="B81" s="113" t="s">
        <v>54</v>
      </c>
      <c r="C81" s="113" t="s">
        <v>13</v>
      </c>
      <c r="D81" s="113" t="s">
        <v>471</v>
      </c>
      <c r="E81" s="113" t="s">
        <v>526</v>
      </c>
      <c r="F81" s="113" t="s">
        <v>323</v>
      </c>
      <c r="G81" s="113" t="s">
        <v>479</v>
      </c>
      <c r="H81" s="113">
        <v>0</v>
      </c>
      <c r="I81" s="113">
        <v>713</v>
      </c>
      <c r="J81" s="113" t="s">
        <v>527</v>
      </c>
      <c r="K81" s="113" t="s">
        <v>528</v>
      </c>
      <c r="L81" s="113" t="s">
        <v>691</v>
      </c>
      <c r="M81" s="114">
        <v>45202</v>
      </c>
      <c r="N81" s="114">
        <v>45383</v>
      </c>
      <c r="O81" s="113" t="s">
        <v>376</v>
      </c>
      <c r="P81" s="113"/>
      <c r="Q81" s="115"/>
      <c r="R81" s="115"/>
      <c r="S81" s="115"/>
    </row>
    <row r="82" spans="1:19" s="83" customFormat="1" ht="66" x14ac:dyDescent="0.25">
      <c r="A82" s="106" t="str">
        <f t="shared" si="1"/>
        <v>x-714</v>
      </c>
      <c r="B82" s="113" t="s">
        <v>54</v>
      </c>
      <c r="C82" s="113" t="s">
        <v>13</v>
      </c>
      <c r="D82" s="113" t="s">
        <v>471</v>
      </c>
      <c r="E82" s="113" t="s">
        <v>529</v>
      </c>
      <c r="F82" s="113" t="s">
        <v>323</v>
      </c>
      <c r="G82" s="113" t="s">
        <v>479</v>
      </c>
      <c r="H82" s="113">
        <v>0</v>
      </c>
      <c r="I82" s="113">
        <v>714</v>
      </c>
      <c r="J82" s="113" t="s">
        <v>530</v>
      </c>
      <c r="K82" s="113" t="s">
        <v>531</v>
      </c>
      <c r="L82" s="113" t="s">
        <v>691</v>
      </c>
      <c r="M82" s="114">
        <v>45202</v>
      </c>
      <c r="N82" s="114">
        <v>45383</v>
      </c>
      <c r="O82" s="113" t="s">
        <v>376</v>
      </c>
      <c r="P82" s="113"/>
      <c r="Q82" s="115"/>
      <c r="R82" s="115"/>
      <c r="S82" s="115"/>
    </row>
    <row r="83" spans="1:19" s="83" customFormat="1" ht="66" x14ac:dyDescent="0.25">
      <c r="A83" s="106" t="str">
        <f t="shared" si="1"/>
        <v>x-715</v>
      </c>
      <c r="B83" s="113" t="s">
        <v>54</v>
      </c>
      <c r="C83" s="113" t="s">
        <v>13</v>
      </c>
      <c r="D83" s="113" t="s">
        <v>471</v>
      </c>
      <c r="E83" s="113" t="s">
        <v>532</v>
      </c>
      <c r="F83" s="113" t="s">
        <v>323</v>
      </c>
      <c r="G83" s="113" t="s">
        <v>479</v>
      </c>
      <c r="H83" s="113">
        <v>0</v>
      </c>
      <c r="I83" s="113">
        <v>715</v>
      </c>
      <c r="J83" s="113" t="s">
        <v>533</v>
      </c>
      <c r="K83" s="113" t="s">
        <v>534</v>
      </c>
      <c r="L83" s="113" t="s">
        <v>691</v>
      </c>
      <c r="M83" s="114">
        <v>45202</v>
      </c>
      <c r="N83" s="114">
        <v>45383</v>
      </c>
      <c r="O83" s="113" t="s">
        <v>376</v>
      </c>
      <c r="P83" s="113"/>
      <c r="Q83" s="115"/>
      <c r="R83" s="115"/>
      <c r="S83" s="115"/>
    </row>
    <row r="84" spans="1:19" s="83" customFormat="1" ht="79.2" x14ac:dyDescent="0.25">
      <c r="A84" s="106" t="str">
        <f t="shared" si="1"/>
        <v>x-716</v>
      </c>
      <c r="B84" s="113" t="s">
        <v>54</v>
      </c>
      <c r="C84" s="113" t="s">
        <v>13</v>
      </c>
      <c r="D84" s="113" t="s">
        <v>471</v>
      </c>
      <c r="E84" s="113" t="s">
        <v>535</v>
      </c>
      <c r="F84" s="113" t="s">
        <v>323</v>
      </c>
      <c r="G84" s="113" t="s">
        <v>479</v>
      </c>
      <c r="H84" s="113">
        <v>0</v>
      </c>
      <c r="I84" s="113">
        <v>716</v>
      </c>
      <c r="J84" s="113" t="s">
        <v>536</v>
      </c>
      <c r="K84" s="113" t="s">
        <v>537</v>
      </c>
      <c r="L84" s="113" t="s">
        <v>691</v>
      </c>
      <c r="M84" s="114">
        <v>45202</v>
      </c>
      <c r="N84" s="114">
        <v>45383</v>
      </c>
      <c r="O84" s="113" t="s">
        <v>376</v>
      </c>
      <c r="P84" s="113"/>
      <c r="Q84" s="115"/>
      <c r="R84" s="115"/>
      <c r="S84" s="115"/>
    </row>
    <row r="85" spans="1:19" s="83" customFormat="1" ht="79.2" x14ac:dyDescent="0.25">
      <c r="A85" s="106" t="str">
        <f t="shared" si="1"/>
        <v>x-717</v>
      </c>
      <c r="B85" s="113" t="s">
        <v>54</v>
      </c>
      <c r="C85" s="113" t="s">
        <v>13</v>
      </c>
      <c r="D85" s="113" t="s">
        <v>471</v>
      </c>
      <c r="E85" s="113" t="s">
        <v>538</v>
      </c>
      <c r="F85" s="113" t="s">
        <v>323</v>
      </c>
      <c r="G85" s="113" t="s">
        <v>479</v>
      </c>
      <c r="H85" s="113">
        <v>0</v>
      </c>
      <c r="I85" s="113">
        <v>717</v>
      </c>
      <c r="J85" s="113" t="s">
        <v>539</v>
      </c>
      <c r="K85" s="113" t="s">
        <v>540</v>
      </c>
      <c r="L85" s="113" t="s">
        <v>691</v>
      </c>
      <c r="M85" s="114">
        <v>45202</v>
      </c>
      <c r="N85" s="114">
        <v>45383</v>
      </c>
      <c r="O85" s="113" t="s">
        <v>376</v>
      </c>
      <c r="P85" s="113"/>
      <c r="Q85" s="115"/>
      <c r="R85" s="115"/>
      <c r="S85" s="115"/>
    </row>
    <row r="86" spans="1:19" s="83" customFormat="1" ht="79.2" x14ac:dyDescent="0.25">
      <c r="A86" s="106" t="str">
        <f t="shared" si="1"/>
        <v>x-718</v>
      </c>
      <c r="B86" s="113" t="s">
        <v>54</v>
      </c>
      <c r="C86" s="113" t="s">
        <v>13</v>
      </c>
      <c r="D86" s="113" t="s">
        <v>471</v>
      </c>
      <c r="E86" s="113" t="s">
        <v>541</v>
      </c>
      <c r="F86" s="113" t="s">
        <v>323</v>
      </c>
      <c r="G86" s="113" t="s">
        <v>479</v>
      </c>
      <c r="H86" s="113">
        <v>0</v>
      </c>
      <c r="I86" s="113">
        <v>718</v>
      </c>
      <c r="J86" s="113" t="s">
        <v>542</v>
      </c>
      <c r="K86" s="113" t="s">
        <v>543</v>
      </c>
      <c r="L86" s="113" t="s">
        <v>691</v>
      </c>
      <c r="M86" s="114">
        <v>45202</v>
      </c>
      <c r="N86" s="114">
        <v>45383</v>
      </c>
      <c r="O86" s="113" t="s">
        <v>376</v>
      </c>
      <c r="P86" s="113"/>
      <c r="Q86" s="115"/>
      <c r="R86" s="115"/>
      <c r="S86" s="115"/>
    </row>
    <row r="87" spans="1:19" s="83" customFormat="1" ht="79.2" x14ac:dyDescent="0.25">
      <c r="A87" s="106" t="str">
        <f t="shared" si="1"/>
        <v>x-719</v>
      </c>
      <c r="B87" s="113" t="s">
        <v>54</v>
      </c>
      <c r="C87" s="113" t="s">
        <v>13</v>
      </c>
      <c r="D87" s="113" t="s">
        <v>471</v>
      </c>
      <c r="E87" s="113" t="s">
        <v>544</v>
      </c>
      <c r="F87" s="113" t="s">
        <v>323</v>
      </c>
      <c r="G87" s="113" t="s">
        <v>479</v>
      </c>
      <c r="H87" s="113">
        <v>0</v>
      </c>
      <c r="I87" s="113">
        <v>719</v>
      </c>
      <c r="J87" s="113" t="s">
        <v>545</v>
      </c>
      <c r="K87" s="113" t="s">
        <v>546</v>
      </c>
      <c r="L87" s="113" t="s">
        <v>691</v>
      </c>
      <c r="M87" s="114">
        <v>45202</v>
      </c>
      <c r="N87" s="114">
        <v>45383</v>
      </c>
      <c r="O87" s="113" t="s">
        <v>376</v>
      </c>
      <c r="P87" s="113"/>
      <c r="Q87" s="115"/>
      <c r="R87" s="115"/>
      <c r="S87" s="115"/>
    </row>
    <row r="88" spans="1:19" s="83" customFormat="1" ht="66" x14ac:dyDescent="0.25">
      <c r="A88" s="106" t="str">
        <f t="shared" si="1"/>
        <v>x-720</v>
      </c>
      <c r="B88" s="113" t="s">
        <v>54</v>
      </c>
      <c r="C88" s="113" t="s">
        <v>22</v>
      </c>
      <c r="D88" s="113" t="s">
        <v>645</v>
      </c>
      <c r="E88" s="113" t="s">
        <v>646</v>
      </c>
      <c r="F88" s="113" t="s">
        <v>323</v>
      </c>
      <c r="G88" s="113" t="s">
        <v>647</v>
      </c>
      <c r="H88" s="113">
        <v>1</v>
      </c>
      <c r="I88" s="113">
        <v>720</v>
      </c>
      <c r="J88" s="113" t="s">
        <v>648</v>
      </c>
      <c r="K88" s="113" t="s">
        <v>649</v>
      </c>
      <c r="L88" s="113" t="s">
        <v>660</v>
      </c>
      <c r="M88" s="114">
        <v>45202</v>
      </c>
      <c r="N88" s="114">
        <v>45202</v>
      </c>
      <c r="O88" s="113" t="s">
        <v>376</v>
      </c>
      <c r="P88" s="113" t="s">
        <v>657</v>
      </c>
      <c r="Q88" s="115"/>
      <c r="R88" s="115" t="s">
        <v>354</v>
      </c>
      <c r="S88" s="115">
        <v>43447.48741898148</v>
      </c>
    </row>
    <row r="89" spans="1:19" s="83" customFormat="1" ht="66" x14ac:dyDescent="0.25">
      <c r="A89" s="106" t="str">
        <f t="shared" si="1"/>
        <v>x-721</v>
      </c>
      <c r="B89" s="113" t="s">
        <v>54</v>
      </c>
      <c r="C89" s="113" t="s">
        <v>22</v>
      </c>
      <c r="D89" s="113" t="s">
        <v>645</v>
      </c>
      <c r="E89" s="113" t="s">
        <v>646</v>
      </c>
      <c r="F89" s="113" t="s">
        <v>323</v>
      </c>
      <c r="G89" s="113" t="s">
        <v>647</v>
      </c>
      <c r="H89" s="113">
        <v>1</v>
      </c>
      <c r="I89" s="113">
        <v>721</v>
      </c>
      <c r="J89" s="113" t="s">
        <v>651</v>
      </c>
      <c r="K89" s="113" t="s">
        <v>652</v>
      </c>
      <c r="L89" s="113" t="s">
        <v>660</v>
      </c>
      <c r="M89" s="114">
        <v>45202</v>
      </c>
      <c r="N89" s="114">
        <v>45202</v>
      </c>
      <c r="O89" s="113" t="s">
        <v>376</v>
      </c>
      <c r="P89" s="113" t="s">
        <v>658</v>
      </c>
      <c r="Q89" s="115"/>
      <c r="R89" s="115" t="s">
        <v>354</v>
      </c>
      <c r="S89" s="115">
        <v>43447.48741898148</v>
      </c>
    </row>
    <row r="90" spans="1:19" s="83" customFormat="1" ht="52.8" x14ac:dyDescent="0.25">
      <c r="A90" s="106" t="str">
        <f t="shared" si="1"/>
        <v>x-722</v>
      </c>
      <c r="B90" s="113" t="s">
        <v>54</v>
      </c>
      <c r="C90" s="113" t="s">
        <v>13</v>
      </c>
      <c r="D90" s="113" t="s">
        <v>645</v>
      </c>
      <c r="E90" s="113" t="s">
        <v>654</v>
      </c>
      <c r="F90" s="113" t="s">
        <v>323</v>
      </c>
      <c r="G90" s="113" t="s">
        <v>647</v>
      </c>
      <c r="H90" s="113">
        <v>0</v>
      </c>
      <c r="I90" s="113">
        <v>722</v>
      </c>
      <c r="J90" s="113" t="s">
        <v>655</v>
      </c>
      <c r="K90" s="113" t="s">
        <v>656</v>
      </c>
      <c r="L90" s="113" t="s">
        <v>660</v>
      </c>
      <c r="M90" s="114">
        <v>45202</v>
      </c>
      <c r="N90" s="114">
        <v>45202</v>
      </c>
      <c r="O90" s="113" t="s">
        <v>376</v>
      </c>
      <c r="P90" s="113" t="s">
        <v>659</v>
      </c>
      <c r="Q90" s="115"/>
      <c r="R90" s="115" t="s">
        <v>354</v>
      </c>
      <c r="S90" s="115">
        <v>43447.48741898148</v>
      </c>
    </row>
    <row r="91" spans="1:19" s="83" customFormat="1" ht="66" x14ac:dyDescent="0.25">
      <c r="A91" s="106" t="str">
        <f t="shared" si="1"/>
        <v>x-724</v>
      </c>
      <c r="B91" s="113" t="s">
        <v>54</v>
      </c>
      <c r="C91" s="113" t="s">
        <v>13</v>
      </c>
      <c r="D91" s="113" t="s">
        <v>464</v>
      </c>
      <c r="E91" s="113" t="s">
        <v>465</v>
      </c>
      <c r="F91" s="113" t="s">
        <v>323</v>
      </c>
      <c r="G91" s="113" t="s">
        <v>466</v>
      </c>
      <c r="H91" s="113">
        <v>0</v>
      </c>
      <c r="I91" s="113">
        <v>724</v>
      </c>
      <c r="J91" s="113" t="s">
        <v>467</v>
      </c>
      <c r="K91" s="113" t="s">
        <v>547</v>
      </c>
      <c r="L91" s="113" t="s">
        <v>693</v>
      </c>
      <c r="M91" s="114">
        <v>45202</v>
      </c>
      <c r="N91" s="114">
        <v>45383</v>
      </c>
      <c r="O91" s="113" t="s">
        <v>376</v>
      </c>
      <c r="P91" s="113"/>
      <c r="Q91" s="115"/>
      <c r="R91" s="115"/>
      <c r="S91" s="115"/>
    </row>
    <row r="92" spans="1:19" s="83" customFormat="1" ht="52.8" x14ac:dyDescent="0.25">
      <c r="A92" s="106" t="str">
        <f t="shared" si="1"/>
        <v>x-801</v>
      </c>
      <c r="B92" s="113" t="s">
        <v>54</v>
      </c>
      <c r="C92" s="113" t="s">
        <v>22</v>
      </c>
      <c r="D92" s="113" t="s">
        <v>636</v>
      </c>
      <c r="E92" s="113" t="s">
        <v>637</v>
      </c>
      <c r="F92" s="113" t="s">
        <v>323</v>
      </c>
      <c r="G92" s="113" t="s">
        <v>598</v>
      </c>
      <c r="H92" s="113">
        <v>1</v>
      </c>
      <c r="I92" s="113">
        <v>801</v>
      </c>
      <c r="J92" s="113" t="s">
        <v>638</v>
      </c>
      <c r="K92" s="113" t="s">
        <v>639</v>
      </c>
      <c r="L92" s="113" t="s">
        <v>698</v>
      </c>
      <c r="M92" s="114">
        <v>45135</v>
      </c>
      <c r="N92" s="144">
        <v>45170</v>
      </c>
      <c r="O92" s="113" t="s">
        <v>376</v>
      </c>
      <c r="P92" s="113"/>
      <c r="Q92" s="115"/>
      <c r="R92" s="115"/>
      <c r="S92" s="115"/>
    </row>
    <row r="93" spans="1:19" s="83" customFormat="1" ht="39.6" x14ac:dyDescent="0.25">
      <c r="A93" s="106" t="str">
        <f t="shared" si="1"/>
        <v>x-802</v>
      </c>
      <c r="B93" s="113" t="s">
        <v>54</v>
      </c>
      <c r="C93" s="113" t="s">
        <v>22</v>
      </c>
      <c r="D93" s="113" t="s">
        <v>636</v>
      </c>
      <c r="E93" s="113" t="s">
        <v>640</v>
      </c>
      <c r="F93" s="113" t="s">
        <v>323</v>
      </c>
      <c r="G93" s="113" t="s">
        <v>598</v>
      </c>
      <c r="H93" s="113">
        <v>1</v>
      </c>
      <c r="I93" s="113">
        <v>802</v>
      </c>
      <c r="J93" s="113" t="s">
        <v>641</v>
      </c>
      <c r="K93" s="113" t="s">
        <v>642</v>
      </c>
      <c r="L93" s="113" t="s">
        <v>698</v>
      </c>
      <c r="M93" s="114">
        <v>45135</v>
      </c>
      <c r="N93" s="144">
        <v>45170</v>
      </c>
      <c r="O93" s="113" t="s">
        <v>376</v>
      </c>
      <c r="P93" s="113"/>
      <c r="Q93" s="115"/>
      <c r="R93" s="115"/>
      <c r="S93" s="115"/>
    </row>
    <row r="94" spans="1:19" s="83" customFormat="1" ht="66" x14ac:dyDescent="0.25">
      <c r="A94" s="106" t="str">
        <f t="shared" si="1"/>
        <v>x-803</v>
      </c>
      <c r="B94" s="113" t="s">
        <v>54</v>
      </c>
      <c r="C94" s="113" t="s">
        <v>22</v>
      </c>
      <c r="D94" s="113" t="s">
        <v>561</v>
      </c>
      <c r="E94" s="113" t="s">
        <v>562</v>
      </c>
      <c r="F94" s="113" t="s">
        <v>323</v>
      </c>
      <c r="G94" s="113" t="s">
        <v>383</v>
      </c>
      <c r="H94" s="113">
        <v>1</v>
      </c>
      <c r="I94" s="113">
        <v>803</v>
      </c>
      <c r="J94" s="113" t="s">
        <v>563</v>
      </c>
      <c r="K94" s="113" t="s">
        <v>564</v>
      </c>
      <c r="L94" s="113" t="s">
        <v>694</v>
      </c>
      <c r="M94" s="114">
        <v>45135</v>
      </c>
      <c r="N94" s="144">
        <v>45231</v>
      </c>
      <c r="O94" s="113" t="s">
        <v>376</v>
      </c>
      <c r="P94" s="113"/>
      <c r="Q94" s="115"/>
      <c r="R94" s="115"/>
      <c r="S94" s="115"/>
    </row>
    <row r="95" spans="1:19" s="83" customFormat="1" ht="52.8" x14ac:dyDescent="0.25">
      <c r="A95" s="106" t="str">
        <f t="shared" si="1"/>
        <v>x-804</v>
      </c>
      <c r="B95" s="113" t="s">
        <v>54</v>
      </c>
      <c r="C95" s="113" t="s">
        <v>22</v>
      </c>
      <c r="D95" s="113" t="s">
        <v>561</v>
      </c>
      <c r="E95" s="113" t="s">
        <v>565</v>
      </c>
      <c r="F95" s="113" t="s">
        <v>323</v>
      </c>
      <c r="G95" s="113" t="s">
        <v>383</v>
      </c>
      <c r="H95" s="113">
        <v>1</v>
      </c>
      <c r="I95" s="113">
        <v>804</v>
      </c>
      <c r="J95" s="113" t="s">
        <v>566</v>
      </c>
      <c r="K95" s="113" t="s">
        <v>567</v>
      </c>
      <c r="L95" s="113" t="s">
        <v>694</v>
      </c>
      <c r="M95" s="114">
        <v>45135</v>
      </c>
      <c r="N95" s="144">
        <v>45231</v>
      </c>
      <c r="O95" s="113" t="s">
        <v>376</v>
      </c>
      <c r="P95" s="113"/>
      <c r="Q95" s="115"/>
      <c r="R95" s="115"/>
      <c r="S95" s="115"/>
    </row>
    <row r="96" spans="1:19" s="83" customFormat="1" ht="66" x14ac:dyDescent="0.25">
      <c r="A96" s="106" t="str">
        <f t="shared" si="1"/>
        <v>x-805</v>
      </c>
      <c r="B96" s="113" t="s">
        <v>54</v>
      </c>
      <c r="C96" s="113" t="s">
        <v>22</v>
      </c>
      <c r="D96" s="113" t="s">
        <v>561</v>
      </c>
      <c r="E96" s="113" t="s">
        <v>568</v>
      </c>
      <c r="F96" s="113" t="s">
        <v>323</v>
      </c>
      <c r="G96" s="113" t="s">
        <v>569</v>
      </c>
      <c r="H96" s="113">
        <v>1</v>
      </c>
      <c r="I96" s="113">
        <v>805</v>
      </c>
      <c r="J96" s="113" t="s">
        <v>570</v>
      </c>
      <c r="K96" s="113" t="s">
        <v>571</v>
      </c>
      <c r="L96" s="113" t="s">
        <v>694</v>
      </c>
      <c r="M96" s="114">
        <v>45135</v>
      </c>
      <c r="N96" s="144">
        <v>45231</v>
      </c>
      <c r="O96" s="113" t="s">
        <v>376</v>
      </c>
      <c r="P96" s="113"/>
      <c r="Q96" s="115"/>
      <c r="R96" s="115"/>
      <c r="S96" s="115"/>
    </row>
    <row r="97" spans="1:19" s="83" customFormat="1" ht="79.2" x14ac:dyDescent="0.25">
      <c r="A97" s="106" t="str">
        <f t="shared" si="1"/>
        <v>x-806</v>
      </c>
      <c r="B97" s="113" t="s">
        <v>54</v>
      </c>
      <c r="C97" s="113" t="s">
        <v>22</v>
      </c>
      <c r="D97" s="113" t="s">
        <v>561</v>
      </c>
      <c r="E97" s="113" t="s">
        <v>572</v>
      </c>
      <c r="F97" s="113" t="s">
        <v>323</v>
      </c>
      <c r="G97" s="113" t="s">
        <v>383</v>
      </c>
      <c r="H97" s="113">
        <v>1</v>
      </c>
      <c r="I97" s="113">
        <v>806</v>
      </c>
      <c r="J97" s="113" t="s">
        <v>573</v>
      </c>
      <c r="K97" s="113" t="s">
        <v>574</v>
      </c>
      <c r="L97" s="113" t="s">
        <v>694</v>
      </c>
      <c r="M97" s="114">
        <v>45135</v>
      </c>
      <c r="N97" s="144">
        <v>45231</v>
      </c>
      <c r="O97" s="113" t="s">
        <v>376</v>
      </c>
      <c r="P97" s="113"/>
      <c r="Q97" s="115"/>
      <c r="R97" s="115"/>
      <c r="S97" s="115"/>
    </row>
    <row r="98" spans="1:19" s="83" customFormat="1" ht="66" x14ac:dyDescent="0.25">
      <c r="A98" s="106" t="str">
        <f t="shared" si="1"/>
        <v>x-807</v>
      </c>
      <c r="B98" s="113" t="s">
        <v>54</v>
      </c>
      <c r="C98" s="113" t="s">
        <v>22</v>
      </c>
      <c r="D98" s="113" t="s">
        <v>561</v>
      </c>
      <c r="E98" s="113" t="s">
        <v>575</v>
      </c>
      <c r="F98" s="113" t="s">
        <v>323</v>
      </c>
      <c r="G98" s="113" t="s">
        <v>383</v>
      </c>
      <c r="H98" s="113">
        <v>1</v>
      </c>
      <c r="I98" s="113">
        <v>807</v>
      </c>
      <c r="J98" s="113" t="s">
        <v>576</v>
      </c>
      <c r="K98" s="113" t="s">
        <v>577</v>
      </c>
      <c r="L98" s="113" t="s">
        <v>694</v>
      </c>
      <c r="M98" s="114">
        <v>45135</v>
      </c>
      <c r="N98" s="144">
        <v>45231</v>
      </c>
      <c r="O98" s="113" t="s">
        <v>376</v>
      </c>
      <c r="P98" s="113"/>
      <c r="Q98" s="115"/>
      <c r="R98" s="115"/>
      <c r="S98" s="115"/>
    </row>
    <row r="99" spans="1:19" s="83" customFormat="1" ht="66" x14ac:dyDescent="0.25">
      <c r="A99" s="106" t="str">
        <f t="shared" si="1"/>
        <v>x-807</v>
      </c>
      <c r="B99" s="113" t="s">
        <v>54</v>
      </c>
      <c r="C99" s="113" t="s">
        <v>22</v>
      </c>
      <c r="D99" s="113" t="s">
        <v>561</v>
      </c>
      <c r="E99" s="113" t="s">
        <v>578</v>
      </c>
      <c r="F99" s="113" t="s">
        <v>323</v>
      </c>
      <c r="G99" s="113" t="s">
        <v>383</v>
      </c>
      <c r="H99" s="113">
        <v>1</v>
      </c>
      <c r="I99" s="113">
        <v>807</v>
      </c>
      <c r="J99" s="113" t="s">
        <v>579</v>
      </c>
      <c r="K99" s="113" t="s">
        <v>577</v>
      </c>
      <c r="L99" s="113" t="s">
        <v>694</v>
      </c>
      <c r="M99" s="114">
        <v>45135</v>
      </c>
      <c r="N99" s="144">
        <v>45231</v>
      </c>
      <c r="O99" s="113" t="s">
        <v>376</v>
      </c>
      <c r="P99" s="113"/>
      <c r="Q99" s="115"/>
      <c r="R99" s="115"/>
      <c r="S99" s="115"/>
    </row>
    <row r="100" spans="1:19" s="83" customFormat="1" ht="52.8" x14ac:dyDescent="0.25">
      <c r="A100" s="106" t="str">
        <f t="shared" si="1"/>
        <v>x-808</v>
      </c>
      <c r="B100" s="113" t="s">
        <v>54</v>
      </c>
      <c r="C100" s="113" t="s">
        <v>13</v>
      </c>
      <c r="D100" s="113" t="s">
        <v>561</v>
      </c>
      <c r="E100" s="113" t="s">
        <v>580</v>
      </c>
      <c r="F100" s="113" t="s">
        <v>323</v>
      </c>
      <c r="G100" s="113" t="s">
        <v>383</v>
      </c>
      <c r="H100" s="113">
        <v>0</v>
      </c>
      <c r="I100" s="113">
        <v>808</v>
      </c>
      <c r="J100" s="113" t="s">
        <v>581</v>
      </c>
      <c r="K100" s="113" t="s">
        <v>564</v>
      </c>
      <c r="L100" s="113" t="s">
        <v>694</v>
      </c>
      <c r="M100" s="114">
        <v>45135</v>
      </c>
      <c r="N100" s="144">
        <v>45231</v>
      </c>
      <c r="O100" s="113" t="s">
        <v>376</v>
      </c>
      <c r="P100" s="113"/>
      <c r="Q100" s="115"/>
      <c r="R100" s="115"/>
      <c r="S100" s="115"/>
    </row>
    <row r="101" spans="1:19" s="83" customFormat="1" ht="105.6" x14ac:dyDescent="0.25">
      <c r="A101" s="106" t="str">
        <f t="shared" si="1"/>
        <v>x-809</v>
      </c>
      <c r="B101" s="113" t="s">
        <v>54</v>
      </c>
      <c r="C101" s="113" t="s">
        <v>22</v>
      </c>
      <c r="D101" s="113" t="s">
        <v>614</v>
      </c>
      <c r="E101" s="113" t="s">
        <v>615</v>
      </c>
      <c r="F101" s="113" t="s">
        <v>323</v>
      </c>
      <c r="G101" s="113" t="s">
        <v>616</v>
      </c>
      <c r="H101" s="113">
        <v>1</v>
      </c>
      <c r="I101" s="113">
        <v>809</v>
      </c>
      <c r="J101" s="113" t="s">
        <v>617</v>
      </c>
      <c r="K101" s="113" t="s">
        <v>618</v>
      </c>
      <c r="L101" s="113" t="s">
        <v>695</v>
      </c>
      <c r="M101" s="114">
        <v>45135</v>
      </c>
      <c r="N101" s="144">
        <v>45170</v>
      </c>
      <c r="O101" s="113" t="s">
        <v>376</v>
      </c>
      <c r="P101" s="113"/>
      <c r="Q101" s="115"/>
      <c r="R101" s="115"/>
      <c r="S101" s="115"/>
    </row>
    <row r="102" spans="1:19" s="83" customFormat="1" ht="105.6" x14ac:dyDescent="0.25">
      <c r="A102" s="106" t="str">
        <f t="shared" si="1"/>
        <v>x-810</v>
      </c>
      <c r="B102" s="113" t="s">
        <v>54</v>
      </c>
      <c r="C102" s="113" t="s">
        <v>22</v>
      </c>
      <c r="D102" s="113" t="s">
        <v>614</v>
      </c>
      <c r="E102" s="113" t="s">
        <v>619</v>
      </c>
      <c r="F102" s="113" t="s">
        <v>323</v>
      </c>
      <c r="G102" s="113" t="s">
        <v>616</v>
      </c>
      <c r="H102" s="113">
        <v>1</v>
      </c>
      <c r="I102" s="113">
        <v>810</v>
      </c>
      <c r="J102" s="113" t="s">
        <v>620</v>
      </c>
      <c r="K102" s="113" t="s">
        <v>621</v>
      </c>
      <c r="L102" s="113" t="s">
        <v>695</v>
      </c>
      <c r="M102" s="114">
        <v>45135</v>
      </c>
      <c r="N102" s="144">
        <v>45170</v>
      </c>
      <c r="O102" s="113" t="s">
        <v>376</v>
      </c>
      <c r="P102" s="113"/>
      <c r="Q102" s="115"/>
      <c r="R102" s="115"/>
      <c r="S102" s="115"/>
    </row>
    <row r="103" spans="1:19" s="83" customFormat="1" ht="132" x14ac:dyDescent="0.25">
      <c r="A103" s="106" t="str">
        <f t="shared" si="1"/>
        <v>x-811</v>
      </c>
      <c r="B103" s="113" t="s">
        <v>54</v>
      </c>
      <c r="C103" s="113" t="s">
        <v>22</v>
      </c>
      <c r="D103" s="113" t="s">
        <v>614</v>
      </c>
      <c r="E103" s="113" t="s">
        <v>622</v>
      </c>
      <c r="F103" s="113" t="s">
        <v>323</v>
      </c>
      <c r="G103" s="113" t="s">
        <v>616</v>
      </c>
      <c r="H103" s="113">
        <v>1</v>
      </c>
      <c r="I103" s="113">
        <v>811</v>
      </c>
      <c r="J103" s="113" t="s">
        <v>623</v>
      </c>
      <c r="K103" s="113" t="s">
        <v>624</v>
      </c>
      <c r="L103" s="113" t="s">
        <v>695</v>
      </c>
      <c r="M103" s="114">
        <v>45135</v>
      </c>
      <c r="N103" s="144">
        <v>45170</v>
      </c>
      <c r="O103" s="113" t="s">
        <v>376</v>
      </c>
      <c r="P103" s="113"/>
      <c r="Q103" s="115"/>
      <c r="R103" s="115"/>
      <c r="S103" s="115"/>
    </row>
    <row r="104" spans="1:19" s="83" customFormat="1" ht="132" x14ac:dyDescent="0.25">
      <c r="A104" s="106" t="str">
        <f t="shared" si="1"/>
        <v>x-812</v>
      </c>
      <c r="B104" s="113" t="s">
        <v>54</v>
      </c>
      <c r="C104" s="113" t="s">
        <v>22</v>
      </c>
      <c r="D104" s="113" t="s">
        <v>614</v>
      </c>
      <c r="E104" s="113" t="s">
        <v>625</v>
      </c>
      <c r="F104" s="113" t="s">
        <v>323</v>
      </c>
      <c r="G104" s="113" t="s">
        <v>616</v>
      </c>
      <c r="H104" s="113">
        <v>1</v>
      </c>
      <c r="I104" s="113">
        <v>812</v>
      </c>
      <c r="J104" s="113" t="s">
        <v>626</v>
      </c>
      <c r="K104" s="113" t="s">
        <v>627</v>
      </c>
      <c r="L104" s="113" t="s">
        <v>695</v>
      </c>
      <c r="M104" s="114">
        <v>45135</v>
      </c>
      <c r="N104" s="144">
        <v>45170</v>
      </c>
      <c r="O104" s="113" t="s">
        <v>376</v>
      </c>
      <c r="P104" s="113"/>
      <c r="Q104" s="115"/>
      <c r="R104" s="115"/>
      <c r="S104" s="115"/>
    </row>
    <row r="105" spans="1:19" s="83" customFormat="1" ht="105.6" x14ac:dyDescent="0.25">
      <c r="A105" s="106" t="str">
        <f t="shared" si="1"/>
        <v>x-813</v>
      </c>
      <c r="B105" s="113" t="s">
        <v>54</v>
      </c>
      <c r="C105" s="113" t="s">
        <v>22</v>
      </c>
      <c r="D105" s="113" t="s">
        <v>614</v>
      </c>
      <c r="E105" s="113" t="s">
        <v>628</v>
      </c>
      <c r="F105" s="113" t="s">
        <v>323</v>
      </c>
      <c r="G105" s="113" t="s">
        <v>616</v>
      </c>
      <c r="H105" s="113">
        <v>1</v>
      </c>
      <c r="I105" s="113">
        <v>813</v>
      </c>
      <c r="J105" s="113" t="s">
        <v>629</v>
      </c>
      <c r="K105" s="113" t="s">
        <v>630</v>
      </c>
      <c r="L105" s="113" t="s">
        <v>695</v>
      </c>
      <c r="M105" s="114">
        <v>45135</v>
      </c>
      <c r="N105" s="144">
        <v>45170</v>
      </c>
      <c r="O105" s="113" t="s">
        <v>376</v>
      </c>
      <c r="P105" s="113"/>
      <c r="Q105" s="115"/>
      <c r="R105" s="115"/>
      <c r="S105" s="115"/>
    </row>
    <row r="106" spans="1:19" s="83" customFormat="1" ht="118.8" x14ac:dyDescent="0.25">
      <c r="A106" s="106" t="str">
        <f t="shared" si="1"/>
        <v>x-814</v>
      </c>
      <c r="B106" s="113" t="s">
        <v>54</v>
      </c>
      <c r="C106" s="113" t="s">
        <v>22</v>
      </c>
      <c r="D106" s="113" t="s">
        <v>614</v>
      </c>
      <c r="E106" s="113" t="s">
        <v>631</v>
      </c>
      <c r="F106" s="113" t="s">
        <v>323</v>
      </c>
      <c r="G106" s="113" t="s">
        <v>616</v>
      </c>
      <c r="H106" s="113">
        <v>1</v>
      </c>
      <c r="I106" s="113">
        <v>814</v>
      </c>
      <c r="J106" s="113" t="s">
        <v>632</v>
      </c>
      <c r="K106" s="113" t="s">
        <v>633</v>
      </c>
      <c r="L106" s="113" t="s">
        <v>695</v>
      </c>
      <c r="M106" s="114">
        <v>45135</v>
      </c>
      <c r="N106" s="144">
        <v>45170</v>
      </c>
      <c r="O106" s="113" t="s">
        <v>376</v>
      </c>
      <c r="P106" s="113"/>
      <c r="Q106" s="115"/>
      <c r="R106" s="115"/>
      <c r="S106" s="115"/>
    </row>
    <row r="107" spans="1:19" s="83" customFormat="1" ht="79.2" x14ac:dyDescent="0.25">
      <c r="A107" s="106" t="str">
        <f t="shared" si="1"/>
        <v>x-815</v>
      </c>
      <c r="B107" s="113" t="s">
        <v>54</v>
      </c>
      <c r="C107" s="113" t="s">
        <v>13</v>
      </c>
      <c r="D107" s="113" t="s">
        <v>614</v>
      </c>
      <c r="E107" s="113" t="s">
        <v>634</v>
      </c>
      <c r="F107" s="113" t="s">
        <v>323</v>
      </c>
      <c r="G107" s="113" t="s">
        <v>452</v>
      </c>
      <c r="H107" s="113">
        <v>0</v>
      </c>
      <c r="I107" s="113">
        <v>815</v>
      </c>
      <c r="J107" s="113" t="s">
        <v>635</v>
      </c>
      <c r="K107" s="113" t="s">
        <v>618</v>
      </c>
      <c r="L107" s="113" t="s">
        <v>695</v>
      </c>
      <c r="M107" s="114">
        <v>45135</v>
      </c>
      <c r="N107" s="144">
        <v>45170</v>
      </c>
      <c r="O107" s="113" t="s">
        <v>376</v>
      </c>
      <c r="P107" s="113"/>
      <c r="Q107" s="115"/>
      <c r="R107" s="115"/>
      <c r="S107" s="115"/>
    </row>
    <row r="108" spans="1:19" x14ac:dyDescent="0.25">
      <c r="A108" s="11"/>
      <c r="B108" s="11"/>
      <c r="C108" s="11"/>
      <c r="D108" s="11"/>
      <c r="E108" s="11"/>
      <c r="F108" s="11"/>
      <c r="G108" s="11"/>
      <c r="H108" s="11"/>
      <c r="I108" s="11"/>
      <c r="J108" s="11"/>
      <c r="K108" s="11"/>
      <c r="L108" s="11"/>
      <c r="M108" s="11"/>
    </row>
    <row r="109" spans="1:19" x14ac:dyDescent="0.25">
      <c r="A109" s="11"/>
      <c r="B109" s="11"/>
      <c r="C109" s="11"/>
      <c r="D109" s="11"/>
      <c r="E109" s="11"/>
      <c r="F109" s="11"/>
      <c r="G109" s="11"/>
      <c r="H109" s="11"/>
      <c r="I109" s="11"/>
      <c r="J109" s="11"/>
      <c r="K109" s="11"/>
      <c r="L109" s="11"/>
      <c r="M109" s="11"/>
    </row>
    <row r="110" spans="1:19" x14ac:dyDescent="0.25">
      <c r="A110" s="11"/>
      <c r="B110" s="11"/>
      <c r="C110" s="11"/>
      <c r="D110" s="11"/>
      <c r="E110" s="11"/>
      <c r="F110" s="11"/>
      <c r="G110" s="11"/>
      <c r="H110" s="11"/>
      <c r="I110" s="11"/>
      <c r="J110" s="11"/>
      <c r="K110" s="11"/>
      <c r="L110" s="11"/>
      <c r="M110" s="11"/>
    </row>
    <row r="111" spans="1:19" x14ac:dyDescent="0.25">
      <c r="A111" s="11"/>
      <c r="B111" s="11"/>
      <c r="C111" s="11"/>
      <c r="D111" s="11"/>
      <c r="E111" s="11"/>
      <c r="F111" s="11"/>
      <c r="G111" s="11"/>
      <c r="H111" s="11"/>
      <c r="I111" s="11"/>
      <c r="J111" s="11"/>
      <c r="K111" s="11"/>
      <c r="L111" s="11"/>
      <c r="M111" s="11"/>
    </row>
    <row r="112" spans="1:19" x14ac:dyDescent="0.25">
      <c r="A112" s="11"/>
      <c r="B112" s="11"/>
      <c r="C112" s="11"/>
      <c r="D112" s="11"/>
      <c r="E112" s="11"/>
      <c r="F112" s="11"/>
      <c r="G112" s="11"/>
      <c r="H112" s="11"/>
      <c r="I112" s="11"/>
      <c r="J112" s="11"/>
      <c r="K112" s="11"/>
      <c r="L112" s="11"/>
      <c r="M112" s="11"/>
    </row>
    <row r="113" spans="1:13" x14ac:dyDescent="0.25">
      <c r="A113" s="11"/>
      <c r="B113" s="11"/>
      <c r="C113" s="11"/>
      <c r="D113" s="11"/>
      <c r="E113" s="11"/>
      <c r="F113" s="11"/>
      <c r="G113" s="11"/>
      <c r="H113" s="11"/>
      <c r="I113" s="11"/>
      <c r="J113" s="11"/>
      <c r="K113" s="11"/>
      <c r="L113" s="11"/>
      <c r="M113" s="11"/>
    </row>
    <row r="114" spans="1:13" x14ac:dyDescent="0.25">
      <c r="A114" s="11"/>
      <c r="B114" s="11"/>
      <c r="C114" s="11"/>
      <c r="D114" s="11"/>
      <c r="E114" s="11"/>
      <c r="F114" s="11"/>
      <c r="G114" s="11"/>
      <c r="H114" s="11"/>
      <c r="I114" s="11"/>
      <c r="J114" s="11"/>
      <c r="K114" s="11"/>
      <c r="L114" s="11"/>
      <c r="M114" s="11"/>
    </row>
    <row r="115" spans="1:13" x14ac:dyDescent="0.25">
      <c r="A115" s="11"/>
      <c r="B115" s="11"/>
      <c r="C115" s="11"/>
      <c r="D115" s="11"/>
      <c r="E115" s="11"/>
      <c r="F115" s="11"/>
      <c r="G115" s="11"/>
      <c r="H115" s="11"/>
      <c r="I115" s="11"/>
      <c r="J115" s="11"/>
      <c r="K115" s="11"/>
      <c r="L115" s="11"/>
      <c r="M115" s="11"/>
    </row>
    <row r="116" spans="1:13" x14ac:dyDescent="0.25">
      <c r="A116" s="11"/>
      <c r="B116" s="11"/>
      <c r="C116" s="11"/>
      <c r="D116" s="11"/>
      <c r="E116" s="11"/>
      <c r="F116" s="11"/>
      <c r="G116" s="11"/>
      <c r="H116" s="11"/>
      <c r="I116" s="11"/>
      <c r="J116" s="11"/>
      <c r="K116" s="11"/>
      <c r="L116" s="11"/>
      <c r="M116" s="11"/>
    </row>
    <row r="117" spans="1:13" x14ac:dyDescent="0.25">
      <c r="A117" s="11"/>
      <c r="B117" s="11"/>
      <c r="C117" s="11"/>
      <c r="D117" s="11"/>
      <c r="E117" s="11"/>
      <c r="F117" s="11"/>
      <c r="G117" s="11"/>
      <c r="H117" s="11"/>
      <c r="I117" s="11"/>
      <c r="J117" s="11"/>
      <c r="K117" s="11"/>
      <c r="L117" s="11"/>
      <c r="M117" s="11"/>
    </row>
    <row r="118" spans="1:13" x14ac:dyDescent="0.25">
      <c r="A118" s="11"/>
      <c r="B118" s="11"/>
      <c r="C118" s="11"/>
      <c r="D118" s="11"/>
      <c r="E118" s="11"/>
      <c r="F118" s="11"/>
      <c r="G118" s="11"/>
      <c r="H118" s="11"/>
      <c r="I118" s="11"/>
      <c r="J118" s="11"/>
      <c r="K118" s="11"/>
      <c r="L118" s="11"/>
      <c r="M118" s="11"/>
    </row>
    <row r="119" spans="1:13" x14ac:dyDescent="0.25">
      <c r="A119" s="11"/>
      <c r="B119" s="11"/>
      <c r="C119" s="11"/>
      <c r="D119" s="11"/>
      <c r="E119" s="11"/>
      <c r="F119" s="11"/>
      <c r="G119" s="11"/>
      <c r="H119" s="11"/>
      <c r="I119" s="11"/>
      <c r="J119" s="11"/>
      <c r="K119" s="11"/>
      <c r="L119" s="11"/>
      <c r="M119" s="11"/>
    </row>
    <row r="120" spans="1:13" x14ac:dyDescent="0.25">
      <c r="A120" s="11"/>
      <c r="B120" s="11"/>
      <c r="C120" s="11"/>
      <c r="D120" s="11"/>
      <c r="E120" s="11"/>
      <c r="F120" s="11"/>
      <c r="G120" s="11"/>
      <c r="H120" s="11"/>
      <c r="I120" s="11"/>
      <c r="J120" s="11"/>
      <c r="K120" s="11"/>
      <c r="L120" s="11"/>
      <c r="M120" s="11"/>
    </row>
    <row r="121" spans="1:13" x14ac:dyDescent="0.25">
      <c r="A121" s="11"/>
      <c r="B121" s="11"/>
      <c r="C121" s="11"/>
      <c r="D121" s="11"/>
      <c r="E121" s="11"/>
      <c r="F121" s="11"/>
      <c r="G121" s="11"/>
      <c r="H121" s="11"/>
      <c r="I121" s="11"/>
      <c r="J121" s="11"/>
      <c r="K121" s="11"/>
      <c r="L121" s="11"/>
      <c r="M121" s="11"/>
    </row>
    <row r="122" spans="1:13" x14ac:dyDescent="0.25">
      <c r="A122" s="11"/>
      <c r="B122" s="11"/>
      <c r="C122" s="11"/>
      <c r="D122" s="11"/>
      <c r="E122" s="11"/>
      <c r="F122" s="11"/>
      <c r="G122" s="11"/>
      <c r="H122" s="11"/>
      <c r="I122" s="11"/>
      <c r="J122" s="11"/>
      <c r="K122" s="11"/>
      <c r="L122" s="11"/>
      <c r="M122" s="11"/>
    </row>
    <row r="123" spans="1:13" x14ac:dyDescent="0.25">
      <c r="A123" s="11"/>
      <c r="B123" s="11"/>
      <c r="C123" s="11"/>
      <c r="D123" s="11"/>
      <c r="E123" s="11"/>
      <c r="F123" s="11"/>
      <c r="G123" s="11"/>
      <c r="H123" s="11"/>
      <c r="I123" s="11"/>
      <c r="J123" s="11"/>
      <c r="K123" s="11"/>
      <c r="L123" s="11"/>
      <c r="M123" s="11"/>
    </row>
    <row r="124" spans="1:13" x14ac:dyDescent="0.25">
      <c r="A124" s="11"/>
      <c r="B124" s="11"/>
      <c r="C124" s="11"/>
      <c r="D124" s="11"/>
      <c r="E124" s="11"/>
      <c r="F124" s="11"/>
      <c r="G124" s="11"/>
      <c r="H124" s="11"/>
      <c r="I124" s="11"/>
      <c r="J124" s="11"/>
      <c r="K124" s="11"/>
      <c r="L124" s="11"/>
      <c r="M124" s="11"/>
    </row>
    <row r="125" spans="1:13" x14ac:dyDescent="0.25">
      <c r="A125" s="11"/>
      <c r="B125" s="11"/>
      <c r="C125" s="11"/>
      <c r="D125" s="11"/>
      <c r="E125" s="11"/>
      <c r="F125" s="11"/>
      <c r="G125" s="11"/>
      <c r="H125" s="11"/>
      <c r="I125" s="11"/>
      <c r="J125" s="11"/>
      <c r="K125" s="11"/>
      <c r="L125" s="11"/>
      <c r="M125" s="11"/>
    </row>
    <row r="126" spans="1:13" x14ac:dyDescent="0.25">
      <c r="A126" s="11"/>
      <c r="B126" s="11"/>
      <c r="C126" s="11"/>
      <c r="D126" s="11"/>
      <c r="E126" s="11"/>
      <c r="F126" s="11"/>
      <c r="G126" s="11"/>
      <c r="H126" s="11"/>
      <c r="I126" s="11"/>
      <c r="J126" s="11"/>
      <c r="K126" s="11"/>
      <c r="L126" s="11"/>
      <c r="M126" s="11"/>
    </row>
    <row r="127" spans="1:13" x14ac:dyDescent="0.25">
      <c r="A127" s="11"/>
      <c r="B127" s="11"/>
      <c r="C127" s="11"/>
      <c r="D127" s="11"/>
      <c r="E127" s="11"/>
      <c r="F127" s="11"/>
      <c r="G127" s="11"/>
      <c r="H127" s="11"/>
      <c r="I127" s="11"/>
      <c r="J127" s="11"/>
      <c r="K127" s="11"/>
      <c r="L127" s="11"/>
      <c r="M127" s="11"/>
    </row>
    <row r="128" spans="1:13" x14ac:dyDescent="0.25">
      <c r="A128" s="11"/>
      <c r="B128" s="11"/>
      <c r="C128" s="11"/>
      <c r="D128" s="11"/>
      <c r="E128" s="11"/>
      <c r="F128" s="11"/>
      <c r="G128" s="11"/>
      <c r="H128" s="11"/>
      <c r="I128" s="11"/>
      <c r="J128" s="11"/>
      <c r="K128" s="11"/>
      <c r="L128" s="11"/>
      <c r="M128" s="11"/>
    </row>
    <row r="129" spans="1:13" x14ac:dyDescent="0.25">
      <c r="A129" s="11"/>
      <c r="B129" s="11"/>
      <c r="C129" s="11"/>
      <c r="D129" s="11"/>
      <c r="E129" s="11"/>
      <c r="F129" s="11"/>
      <c r="G129" s="11"/>
      <c r="H129" s="11"/>
      <c r="I129" s="11"/>
      <c r="J129" s="11"/>
      <c r="K129" s="11"/>
      <c r="L129" s="11"/>
      <c r="M129" s="11"/>
    </row>
    <row r="130" spans="1:13" x14ac:dyDescent="0.25">
      <c r="A130" s="11"/>
      <c r="B130" s="11"/>
      <c r="C130" s="11"/>
      <c r="D130" s="11"/>
      <c r="E130" s="11"/>
      <c r="F130" s="11"/>
      <c r="G130" s="11"/>
      <c r="H130" s="11"/>
      <c r="I130" s="11"/>
      <c r="J130" s="11"/>
      <c r="K130" s="11"/>
      <c r="L130" s="11"/>
      <c r="M130" s="11"/>
    </row>
    <row r="131" spans="1:13" x14ac:dyDescent="0.25">
      <c r="A131" s="11"/>
      <c r="B131" s="11"/>
      <c r="C131" s="11"/>
      <c r="D131" s="11"/>
      <c r="E131" s="11"/>
      <c r="F131" s="11"/>
      <c r="G131" s="11"/>
      <c r="H131" s="11"/>
      <c r="I131" s="11"/>
      <c r="J131" s="11"/>
      <c r="K131" s="11"/>
      <c r="L131" s="11"/>
      <c r="M131" s="11"/>
    </row>
    <row r="132" spans="1:13" x14ac:dyDescent="0.25">
      <c r="A132" s="11"/>
      <c r="B132" s="11"/>
      <c r="C132" s="11"/>
      <c r="D132" s="11"/>
      <c r="E132" s="11"/>
      <c r="F132" s="11"/>
      <c r="G132" s="11"/>
      <c r="H132" s="11"/>
      <c r="I132" s="11"/>
      <c r="J132" s="11"/>
      <c r="K132" s="11"/>
      <c r="L132" s="11"/>
      <c r="M132" s="11"/>
    </row>
    <row r="133" spans="1:13" x14ac:dyDescent="0.25">
      <c r="A133" s="11"/>
      <c r="B133" s="11"/>
      <c r="C133" s="11"/>
      <c r="D133" s="11"/>
      <c r="E133" s="11"/>
      <c r="F133" s="11"/>
      <c r="G133" s="11"/>
      <c r="H133" s="11"/>
      <c r="I133" s="11"/>
      <c r="J133" s="11"/>
      <c r="K133" s="11"/>
      <c r="L133" s="11"/>
      <c r="M133" s="11"/>
    </row>
    <row r="134" spans="1:13" x14ac:dyDescent="0.25">
      <c r="A134" s="11"/>
      <c r="B134" s="11"/>
      <c r="C134" s="11"/>
      <c r="D134" s="11"/>
      <c r="E134" s="11"/>
      <c r="F134" s="11"/>
      <c r="G134" s="11"/>
      <c r="H134" s="11"/>
      <c r="I134" s="11"/>
      <c r="J134" s="11"/>
      <c r="K134" s="11"/>
      <c r="L134" s="11"/>
      <c r="M134" s="11"/>
    </row>
    <row r="135" spans="1:13" x14ac:dyDescent="0.25">
      <c r="A135" s="11"/>
      <c r="B135" s="11"/>
      <c r="C135" s="11"/>
      <c r="D135" s="11"/>
      <c r="E135" s="11"/>
      <c r="F135" s="11"/>
      <c r="G135" s="11"/>
      <c r="H135" s="11"/>
      <c r="I135" s="11"/>
      <c r="J135" s="11"/>
      <c r="K135" s="11"/>
      <c r="L135" s="11"/>
      <c r="M135" s="11"/>
    </row>
    <row r="136" spans="1:13" x14ac:dyDescent="0.25">
      <c r="A136" s="11"/>
      <c r="B136" s="11"/>
      <c r="C136" s="11"/>
      <c r="D136" s="11"/>
      <c r="E136" s="11"/>
      <c r="F136" s="11"/>
      <c r="G136" s="11"/>
      <c r="H136" s="11"/>
      <c r="I136" s="11"/>
      <c r="J136" s="11"/>
      <c r="K136" s="11"/>
      <c r="L136" s="11"/>
      <c r="M136" s="11"/>
    </row>
    <row r="137" spans="1:13" x14ac:dyDescent="0.25">
      <c r="A137" s="11"/>
      <c r="B137" s="11"/>
      <c r="C137" s="11"/>
      <c r="D137" s="11"/>
      <c r="E137" s="11"/>
      <c r="F137" s="11"/>
      <c r="G137" s="11"/>
      <c r="H137" s="11"/>
      <c r="I137" s="11"/>
      <c r="J137" s="11"/>
      <c r="K137" s="11"/>
      <c r="L137" s="11"/>
      <c r="M137" s="11"/>
    </row>
    <row r="138" spans="1:13" x14ac:dyDescent="0.25">
      <c r="A138" s="11"/>
      <c r="B138" s="11"/>
      <c r="C138" s="11"/>
      <c r="D138" s="11"/>
      <c r="E138" s="11"/>
      <c r="F138" s="11"/>
      <c r="G138" s="11"/>
      <c r="H138" s="11"/>
      <c r="I138" s="11"/>
      <c r="J138" s="11"/>
      <c r="K138" s="11"/>
      <c r="L138" s="11"/>
      <c r="M138" s="11"/>
    </row>
    <row r="139" spans="1:13" x14ac:dyDescent="0.25">
      <c r="A139" s="11"/>
      <c r="B139" s="11"/>
      <c r="C139" s="11"/>
      <c r="D139" s="11"/>
      <c r="E139" s="11"/>
      <c r="F139" s="11"/>
      <c r="G139" s="11"/>
      <c r="H139" s="11"/>
      <c r="I139" s="11"/>
      <c r="J139" s="11"/>
      <c r="K139" s="11"/>
      <c r="L139" s="11"/>
      <c r="M139" s="11"/>
    </row>
    <row r="140" spans="1:13" x14ac:dyDescent="0.25">
      <c r="A140" s="11"/>
      <c r="B140" s="11"/>
      <c r="C140" s="11"/>
      <c r="D140" s="11"/>
      <c r="E140" s="11"/>
      <c r="F140" s="11"/>
      <c r="G140" s="11"/>
      <c r="H140" s="11"/>
      <c r="I140" s="11"/>
      <c r="J140" s="11"/>
      <c r="K140" s="11"/>
      <c r="L140" s="11"/>
      <c r="M140" s="11"/>
    </row>
    <row r="141" spans="1:13" x14ac:dyDescent="0.25">
      <c r="A141" s="11"/>
      <c r="B141" s="11"/>
      <c r="C141" s="11"/>
      <c r="D141" s="11"/>
      <c r="E141" s="11"/>
      <c r="F141" s="11"/>
      <c r="G141" s="11"/>
      <c r="H141" s="11"/>
      <c r="I141" s="11"/>
      <c r="J141" s="11"/>
      <c r="K141" s="11"/>
      <c r="L141" s="11"/>
      <c r="M141" s="11"/>
    </row>
    <row r="142" spans="1:13" x14ac:dyDescent="0.25">
      <c r="A142" s="11"/>
      <c r="B142" s="11"/>
      <c r="C142" s="11"/>
      <c r="D142" s="11"/>
      <c r="E142" s="11"/>
      <c r="F142" s="11"/>
      <c r="G142" s="11"/>
      <c r="H142" s="11"/>
      <c r="I142" s="11"/>
      <c r="J142" s="11"/>
      <c r="K142" s="11"/>
      <c r="L142" s="11"/>
      <c r="M142" s="11"/>
    </row>
    <row r="143" spans="1:13" x14ac:dyDescent="0.25">
      <c r="A143" s="11"/>
      <c r="B143" s="11"/>
      <c r="C143" s="11"/>
      <c r="D143" s="11"/>
      <c r="E143" s="11"/>
      <c r="F143" s="11"/>
      <c r="G143" s="11"/>
      <c r="H143" s="11"/>
      <c r="I143" s="11"/>
      <c r="J143" s="11"/>
      <c r="K143" s="11"/>
      <c r="L143" s="11"/>
      <c r="M143" s="11"/>
    </row>
    <row r="144" spans="1:13" x14ac:dyDescent="0.25">
      <c r="A144" s="11"/>
      <c r="B144" s="11"/>
      <c r="C144" s="11"/>
      <c r="D144" s="11"/>
      <c r="E144" s="11"/>
      <c r="F144" s="11"/>
      <c r="G144" s="11"/>
      <c r="H144" s="11"/>
      <c r="I144" s="11"/>
      <c r="J144" s="11"/>
      <c r="K144" s="11"/>
      <c r="L144" s="11"/>
      <c r="M144" s="11"/>
    </row>
    <row r="145" spans="1:13" x14ac:dyDescent="0.25">
      <c r="A145" s="11"/>
      <c r="B145" s="11"/>
      <c r="C145" s="11"/>
      <c r="D145" s="11"/>
      <c r="E145" s="11"/>
      <c r="F145" s="11"/>
      <c r="G145" s="11"/>
      <c r="H145" s="11"/>
      <c r="I145" s="11"/>
      <c r="J145" s="11"/>
      <c r="K145" s="11"/>
      <c r="L145" s="11"/>
      <c r="M145" s="11"/>
    </row>
    <row r="146" spans="1:13" x14ac:dyDescent="0.25">
      <c r="A146" s="11"/>
      <c r="B146" s="11"/>
      <c r="C146" s="11"/>
      <c r="D146" s="11"/>
      <c r="E146" s="11"/>
      <c r="F146" s="11"/>
      <c r="G146" s="11"/>
      <c r="H146" s="11"/>
      <c r="I146" s="11"/>
      <c r="J146" s="11"/>
      <c r="K146" s="11"/>
      <c r="L146" s="11"/>
      <c r="M146" s="11"/>
    </row>
    <row r="147" spans="1:13" x14ac:dyDescent="0.25">
      <c r="A147" s="11"/>
      <c r="B147" s="11"/>
      <c r="C147" s="11"/>
      <c r="D147" s="11"/>
      <c r="E147" s="11"/>
      <c r="F147" s="11"/>
      <c r="G147" s="11"/>
      <c r="H147" s="11"/>
      <c r="I147" s="11"/>
      <c r="J147" s="11"/>
      <c r="K147" s="11"/>
      <c r="L147" s="11"/>
      <c r="M147" s="11"/>
    </row>
    <row r="148" spans="1:13" x14ac:dyDescent="0.25">
      <c r="A148" s="11"/>
      <c r="B148" s="11"/>
      <c r="C148" s="11"/>
      <c r="D148" s="11"/>
      <c r="E148" s="11"/>
      <c r="F148" s="11"/>
      <c r="G148" s="11"/>
      <c r="H148" s="11"/>
      <c r="I148" s="11"/>
      <c r="J148" s="11"/>
      <c r="K148" s="11"/>
      <c r="L148" s="11"/>
      <c r="M148" s="11"/>
    </row>
    <row r="149" spans="1:13" x14ac:dyDescent="0.25">
      <c r="A149" s="11"/>
      <c r="B149" s="11"/>
      <c r="C149" s="11"/>
      <c r="D149" s="11"/>
      <c r="E149" s="11"/>
      <c r="F149" s="11"/>
      <c r="G149" s="11"/>
      <c r="H149" s="11"/>
      <c r="I149" s="11"/>
      <c r="J149" s="11"/>
      <c r="K149" s="11"/>
      <c r="L149" s="11"/>
      <c r="M149" s="11"/>
    </row>
    <row r="150" spans="1:13" x14ac:dyDescent="0.25">
      <c r="A150" s="11"/>
      <c r="B150" s="11"/>
      <c r="C150" s="11"/>
      <c r="D150" s="11"/>
      <c r="E150" s="11"/>
      <c r="F150" s="11"/>
      <c r="G150" s="11"/>
      <c r="H150" s="11"/>
      <c r="I150" s="11"/>
      <c r="J150" s="11"/>
      <c r="K150" s="11"/>
      <c r="L150" s="11"/>
      <c r="M150" s="11"/>
    </row>
    <row r="151" spans="1:13" x14ac:dyDescent="0.25">
      <c r="A151" s="11"/>
      <c r="B151" s="11"/>
      <c r="C151" s="11"/>
      <c r="D151" s="11"/>
      <c r="E151" s="11"/>
      <c r="F151" s="11"/>
      <c r="G151" s="11"/>
      <c r="H151" s="11"/>
      <c r="I151" s="11"/>
      <c r="J151" s="11"/>
      <c r="K151" s="11"/>
      <c r="L151" s="11"/>
      <c r="M151" s="11"/>
    </row>
    <row r="152" spans="1:13" x14ac:dyDescent="0.25">
      <c r="A152" s="11"/>
      <c r="B152" s="11"/>
      <c r="C152" s="11"/>
      <c r="D152" s="11"/>
      <c r="E152" s="11"/>
      <c r="F152" s="11"/>
      <c r="G152" s="11"/>
      <c r="H152" s="11"/>
      <c r="I152" s="11"/>
      <c r="J152" s="11"/>
      <c r="K152" s="11"/>
      <c r="L152" s="11"/>
      <c r="M152" s="11"/>
    </row>
    <row r="153" spans="1:13" x14ac:dyDescent="0.25">
      <c r="A153" s="11"/>
      <c r="B153" s="11"/>
      <c r="C153" s="11"/>
      <c r="D153" s="11"/>
      <c r="E153" s="11"/>
      <c r="F153" s="11"/>
      <c r="G153" s="11"/>
      <c r="H153" s="11"/>
      <c r="I153" s="11"/>
      <c r="J153" s="11"/>
      <c r="K153" s="11"/>
      <c r="L153" s="11"/>
      <c r="M153" s="11"/>
    </row>
    <row r="154" spans="1:13" x14ac:dyDescent="0.25">
      <c r="A154" s="11"/>
      <c r="B154" s="11"/>
      <c r="C154" s="11"/>
      <c r="D154" s="11"/>
      <c r="E154" s="11"/>
      <c r="F154" s="11"/>
      <c r="G154" s="11"/>
      <c r="H154" s="11"/>
      <c r="I154" s="11"/>
      <c r="J154" s="11"/>
      <c r="K154" s="11"/>
      <c r="L154" s="11"/>
      <c r="M154" s="11"/>
    </row>
    <row r="155" spans="1:13" x14ac:dyDescent="0.25">
      <c r="A155" s="11"/>
      <c r="B155" s="11"/>
      <c r="C155" s="11"/>
      <c r="D155" s="11"/>
      <c r="E155" s="11"/>
      <c r="F155" s="11"/>
      <c r="G155" s="11"/>
      <c r="H155" s="11"/>
      <c r="I155" s="11"/>
      <c r="J155" s="11"/>
      <c r="K155" s="11"/>
      <c r="L155" s="11"/>
      <c r="M155" s="11"/>
    </row>
    <row r="156" spans="1:13" x14ac:dyDescent="0.25">
      <c r="A156" s="11"/>
      <c r="B156" s="11"/>
      <c r="C156" s="11"/>
      <c r="D156" s="11"/>
      <c r="E156" s="11"/>
      <c r="F156" s="11"/>
      <c r="G156" s="11"/>
      <c r="H156" s="11"/>
      <c r="I156" s="11"/>
      <c r="J156" s="11"/>
      <c r="K156" s="11"/>
      <c r="L156" s="11"/>
      <c r="M156" s="11"/>
    </row>
    <row r="157" spans="1:13" x14ac:dyDescent="0.25">
      <c r="A157" s="11"/>
      <c r="B157" s="11"/>
      <c r="C157" s="11"/>
      <c r="D157" s="11"/>
      <c r="E157" s="11"/>
      <c r="F157" s="11"/>
      <c r="G157" s="11"/>
      <c r="H157" s="11"/>
      <c r="I157" s="11"/>
      <c r="J157" s="11"/>
      <c r="K157" s="11"/>
      <c r="L157" s="11"/>
      <c r="M157" s="11"/>
    </row>
    <row r="158" spans="1:13" x14ac:dyDescent="0.25">
      <c r="A158" s="11"/>
      <c r="B158" s="11"/>
      <c r="C158" s="11"/>
      <c r="D158" s="11"/>
      <c r="E158" s="11"/>
      <c r="F158" s="11"/>
      <c r="G158" s="11"/>
      <c r="H158" s="11"/>
      <c r="I158" s="11"/>
      <c r="J158" s="11"/>
      <c r="K158" s="11"/>
      <c r="L158" s="11"/>
      <c r="M158" s="11"/>
    </row>
    <row r="159" spans="1:13" x14ac:dyDescent="0.25">
      <c r="A159" s="11"/>
      <c r="B159" s="11"/>
      <c r="C159" s="11"/>
      <c r="D159" s="11"/>
      <c r="E159" s="11"/>
      <c r="F159" s="11"/>
      <c r="G159" s="11"/>
      <c r="H159" s="11"/>
      <c r="I159" s="11"/>
      <c r="J159" s="11"/>
      <c r="K159" s="11"/>
      <c r="L159" s="11"/>
      <c r="M159" s="11"/>
    </row>
    <row r="160" spans="1:13" x14ac:dyDescent="0.25">
      <c r="A160" s="11"/>
      <c r="B160" s="11"/>
      <c r="C160" s="11"/>
      <c r="D160" s="11"/>
      <c r="E160" s="11"/>
      <c r="F160" s="11"/>
      <c r="G160" s="11"/>
      <c r="H160" s="11"/>
      <c r="I160" s="11"/>
      <c r="J160" s="11"/>
      <c r="K160" s="11"/>
      <c r="L160" s="11"/>
      <c r="M160" s="11"/>
    </row>
    <row r="161" spans="1:13" x14ac:dyDescent="0.25">
      <c r="A161" s="11"/>
      <c r="B161" s="11"/>
      <c r="C161" s="11"/>
      <c r="D161" s="11"/>
      <c r="E161" s="11"/>
      <c r="F161" s="11"/>
      <c r="G161" s="11"/>
      <c r="H161" s="11"/>
      <c r="I161" s="11"/>
      <c r="J161" s="11"/>
      <c r="K161" s="11"/>
      <c r="L161" s="11"/>
      <c r="M161" s="11"/>
    </row>
    <row r="162" spans="1:13" x14ac:dyDescent="0.25">
      <c r="A162" s="11"/>
      <c r="B162" s="11"/>
      <c r="C162" s="11"/>
      <c r="D162" s="11"/>
      <c r="E162" s="11"/>
      <c r="F162" s="11"/>
      <c r="G162" s="11"/>
      <c r="H162" s="11"/>
      <c r="I162" s="11"/>
      <c r="J162" s="11"/>
      <c r="K162" s="11"/>
      <c r="L162" s="11"/>
      <c r="M162" s="11"/>
    </row>
    <row r="163" spans="1:13" x14ac:dyDescent="0.25">
      <c r="A163" s="11"/>
      <c r="B163" s="11"/>
      <c r="C163" s="11"/>
      <c r="D163" s="11"/>
      <c r="E163" s="11"/>
      <c r="F163" s="11"/>
      <c r="G163" s="11"/>
      <c r="H163" s="11"/>
      <c r="I163" s="11"/>
      <c r="J163" s="11"/>
      <c r="K163" s="11"/>
      <c r="L163" s="11"/>
      <c r="M163" s="11"/>
    </row>
    <row r="164" spans="1:13" x14ac:dyDescent="0.25">
      <c r="A164" s="11"/>
      <c r="B164" s="11"/>
      <c r="C164" s="11"/>
      <c r="D164" s="11"/>
      <c r="E164" s="11"/>
      <c r="F164" s="11"/>
      <c r="G164" s="11"/>
      <c r="H164" s="11"/>
      <c r="I164" s="11"/>
      <c r="J164" s="11"/>
      <c r="K164" s="11"/>
      <c r="L164" s="11"/>
      <c r="M164" s="11"/>
    </row>
    <row r="165" spans="1:13" x14ac:dyDescent="0.25">
      <c r="A165" s="11"/>
      <c r="B165" s="11"/>
      <c r="C165" s="11"/>
      <c r="D165" s="11"/>
      <c r="E165" s="11"/>
      <c r="F165" s="11"/>
      <c r="G165" s="11"/>
      <c r="H165" s="11"/>
      <c r="I165" s="11"/>
      <c r="J165" s="11"/>
      <c r="K165" s="11"/>
      <c r="L165" s="11"/>
      <c r="M165" s="11"/>
    </row>
    <row r="166" spans="1:13" x14ac:dyDescent="0.25">
      <c r="A166" s="11"/>
      <c r="B166" s="11"/>
      <c r="C166" s="11"/>
      <c r="D166" s="11"/>
      <c r="E166" s="11"/>
      <c r="F166" s="11"/>
      <c r="G166" s="11"/>
      <c r="H166" s="11"/>
      <c r="I166" s="11"/>
      <c r="J166" s="11"/>
      <c r="K166" s="11"/>
      <c r="L166" s="11"/>
      <c r="M166" s="11"/>
    </row>
    <row r="167" spans="1:13" x14ac:dyDescent="0.25">
      <c r="A167" s="11"/>
      <c r="B167" s="11"/>
      <c r="C167" s="11"/>
      <c r="D167" s="11"/>
      <c r="E167" s="11"/>
      <c r="F167" s="11"/>
      <c r="G167" s="11"/>
      <c r="H167" s="11"/>
      <c r="I167" s="11"/>
      <c r="J167" s="11"/>
      <c r="K167" s="11"/>
      <c r="L167" s="11"/>
      <c r="M167" s="11"/>
    </row>
    <row r="168" spans="1:13" x14ac:dyDescent="0.25">
      <c r="A168" s="11"/>
      <c r="B168" s="11"/>
      <c r="C168" s="11"/>
      <c r="D168" s="11"/>
      <c r="E168" s="11"/>
      <c r="F168" s="11"/>
      <c r="G168" s="11"/>
      <c r="H168" s="11"/>
      <c r="I168" s="11"/>
      <c r="J168" s="11"/>
      <c r="K168" s="11"/>
      <c r="L168" s="11"/>
      <c r="M168" s="11"/>
    </row>
    <row r="169" spans="1:13" x14ac:dyDescent="0.25">
      <c r="A169" s="11"/>
      <c r="B169" s="11"/>
      <c r="C169" s="11"/>
      <c r="D169" s="11"/>
      <c r="E169" s="11"/>
      <c r="F169" s="11"/>
      <c r="G169" s="11"/>
      <c r="H169" s="11"/>
      <c r="I169" s="11"/>
      <c r="J169" s="11"/>
      <c r="K169" s="11"/>
      <c r="L169" s="11"/>
      <c r="M169" s="11"/>
    </row>
    <row r="170" spans="1:13" x14ac:dyDescent="0.25">
      <c r="A170" s="11"/>
      <c r="B170" s="11"/>
      <c r="C170" s="11"/>
      <c r="D170" s="11"/>
      <c r="E170" s="11"/>
      <c r="F170" s="11"/>
      <c r="G170" s="11"/>
      <c r="H170" s="11"/>
      <c r="I170" s="11"/>
      <c r="J170" s="11"/>
      <c r="K170" s="11"/>
      <c r="L170" s="11"/>
      <c r="M170" s="11"/>
    </row>
    <row r="171" spans="1:13" x14ac:dyDescent="0.25">
      <c r="A171" s="11"/>
      <c r="B171" s="11"/>
      <c r="C171" s="11"/>
      <c r="D171" s="11"/>
      <c r="E171" s="11"/>
      <c r="F171" s="11"/>
      <c r="G171" s="11"/>
      <c r="H171" s="11"/>
      <c r="I171" s="11"/>
      <c r="J171" s="11"/>
      <c r="K171" s="11"/>
      <c r="L171" s="11"/>
      <c r="M171" s="11"/>
    </row>
    <row r="172" spans="1:13" x14ac:dyDescent="0.25">
      <c r="A172" s="11"/>
      <c r="B172" s="11"/>
      <c r="C172" s="11"/>
      <c r="D172" s="11"/>
      <c r="E172" s="11"/>
      <c r="F172" s="11"/>
      <c r="G172" s="11"/>
      <c r="H172" s="11"/>
      <c r="I172" s="11"/>
      <c r="J172" s="11"/>
      <c r="K172" s="11"/>
      <c r="L172" s="11"/>
      <c r="M172" s="11"/>
    </row>
    <row r="173" spans="1:13" x14ac:dyDescent="0.25">
      <c r="A173" s="11"/>
      <c r="B173" s="11"/>
      <c r="C173" s="11"/>
      <c r="D173" s="11"/>
      <c r="E173" s="11"/>
      <c r="F173" s="11"/>
      <c r="G173" s="11"/>
      <c r="H173" s="11"/>
      <c r="I173" s="11"/>
      <c r="J173" s="11"/>
      <c r="K173" s="11"/>
      <c r="L173" s="11"/>
      <c r="M173" s="11"/>
    </row>
    <row r="174" spans="1:13" x14ac:dyDescent="0.25">
      <c r="A174" s="11"/>
      <c r="B174" s="11"/>
      <c r="C174" s="11"/>
      <c r="D174" s="11"/>
      <c r="E174" s="11"/>
      <c r="F174" s="11"/>
      <c r="G174" s="11"/>
      <c r="H174" s="11"/>
      <c r="I174" s="11"/>
      <c r="J174" s="11"/>
      <c r="K174" s="11"/>
      <c r="L174" s="11"/>
      <c r="M174" s="11"/>
    </row>
    <row r="175" spans="1:13" x14ac:dyDescent="0.25">
      <c r="A175" s="11"/>
      <c r="B175" s="11"/>
      <c r="C175" s="11"/>
      <c r="D175" s="11"/>
      <c r="E175" s="11"/>
      <c r="F175" s="11"/>
      <c r="G175" s="11"/>
      <c r="H175" s="11"/>
      <c r="I175" s="11"/>
      <c r="J175" s="11"/>
      <c r="K175" s="11"/>
      <c r="L175" s="11"/>
      <c r="M175" s="11"/>
    </row>
    <row r="176" spans="1:13" x14ac:dyDescent="0.25">
      <c r="A176" s="11"/>
      <c r="B176" s="11"/>
      <c r="C176" s="11"/>
      <c r="D176" s="11"/>
      <c r="E176" s="11"/>
      <c r="F176" s="11"/>
      <c r="G176" s="11"/>
      <c r="H176" s="11"/>
      <c r="I176" s="11"/>
      <c r="J176" s="11"/>
      <c r="K176" s="11"/>
      <c r="L176" s="11"/>
      <c r="M176" s="11"/>
    </row>
    <row r="177" spans="1:13" x14ac:dyDescent="0.25">
      <c r="A177" s="11"/>
      <c r="B177" s="11"/>
      <c r="C177" s="11"/>
      <c r="D177" s="11"/>
      <c r="E177" s="11"/>
      <c r="F177" s="11"/>
      <c r="G177" s="11"/>
      <c r="H177" s="11"/>
      <c r="I177" s="11"/>
      <c r="J177" s="11"/>
      <c r="K177" s="11"/>
      <c r="L177" s="11"/>
      <c r="M177" s="11"/>
    </row>
    <row r="178" spans="1:13" x14ac:dyDescent="0.25">
      <c r="A178" s="11"/>
      <c r="B178" s="11"/>
      <c r="C178" s="11"/>
      <c r="D178" s="11"/>
      <c r="E178" s="11"/>
      <c r="F178" s="11"/>
      <c r="G178" s="11"/>
      <c r="H178" s="11"/>
      <c r="I178" s="11"/>
      <c r="J178" s="11"/>
      <c r="K178" s="11"/>
      <c r="L178" s="11"/>
      <c r="M178" s="11"/>
    </row>
    <row r="179" spans="1:13" x14ac:dyDescent="0.25">
      <c r="A179" s="11"/>
      <c r="B179" s="11"/>
      <c r="C179" s="11"/>
      <c r="D179" s="11"/>
      <c r="E179" s="11"/>
      <c r="F179" s="11"/>
      <c r="G179" s="11"/>
      <c r="H179" s="11"/>
      <c r="I179" s="11"/>
      <c r="J179" s="11"/>
      <c r="K179" s="11"/>
      <c r="L179" s="11"/>
      <c r="M179" s="11"/>
    </row>
    <row r="180" spans="1:13" x14ac:dyDescent="0.25">
      <c r="A180" s="11"/>
      <c r="B180" s="11"/>
      <c r="C180" s="11"/>
      <c r="D180" s="11"/>
      <c r="E180" s="11"/>
      <c r="F180" s="11"/>
      <c r="G180" s="11"/>
      <c r="H180" s="11"/>
      <c r="I180" s="11"/>
      <c r="J180" s="11"/>
      <c r="K180" s="11"/>
      <c r="L180" s="11"/>
      <c r="M180" s="11"/>
    </row>
    <row r="181" spans="1:13" x14ac:dyDescent="0.25">
      <c r="A181" s="11"/>
      <c r="B181" s="11"/>
      <c r="C181" s="11"/>
      <c r="D181" s="11"/>
      <c r="E181" s="11"/>
      <c r="F181" s="11"/>
      <c r="G181" s="11"/>
      <c r="H181" s="11"/>
      <c r="I181" s="11"/>
      <c r="J181" s="11"/>
      <c r="K181" s="11"/>
      <c r="L181" s="11"/>
      <c r="M181" s="11"/>
    </row>
    <row r="182" spans="1:13" x14ac:dyDescent="0.25">
      <c r="A182" s="11"/>
      <c r="B182" s="11"/>
      <c r="C182" s="11"/>
      <c r="D182" s="11"/>
      <c r="E182" s="11"/>
      <c r="F182" s="11"/>
      <c r="G182" s="11"/>
      <c r="H182" s="11"/>
      <c r="I182" s="11"/>
      <c r="J182" s="11"/>
      <c r="K182" s="11"/>
      <c r="L182" s="11"/>
      <c r="M182" s="11"/>
    </row>
    <row r="183" spans="1:13" x14ac:dyDescent="0.25">
      <c r="A183" s="11"/>
      <c r="B183" s="11"/>
      <c r="C183" s="11"/>
      <c r="D183" s="11"/>
      <c r="E183" s="11"/>
      <c r="F183" s="11"/>
      <c r="G183" s="11"/>
      <c r="H183" s="11"/>
      <c r="I183" s="11"/>
      <c r="J183" s="11"/>
      <c r="K183" s="11"/>
      <c r="L183" s="11"/>
      <c r="M183" s="11"/>
    </row>
    <row r="184" spans="1:13" x14ac:dyDescent="0.25">
      <c r="A184" s="11"/>
      <c r="B184" s="11"/>
      <c r="C184" s="11"/>
      <c r="D184" s="11"/>
      <c r="E184" s="11"/>
      <c r="F184" s="11"/>
      <c r="G184" s="11"/>
      <c r="H184" s="11"/>
      <c r="I184" s="11"/>
      <c r="J184" s="11"/>
      <c r="K184" s="11"/>
      <c r="L184" s="11"/>
      <c r="M184" s="11"/>
    </row>
    <row r="185" spans="1:13" x14ac:dyDescent="0.25">
      <c r="A185" s="11"/>
      <c r="B185" s="11"/>
      <c r="C185" s="11"/>
      <c r="D185" s="11"/>
      <c r="E185" s="11"/>
      <c r="F185" s="11"/>
      <c r="G185" s="11"/>
      <c r="H185" s="11"/>
      <c r="I185" s="11"/>
      <c r="J185" s="11"/>
      <c r="K185" s="11"/>
      <c r="L185" s="11"/>
      <c r="M185" s="11"/>
    </row>
    <row r="186" spans="1:13" x14ac:dyDescent="0.25">
      <c r="A186" s="11"/>
      <c r="B186" s="11"/>
      <c r="C186" s="11"/>
      <c r="D186" s="11"/>
      <c r="E186" s="11"/>
      <c r="F186" s="11"/>
      <c r="G186" s="11"/>
      <c r="H186" s="11"/>
      <c r="I186" s="11"/>
      <c r="J186" s="11"/>
      <c r="K186" s="11"/>
      <c r="L186" s="11"/>
      <c r="M186" s="11"/>
    </row>
    <row r="187" spans="1:13" x14ac:dyDescent="0.25">
      <c r="A187" s="11"/>
      <c r="B187" s="11"/>
      <c r="C187" s="11"/>
      <c r="D187" s="11"/>
      <c r="E187" s="11"/>
      <c r="F187" s="11"/>
      <c r="G187" s="11"/>
      <c r="H187" s="11"/>
      <c r="I187" s="11"/>
      <c r="J187" s="11"/>
      <c r="K187" s="11"/>
      <c r="L187" s="11"/>
      <c r="M187" s="11"/>
    </row>
    <row r="188" spans="1:13" x14ac:dyDescent="0.25">
      <c r="A188" s="11"/>
      <c r="B188" s="11"/>
      <c r="C188" s="11"/>
      <c r="D188" s="11"/>
      <c r="E188" s="11"/>
      <c r="F188" s="11"/>
      <c r="G188" s="11"/>
      <c r="H188" s="11"/>
      <c r="I188" s="11"/>
      <c r="J188" s="11"/>
      <c r="K188" s="11"/>
      <c r="L188" s="11"/>
      <c r="M188" s="11"/>
    </row>
    <row r="189" spans="1:13" x14ac:dyDescent="0.25">
      <c r="A189" s="11"/>
      <c r="B189" s="11"/>
      <c r="C189" s="11"/>
      <c r="D189" s="11"/>
      <c r="E189" s="11"/>
      <c r="F189" s="11"/>
      <c r="G189" s="11"/>
      <c r="H189" s="11"/>
      <c r="I189" s="11"/>
      <c r="J189" s="11"/>
      <c r="K189" s="11"/>
      <c r="L189" s="11"/>
      <c r="M189" s="11"/>
    </row>
    <row r="190" spans="1:13" x14ac:dyDescent="0.25">
      <c r="A190" s="11"/>
      <c r="B190" s="11"/>
      <c r="C190" s="11"/>
      <c r="D190" s="11"/>
      <c r="E190" s="11"/>
      <c r="F190" s="11"/>
      <c r="G190" s="11"/>
      <c r="H190" s="11"/>
      <c r="I190" s="11"/>
      <c r="J190" s="11"/>
      <c r="K190" s="11"/>
      <c r="L190" s="11"/>
      <c r="M190" s="11"/>
    </row>
    <row r="191" spans="1:13" x14ac:dyDescent="0.25">
      <c r="A191" s="11"/>
      <c r="B191" s="11"/>
      <c r="C191" s="11"/>
      <c r="D191" s="11"/>
      <c r="E191" s="11"/>
      <c r="F191" s="11"/>
      <c r="G191" s="11"/>
      <c r="H191" s="11"/>
      <c r="I191" s="11"/>
      <c r="J191" s="11"/>
      <c r="K191" s="11"/>
      <c r="L191" s="11"/>
      <c r="M191" s="11"/>
    </row>
    <row r="192" spans="1:13" x14ac:dyDescent="0.25">
      <c r="A192" s="11"/>
      <c r="B192" s="11"/>
      <c r="C192" s="11"/>
      <c r="D192" s="11"/>
      <c r="E192" s="11"/>
      <c r="F192" s="11"/>
      <c r="G192" s="11"/>
      <c r="H192" s="11"/>
      <c r="I192" s="11"/>
      <c r="J192" s="11"/>
      <c r="K192" s="11"/>
      <c r="L192" s="11"/>
      <c r="M192" s="11"/>
    </row>
    <row r="193" spans="1:13" x14ac:dyDescent="0.25">
      <c r="A193" s="11"/>
      <c r="B193" s="11"/>
      <c r="C193" s="11"/>
      <c r="D193" s="11"/>
      <c r="E193" s="11"/>
      <c r="F193" s="11"/>
      <c r="G193" s="11"/>
      <c r="H193" s="11"/>
      <c r="I193" s="11"/>
      <c r="J193" s="11"/>
      <c r="K193" s="11"/>
      <c r="L193" s="11"/>
      <c r="M193" s="11"/>
    </row>
    <row r="194" spans="1:13" x14ac:dyDescent="0.25">
      <c r="A194" s="11"/>
      <c r="B194" s="11"/>
      <c r="C194" s="11"/>
      <c r="D194" s="11"/>
      <c r="E194" s="11"/>
      <c r="F194" s="11"/>
      <c r="G194" s="11"/>
      <c r="H194" s="11"/>
      <c r="I194" s="11"/>
      <c r="J194" s="11"/>
      <c r="K194" s="11"/>
      <c r="L194" s="11"/>
      <c r="M194" s="11"/>
    </row>
    <row r="195" spans="1:13" x14ac:dyDescent="0.25">
      <c r="A195" s="11"/>
      <c r="B195" s="11"/>
      <c r="C195" s="11"/>
      <c r="D195" s="11"/>
      <c r="E195" s="11"/>
      <c r="F195" s="11"/>
      <c r="G195" s="11"/>
      <c r="H195" s="11"/>
      <c r="I195" s="11"/>
      <c r="J195" s="11"/>
      <c r="K195" s="11"/>
      <c r="L195" s="11"/>
      <c r="M195" s="11"/>
    </row>
    <row r="196" spans="1:13" x14ac:dyDescent="0.25">
      <c r="A196" s="11"/>
      <c r="B196" s="11"/>
      <c r="C196" s="11"/>
      <c r="D196" s="11"/>
      <c r="E196" s="11"/>
      <c r="F196" s="11"/>
      <c r="G196" s="11"/>
      <c r="H196" s="11"/>
      <c r="I196" s="11"/>
      <c r="J196" s="11"/>
      <c r="K196" s="11"/>
      <c r="L196" s="11"/>
      <c r="M196" s="11"/>
    </row>
    <row r="197" spans="1:13" x14ac:dyDescent="0.25">
      <c r="A197" s="11"/>
      <c r="B197" s="11"/>
      <c r="C197" s="11"/>
      <c r="D197" s="11"/>
      <c r="E197" s="11"/>
      <c r="F197" s="11"/>
      <c r="G197" s="11"/>
      <c r="H197" s="11"/>
      <c r="I197" s="11"/>
      <c r="J197" s="11"/>
      <c r="K197" s="11"/>
      <c r="L197" s="11"/>
      <c r="M197" s="11"/>
    </row>
    <row r="198" spans="1:13" x14ac:dyDescent="0.25">
      <c r="A198" s="11"/>
      <c r="B198" s="11"/>
      <c r="C198" s="11"/>
      <c r="D198" s="11"/>
      <c r="E198" s="11"/>
      <c r="F198" s="11"/>
      <c r="G198" s="11"/>
      <c r="H198" s="11"/>
      <c r="I198" s="11"/>
      <c r="J198" s="11"/>
      <c r="K198" s="11"/>
      <c r="L198" s="11"/>
      <c r="M198" s="11"/>
    </row>
    <row r="199" spans="1:13" x14ac:dyDescent="0.25">
      <c r="A199" s="11"/>
      <c r="B199" s="11"/>
      <c r="C199" s="11"/>
      <c r="D199" s="11"/>
      <c r="E199" s="11"/>
      <c r="F199" s="11"/>
      <c r="G199" s="11"/>
      <c r="H199" s="11"/>
      <c r="I199" s="11"/>
      <c r="J199" s="11"/>
      <c r="K199" s="11"/>
      <c r="L199" s="11"/>
      <c r="M199" s="11"/>
    </row>
    <row r="200" spans="1:13" x14ac:dyDescent="0.25">
      <c r="A200" s="11"/>
      <c r="B200" s="11"/>
      <c r="C200" s="11"/>
      <c r="D200" s="11"/>
      <c r="E200" s="11"/>
      <c r="F200" s="11"/>
      <c r="G200" s="11"/>
      <c r="H200" s="11"/>
      <c r="I200" s="11"/>
      <c r="J200" s="11"/>
      <c r="K200" s="11"/>
      <c r="L200" s="11"/>
      <c r="M200" s="11"/>
    </row>
    <row r="201" spans="1:13" x14ac:dyDescent="0.25">
      <c r="A201" s="11"/>
      <c r="B201" s="11"/>
      <c r="C201" s="11"/>
      <c r="D201" s="11"/>
      <c r="E201" s="11"/>
      <c r="F201" s="11"/>
      <c r="G201" s="11"/>
      <c r="H201" s="11"/>
      <c r="I201" s="11"/>
      <c r="J201" s="11"/>
      <c r="K201" s="11"/>
      <c r="L201" s="11"/>
      <c r="M201" s="11"/>
    </row>
    <row r="202" spans="1:13" x14ac:dyDescent="0.25">
      <c r="A202" s="11"/>
      <c r="B202" s="11"/>
      <c r="C202" s="11"/>
      <c r="D202" s="11"/>
      <c r="E202" s="11"/>
      <c r="F202" s="11"/>
      <c r="G202" s="11"/>
      <c r="H202" s="11"/>
      <c r="I202" s="11"/>
      <c r="J202" s="11"/>
      <c r="K202" s="11"/>
      <c r="L202" s="11"/>
      <c r="M202" s="11"/>
    </row>
    <row r="203" spans="1:13" x14ac:dyDescent="0.25">
      <c r="A203" s="11"/>
      <c r="B203" s="11"/>
      <c r="C203" s="11"/>
      <c r="D203" s="11"/>
      <c r="E203" s="11"/>
      <c r="F203" s="11"/>
      <c r="G203" s="11"/>
      <c r="H203" s="11"/>
      <c r="I203" s="11"/>
      <c r="J203" s="11"/>
      <c r="K203" s="11"/>
      <c r="L203" s="11"/>
      <c r="M203" s="11"/>
    </row>
    <row r="204" spans="1:13" x14ac:dyDescent="0.25">
      <c r="A204" s="11"/>
      <c r="B204" s="11"/>
      <c r="C204" s="11"/>
      <c r="D204" s="11"/>
      <c r="E204" s="11"/>
      <c r="F204" s="11"/>
      <c r="G204" s="11"/>
      <c r="H204" s="11"/>
      <c r="I204" s="11"/>
      <c r="J204" s="11"/>
      <c r="K204" s="11"/>
      <c r="L204" s="11"/>
      <c r="M204" s="11"/>
    </row>
    <row r="205" spans="1:13" x14ac:dyDescent="0.25">
      <c r="A205" s="11"/>
      <c r="B205" s="11"/>
      <c r="C205" s="11"/>
      <c r="D205" s="11"/>
      <c r="E205" s="11"/>
      <c r="F205" s="11"/>
      <c r="G205" s="11"/>
      <c r="H205" s="11"/>
      <c r="I205" s="11"/>
      <c r="J205" s="11"/>
      <c r="K205" s="11"/>
      <c r="L205" s="11"/>
      <c r="M205" s="11"/>
    </row>
    <row r="206" spans="1:13" x14ac:dyDescent="0.25">
      <c r="A206" s="11"/>
      <c r="B206" s="11"/>
      <c r="C206" s="11"/>
      <c r="D206" s="11"/>
      <c r="E206" s="11"/>
      <c r="F206" s="11"/>
      <c r="G206" s="11"/>
      <c r="H206" s="11"/>
      <c r="I206" s="11"/>
      <c r="J206" s="11"/>
      <c r="K206" s="11"/>
      <c r="L206" s="11"/>
      <c r="M206" s="11"/>
    </row>
    <row r="207" spans="1:13" x14ac:dyDescent="0.25">
      <c r="A207" s="11"/>
      <c r="B207" s="11"/>
      <c r="C207" s="11"/>
      <c r="D207" s="11"/>
      <c r="E207" s="11"/>
      <c r="F207" s="11"/>
      <c r="G207" s="11"/>
      <c r="H207" s="11"/>
      <c r="I207" s="11"/>
      <c r="J207" s="11"/>
      <c r="K207" s="11"/>
      <c r="L207" s="11"/>
      <c r="M207" s="11"/>
    </row>
    <row r="208" spans="1:13" x14ac:dyDescent="0.25">
      <c r="A208" s="11"/>
      <c r="B208" s="11"/>
      <c r="C208" s="11"/>
      <c r="D208" s="11"/>
      <c r="E208" s="11"/>
      <c r="F208" s="11"/>
      <c r="G208" s="11"/>
      <c r="H208" s="11"/>
      <c r="I208" s="11"/>
      <c r="J208" s="11"/>
      <c r="K208" s="11"/>
      <c r="L208" s="11"/>
      <c r="M208" s="11"/>
    </row>
    <row r="209" spans="1:13" x14ac:dyDescent="0.25">
      <c r="A209" s="11"/>
      <c r="B209" s="11"/>
      <c r="C209" s="11"/>
      <c r="D209" s="11"/>
      <c r="E209" s="11"/>
      <c r="F209" s="11"/>
      <c r="G209" s="11"/>
      <c r="H209" s="11"/>
      <c r="I209" s="11"/>
      <c r="J209" s="11"/>
      <c r="K209" s="11"/>
      <c r="L209" s="11"/>
      <c r="M209" s="11"/>
    </row>
    <row r="210" spans="1:13" x14ac:dyDescent="0.25">
      <c r="A210" s="11"/>
      <c r="B210" s="11"/>
      <c r="C210" s="11"/>
      <c r="D210" s="11"/>
      <c r="E210" s="11"/>
      <c r="F210" s="11"/>
      <c r="G210" s="11"/>
      <c r="H210" s="11"/>
      <c r="I210" s="11"/>
      <c r="J210" s="11"/>
      <c r="K210" s="11"/>
      <c r="L210" s="11"/>
      <c r="M210" s="11"/>
    </row>
    <row r="211" spans="1:13" x14ac:dyDescent="0.25">
      <c r="A211" s="11"/>
      <c r="B211" s="11"/>
      <c r="C211" s="11"/>
      <c r="D211" s="11"/>
      <c r="E211" s="11"/>
      <c r="F211" s="11"/>
      <c r="G211" s="11"/>
      <c r="H211" s="11"/>
      <c r="I211" s="11"/>
      <c r="J211" s="11"/>
      <c r="K211" s="11"/>
      <c r="L211" s="11"/>
      <c r="M211" s="11"/>
    </row>
    <row r="212" spans="1:13" x14ac:dyDescent="0.25">
      <c r="A212" s="11"/>
      <c r="B212" s="11"/>
      <c r="C212" s="11"/>
      <c r="D212" s="11"/>
      <c r="E212" s="11"/>
      <c r="F212" s="11"/>
      <c r="G212" s="11"/>
      <c r="H212" s="11"/>
      <c r="I212" s="11"/>
      <c r="J212" s="11"/>
      <c r="K212" s="11"/>
      <c r="L212" s="11"/>
      <c r="M212" s="11"/>
    </row>
    <row r="213" spans="1:13" x14ac:dyDescent="0.25">
      <c r="A213" s="11"/>
      <c r="B213" s="11"/>
      <c r="C213" s="11"/>
      <c r="D213" s="11"/>
      <c r="E213" s="11"/>
      <c r="F213" s="11"/>
      <c r="G213" s="11"/>
      <c r="H213" s="11"/>
      <c r="I213" s="11"/>
      <c r="J213" s="11"/>
      <c r="K213" s="11"/>
      <c r="L213" s="11"/>
      <c r="M213" s="11"/>
    </row>
    <row r="214" spans="1:13" x14ac:dyDescent="0.25">
      <c r="A214" s="11"/>
      <c r="B214" s="11"/>
      <c r="C214" s="11"/>
      <c r="D214" s="11"/>
      <c r="E214" s="11"/>
      <c r="F214" s="11"/>
      <c r="G214" s="11"/>
      <c r="H214" s="11"/>
      <c r="I214" s="11"/>
      <c r="J214" s="11"/>
      <c r="K214" s="11"/>
      <c r="L214" s="11"/>
      <c r="M214" s="11"/>
    </row>
    <row r="215" spans="1:13" x14ac:dyDescent="0.25">
      <c r="A215" s="11"/>
      <c r="B215" s="11"/>
      <c r="C215" s="11"/>
      <c r="D215" s="11"/>
      <c r="E215" s="11"/>
      <c r="F215" s="11"/>
      <c r="G215" s="11"/>
      <c r="H215" s="11"/>
      <c r="I215" s="11"/>
      <c r="J215" s="11"/>
      <c r="K215" s="11"/>
      <c r="L215" s="11"/>
      <c r="M215" s="11"/>
    </row>
    <row r="216" spans="1:13" x14ac:dyDescent="0.25">
      <c r="A216" s="11"/>
      <c r="B216" s="11"/>
      <c r="C216" s="11"/>
      <c r="D216" s="11"/>
      <c r="E216" s="11"/>
      <c r="F216" s="11"/>
      <c r="G216" s="11"/>
      <c r="H216" s="11"/>
      <c r="I216" s="11"/>
      <c r="J216" s="11"/>
      <c r="K216" s="11"/>
      <c r="L216" s="11"/>
      <c r="M216" s="11"/>
    </row>
    <row r="217" spans="1:13" x14ac:dyDescent="0.25">
      <c r="A217" s="11"/>
      <c r="B217" s="11"/>
      <c r="C217" s="11"/>
      <c r="D217" s="11"/>
      <c r="E217" s="11"/>
      <c r="F217" s="11"/>
      <c r="G217" s="11"/>
      <c r="H217" s="11"/>
      <c r="I217" s="11"/>
      <c r="J217" s="11"/>
      <c r="K217" s="11"/>
      <c r="L217" s="11"/>
      <c r="M217" s="11"/>
    </row>
    <row r="218" spans="1:13" x14ac:dyDescent="0.25">
      <c r="A218" s="11"/>
      <c r="B218" s="11"/>
      <c r="C218" s="11"/>
      <c r="D218" s="11"/>
      <c r="E218" s="11"/>
      <c r="F218" s="11"/>
      <c r="G218" s="11"/>
      <c r="H218" s="11"/>
      <c r="I218" s="11"/>
      <c r="J218" s="11"/>
      <c r="K218" s="11"/>
      <c r="L218" s="11"/>
      <c r="M218" s="11"/>
    </row>
    <row r="219" spans="1:13" x14ac:dyDescent="0.25">
      <c r="A219" s="11"/>
      <c r="B219" s="11"/>
      <c r="C219" s="11"/>
      <c r="D219" s="11"/>
      <c r="E219" s="11"/>
      <c r="F219" s="11"/>
      <c r="G219" s="11"/>
      <c r="H219" s="11"/>
      <c r="I219" s="11"/>
      <c r="J219" s="11"/>
      <c r="K219" s="11"/>
      <c r="L219" s="11"/>
      <c r="M219" s="11"/>
    </row>
    <row r="220" spans="1:13" x14ac:dyDescent="0.25">
      <c r="A220" s="11"/>
      <c r="B220" s="11"/>
      <c r="C220" s="11"/>
      <c r="D220" s="11"/>
      <c r="E220" s="11"/>
      <c r="F220" s="11"/>
      <c r="G220" s="11"/>
      <c r="H220" s="11"/>
      <c r="I220" s="11"/>
      <c r="J220" s="11"/>
      <c r="K220" s="11"/>
      <c r="L220" s="11"/>
      <c r="M220" s="11"/>
    </row>
    <row r="221" spans="1:13" x14ac:dyDescent="0.25">
      <c r="A221" s="11"/>
      <c r="B221" s="11"/>
      <c r="C221" s="11"/>
      <c r="D221" s="11"/>
      <c r="E221" s="11"/>
      <c r="F221" s="11"/>
      <c r="G221" s="11"/>
      <c r="H221" s="11"/>
      <c r="I221" s="11"/>
      <c r="J221" s="11"/>
      <c r="K221" s="11"/>
      <c r="L221" s="11"/>
      <c r="M221" s="11"/>
    </row>
    <row r="222" spans="1:13" x14ac:dyDescent="0.25">
      <c r="A222" s="11"/>
      <c r="B222" s="11"/>
      <c r="C222" s="11"/>
      <c r="D222" s="11"/>
      <c r="E222" s="11"/>
      <c r="F222" s="11"/>
      <c r="G222" s="11"/>
      <c r="H222" s="11"/>
      <c r="I222" s="11"/>
      <c r="J222" s="11"/>
      <c r="K222" s="11"/>
      <c r="L222" s="11"/>
      <c r="M222" s="11"/>
    </row>
    <row r="223" spans="1:13" x14ac:dyDescent="0.25">
      <c r="A223" s="11"/>
      <c r="B223" s="11"/>
      <c r="C223" s="11"/>
      <c r="D223" s="11"/>
      <c r="E223" s="11"/>
      <c r="F223" s="11"/>
      <c r="G223" s="11"/>
      <c r="H223" s="11"/>
      <c r="I223" s="11"/>
      <c r="J223" s="11"/>
      <c r="K223" s="11"/>
      <c r="L223" s="11"/>
      <c r="M223" s="11"/>
    </row>
    <row r="224" spans="1:13" x14ac:dyDescent="0.25">
      <c r="A224" s="11"/>
      <c r="B224" s="11"/>
      <c r="C224" s="11"/>
      <c r="D224" s="11"/>
      <c r="E224" s="11"/>
      <c r="F224" s="11"/>
      <c r="G224" s="11"/>
      <c r="H224" s="11"/>
      <c r="I224" s="11"/>
      <c r="J224" s="11"/>
      <c r="K224" s="11"/>
      <c r="L224" s="11"/>
      <c r="M224" s="11"/>
    </row>
    <row r="225" spans="1:13" x14ac:dyDescent="0.25">
      <c r="A225" s="11"/>
      <c r="B225" s="11"/>
      <c r="C225" s="11"/>
      <c r="D225" s="11"/>
      <c r="E225" s="11"/>
      <c r="F225" s="11"/>
      <c r="G225" s="11"/>
      <c r="H225" s="11"/>
      <c r="I225" s="11"/>
      <c r="J225" s="11"/>
      <c r="K225" s="11"/>
      <c r="L225" s="11"/>
      <c r="M225" s="11"/>
    </row>
    <row r="226" spans="1:13" x14ac:dyDescent="0.25">
      <c r="A226" s="11"/>
      <c r="B226" s="11"/>
      <c r="C226" s="11"/>
      <c r="D226" s="11"/>
      <c r="E226" s="11"/>
      <c r="F226" s="11"/>
      <c r="G226" s="11"/>
      <c r="H226" s="11"/>
      <c r="I226" s="11"/>
      <c r="J226" s="11"/>
      <c r="K226" s="11"/>
      <c r="L226" s="11"/>
      <c r="M226" s="11"/>
    </row>
    <row r="227" spans="1:13" x14ac:dyDescent="0.25">
      <c r="A227" s="11"/>
      <c r="B227" s="11"/>
      <c r="C227" s="11"/>
      <c r="D227" s="11"/>
      <c r="E227" s="11"/>
      <c r="F227" s="11"/>
      <c r="G227" s="11"/>
      <c r="H227" s="11"/>
      <c r="I227" s="11"/>
      <c r="J227" s="11"/>
      <c r="K227" s="11"/>
      <c r="L227" s="11"/>
      <c r="M227" s="11"/>
    </row>
    <row r="228" spans="1:13" x14ac:dyDescent="0.25">
      <c r="A228" s="11"/>
      <c r="B228" s="11"/>
      <c r="C228" s="11"/>
      <c r="D228" s="11"/>
      <c r="E228" s="11"/>
      <c r="F228" s="11"/>
      <c r="G228" s="11"/>
      <c r="H228" s="11"/>
      <c r="I228" s="11"/>
      <c r="J228" s="11"/>
      <c r="K228" s="11"/>
      <c r="L228" s="11"/>
      <c r="M228" s="11"/>
    </row>
    <row r="229" spans="1:13" x14ac:dyDescent="0.25">
      <c r="A229" s="11"/>
      <c r="B229" s="11"/>
      <c r="C229" s="11"/>
      <c r="D229" s="11"/>
      <c r="E229" s="11"/>
      <c r="F229" s="11"/>
      <c r="G229" s="11"/>
      <c r="H229" s="11"/>
      <c r="I229" s="11"/>
      <c r="J229" s="11"/>
      <c r="K229" s="11"/>
      <c r="L229" s="11"/>
      <c r="M229" s="11"/>
    </row>
    <row r="230" spans="1:13" x14ac:dyDescent="0.25">
      <c r="A230" s="11"/>
      <c r="B230" s="11"/>
      <c r="C230" s="11"/>
      <c r="D230" s="11"/>
      <c r="E230" s="11"/>
      <c r="F230" s="11"/>
      <c r="G230" s="11"/>
      <c r="H230" s="11"/>
      <c r="I230" s="11"/>
      <c r="J230" s="11"/>
      <c r="K230" s="11"/>
      <c r="L230" s="11"/>
      <c r="M230" s="11"/>
    </row>
    <row r="231" spans="1:13" x14ac:dyDescent="0.25">
      <c r="A231" s="11"/>
      <c r="B231" s="11"/>
      <c r="C231" s="11"/>
      <c r="D231" s="11"/>
      <c r="E231" s="11"/>
      <c r="F231" s="11"/>
      <c r="G231" s="11"/>
      <c r="H231" s="11"/>
      <c r="I231" s="11"/>
      <c r="J231" s="11"/>
      <c r="K231" s="11"/>
      <c r="L231" s="11"/>
      <c r="M231" s="11"/>
    </row>
    <row r="232" spans="1:13" x14ac:dyDescent="0.25">
      <c r="A232" s="11"/>
      <c r="B232" s="11"/>
      <c r="C232" s="11"/>
      <c r="D232" s="11"/>
      <c r="E232" s="11"/>
      <c r="F232" s="11"/>
      <c r="G232" s="11"/>
      <c r="H232" s="11"/>
      <c r="I232" s="11"/>
      <c r="J232" s="11"/>
      <c r="K232" s="11"/>
      <c r="L232" s="11"/>
      <c r="M232" s="11"/>
    </row>
    <row r="233" spans="1:13" x14ac:dyDescent="0.25">
      <c r="A233" s="11"/>
      <c r="B233" s="11"/>
      <c r="C233" s="11"/>
      <c r="D233" s="11"/>
      <c r="E233" s="11"/>
      <c r="F233" s="11"/>
      <c r="G233" s="11"/>
      <c r="H233" s="11"/>
      <c r="I233" s="11"/>
      <c r="J233" s="11"/>
      <c r="K233" s="11"/>
      <c r="L233" s="11"/>
      <c r="M233" s="11"/>
    </row>
    <row r="234" spans="1:13" x14ac:dyDescent="0.25">
      <c r="A234" s="11"/>
      <c r="B234" s="11"/>
      <c r="C234" s="11"/>
      <c r="D234" s="11"/>
      <c r="E234" s="11"/>
      <c r="F234" s="11"/>
      <c r="G234" s="11"/>
      <c r="H234" s="11"/>
      <c r="I234" s="11"/>
      <c r="J234" s="11"/>
      <c r="K234" s="11"/>
      <c r="L234" s="11"/>
      <c r="M234" s="11"/>
    </row>
    <row r="235" spans="1:13" x14ac:dyDescent="0.25">
      <c r="A235" s="11"/>
      <c r="B235" s="11"/>
      <c r="C235" s="11"/>
      <c r="D235" s="11"/>
      <c r="E235" s="11"/>
      <c r="F235" s="11"/>
      <c r="G235" s="11"/>
      <c r="H235" s="11"/>
      <c r="I235" s="11"/>
      <c r="J235" s="11"/>
      <c r="K235" s="11"/>
      <c r="L235" s="11"/>
      <c r="M235" s="11"/>
    </row>
    <row r="236" spans="1:13" x14ac:dyDescent="0.25">
      <c r="A236" s="11"/>
      <c r="B236" s="11"/>
      <c r="C236" s="11"/>
      <c r="D236" s="11"/>
      <c r="E236" s="11"/>
      <c r="F236" s="11"/>
      <c r="G236" s="11"/>
      <c r="H236" s="11"/>
      <c r="I236" s="11"/>
      <c r="J236" s="11"/>
      <c r="K236" s="11"/>
      <c r="L236" s="11"/>
      <c r="M236" s="11"/>
    </row>
    <row r="237" spans="1:13" x14ac:dyDescent="0.25">
      <c r="A237" s="11"/>
      <c r="B237" s="11"/>
      <c r="C237" s="11"/>
      <c r="D237" s="11"/>
      <c r="E237" s="11"/>
      <c r="F237" s="11"/>
      <c r="G237" s="11"/>
      <c r="H237" s="11"/>
      <c r="I237" s="11"/>
      <c r="J237" s="11"/>
      <c r="K237" s="11"/>
      <c r="L237" s="11"/>
      <c r="M237" s="11"/>
    </row>
    <row r="238" spans="1:13" x14ac:dyDescent="0.25">
      <c r="A238" s="11"/>
      <c r="B238" s="11"/>
      <c r="C238" s="11"/>
      <c r="D238" s="11"/>
      <c r="E238" s="11"/>
      <c r="F238" s="11"/>
      <c r="G238" s="11"/>
      <c r="H238" s="11"/>
      <c r="I238" s="11"/>
      <c r="J238" s="11"/>
      <c r="K238" s="11"/>
      <c r="L238" s="11"/>
      <c r="M238" s="11"/>
    </row>
    <row r="239" spans="1:13" x14ac:dyDescent="0.25">
      <c r="A239" s="11"/>
      <c r="B239" s="11"/>
      <c r="C239" s="11"/>
      <c r="D239" s="11"/>
      <c r="E239" s="11"/>
      <c r="F239" s="11"/>
      <c r="G239" s="11"/>
      <c r="H239" s="11"/>
      <c r="I239" s="11"/>
      <c r="J239" s="11"/>
      <c r="K239" s="11"/>
      <c r="L239" s="11"/>
      <c r="M239" s="11"/>
    </row>
    <row r="240" spans="1:13" x14ac:dyDescent="0.25">
      <c r="A240" s="11"/>
      <c r="B240" s="11"/>
      <c r="C240" s="11"/>
      <c r="D240" s="11"/>
      <c r="E240" s="11"/>
      <c r="F240" s="11"/>
      <c r="G240" s="11"/>
      <c r="H240" s="11"/>
      <c r="I240" s="11"/>
      <c r="J240" s="11"/>
      <c r="K240" s="11"/>
      <c r="L240" s="11"/>
      <c r="M240" s="11"/>
    </row>
    <row r="241" spans="1:13" x14ac:dyDescent="0.25">
      <c r="A241" s="11"/>
      <c r="B241" s="11"/>
      <c r="C241" s="11"/>
      <c r="D241" s="11"/>
      <c r="E241" s="11"/>
      <c r="F241" s="11"/>
      <c r="G241" s="11"/>
      <c r="H241" s="11"/>
      <c r="I241" s="11"/>
      <c r="J241" s="11"/>
      <c r="K241" s="11"/>
      <c r="L241" s="11"/>
      <c r="M241" s="11"/>
    </row>
    <row r="242" spans="1:13" x14ac:dyDescent="0.25">
      <c r="A242" s="11"/>
      <c r="B242" s="11"/>
      <c r="C242" s="11"/>
      <c r="D242" s="11"/>
      <c r="E242" s="11"/>
      <c r="F242" s="11"/>
      <c r="G242" s="11"/>
      <c r="H242" s="11"/>
      <c r="I242" s="11"/>
      <c r="J242" s="11"/>
      <c r="K242" s="11"/>
      <c r="L242" s="11"/>
      <c r="M242" s="11"/>
    </row>
    <row r="243" spans="1:13" x14ac:dyDescent="0.25">
      <c r="A243" s="11"/>
      <c r="B243" s="11"/>
      <c r="C243" s="11"/>
      <c r="D243" s="11"/>
      <c r="E243" s="11"/>
      <c r="F243" s="11"/>
      <c r="G243" s="11"/>
      <c r="H243" s="11"/>
      <c r="I243" s="11"/>
      <c r="J243" s="11"/>
      <c r="K243" s="11"/>
      <c r="L243" s="11"/>
      <c r="M243" s="11"/>
    </row>
    <row r="244" spans="1:13" x14ac:dyDescent="0.25">
      <c r="A244" s="11"/>
      <c r="B244" s="11"/>
      <c r="C244" s="11"/>
      <c r="D244" s="11"/>
      <c r="E244" s="11"/>
      <c r="F244" s="11"/>
      <c r="G244" s="11"/>
      <c r="H244" s="11"/>
      <c r="I244" s="11"/>
      <c r="J244" s="11"/>
      <c r="K244" s="11"/>
      <c r="L244" s="11"/>
      <c r="M244" s="11"/>
    </row>
    <row r="245" spans="1:13" x14ac:dyDescent="0.25">
      <c r="A245" s="11"/>
      <c r="B245" s="11"/>
      <c r="C245" s="11"/>
      <c r="D245" s="11"/>
      <c r="E245" s="11"/>
      <c r="F245" s="11"/>
      <c r="G245" s="11"/>
      <c r="H245" s="11"/>
      <c r="I245" s="11"/>
      <c r="J245" s="11"/>
      <c r="K245" s="11"/>
      <c r="L245" s="11"/>
      <c r="M245" s="11"/>
    </row>
    <row r="246" spans="1:13" x14ac:dyDescent="0.25">
      <c r="A246" s="11"/>
      <c r="B246" s="11"/>
      <c r="C246" s="11"/>
      <c r="D246" s="11"/>
      <c r="E246" s="11"/>
      <c r="F246" s="11"/>
      <c r="G246" s="11"/>
      <c r="H246" s="11"/>
      <c r="I246" s="11"/>
      <c r="J246" s="11"/>
      <c r="K246" s="11"/>
      <c r="L246" s="11"/>
      <c r="M246" s="11"/>
    </row>
    <row r="247" spans="1:13" x14ac:dyDescent="0.25">
      <c r="A247" s="11"/>
      <c r="B247" s="11"/>
      <c r="C247" s="11"/>
      <c r="D247" s="11"/>
      <c r="E247" s="11"/>
      <c r="F247" s="11"/>
      <c r="G247" s="11"/>
      <c r="H247" s="11"/>
      <c r="I247" s="11"/>
      <c r="J247" s="11"/>
      <c r="K247" s="11"/>
      <c r="L247" s="11"/>
      <c r="M247" s="11"/>
    </row>
    <row r="248" spans="1:13" x14ac:dyDescent="0.25">
      <c r="A248" s="11"/>
      <c r="B248" s="11"/>
      <c r="C248" s="11"/>
      <c r="D248" s="11"/>
      <c r="E248" s="11"/>
      <c r="F248" s="11"/>
      <c r="G248" s="11"/>
      <c r="H248" s="11"/>
      <c r="I248" s="11"/>
      <c r="J248" s="11"/>
      <c r="K248" s="11"/>
      <c r="L248" s="11"/>
      <c r="M248" s="11"/>
    </row>
    <row r="249" spans="1:13" x14ac:dyDescent="0.25">
      <c r="A249" s="11"/>
      <c r="B249" s="11"/>
      <c r="C249" s="11"/>
      <c r="D249" s="11"/>
      <c r="E249" s="11"/>
      <c r="F249" s="11"/>
      <c r="G249" s="11"/>
      <c r="H249" s="11"/>
      <c r="I249" s="11"/>
      <c r="J249" s="11"/>
      <c r="K249" s="11"/>
      <c r="L249" s="11"/>
      <c r="M249" s="11"/>
    </row>
    <row r="250" spans="1:13" x14ac:dyDescent="0.25">
      <c r="A250" s="11"/>
      <c r="B250" s="11"/>
      <c r="C250" s="11"/>
      <c r="D250" s="11"/>
      <c r="E250" s="11"/>
      <c r="F250" s="11"/>
      <c r="G250" s="11"/>
      <c r="H250" s="11"/>
      <c r="I250" s="11"/>
      <c r="J250" s="11"/>
      <c r="K250" s="11"/>
      <c r="L250" s="11"/>
      <c r="M250" s="11"/>
    </row>
    <row r="251" spans="1:13" x14ac:dyDescent="0.25">
      <c r="A251" s="11"/>
      <c r="B251" s="11"/>
      <c r="C251" s="11"/>
      <c r="D251" s="11"/>
      <c r="E251" s="11"/>
      <c r="F251" s="11"/>
      <c r="G251" s="11"/>
      <c r="H251" s="11"/>
      <c r="I251" s="11"/>
      <c r="J251" s="11"/>
      <c r="K251" s="11"/>
      <c r="L251" s="11"/>
      <c r="M251" s="11"/>
    </row>
    <row r="252" spans="1:13" x14ac:dyDescent="0.25">
      <c r="A252" s="11"/>
      <c r="B252" s="11"/>
      <c r="C252" s="11"/>
      <c r="D252" s="11"/>
      <c r="E252" s="11"/>
      <c r="F252" s="11"/>
      <c r="G252" s="11"/>
      <c r="H252" s="11"/>
      <c r="I252" s="11"/>
      <c r="J252" s="11"/>
      <c r="K252" s="11"/>
      <c r="L252" s="11"/>
      <c r="M252" s="11"/>
    </row>
    <row r="253" spans="1:13" x14ac:dyDescent="0.25">
      <c r="A253" s="11"/>
      <c r="B253" s="11"/>
      <c r="C253" s="11"/>
      <c r="D253" s="11"/>
      <c r="E253" s="11"/>
      <c r="F253" s="11"/>
      <c r="G253" s="11"/>
      <c r="H253" s="11"/>
      <c r="I253" s="11"/>
      <c r="J253" s="11"/>
      <c r="K253" s="11"/>
      <c r="L253" s="11"/>
      <c r="M253" s="11"/>
    </row>
    <row r="254" spans="1:13" x14ac:dyDescent="0.25">
      <c r="A254" s="11"/>
      <c r="B254" s="11"/>
      <c r="C254" s="11"/>
      <c r="D254" s="11"/>
      <c r="E254" s="11"/>
      <c r="F254" s="11"/>
      <c r="G254" s="11"/>
      <c r="H254" s="11"/>
      <c r="I254" s="11"/>
      <c r="J254" s="11"/>
      <c r="K254" s="11"/>
      <c r="L254" s="11"/>
      <c r="M254" s="11"/>
    </row>
    <row r="255" spans="1:13" x14ac:dyDescent="0.25">
      <c r="A255" s="11"/>
      <c r="B255" s="11"/>
      <c r="C255" s="11"/>
      <c r="D255" s="11"/>
      <c r="E255" s="11"/>
      <c r="F255" s="11"/>
      <c r="G255" s="11"/>
      <c r="H255" s="11"/>
      <c r="I255" s="11"/>
      <c r="J255" s="11"/>
      <c r="K255" s="11"/>
      <c r="L255" s="11"/>
      <c r="M255" s="11"/>
    </row>
    <row r="256" spans="1:13" x14ac:dyDescent="0.25">
      <c r="A256" s="11"/>
      <c r="B256" s="11"/>
      <c r="C256" s="11"/>
      <c r="D256" s="11"/>
      <c r="E256" s="11"/>
      <c r="F256" s="11"/>
      <c r="G256" s="11"/>
      <c r="H256" s="11"/>
      <c r="I256" s="11"/>
      <c r="J256" s="11"/>
      <c r="K256" s="11"/>
      <c r="L256" s="11"/>
      <c r="M256" s="11"/>
    </row>
    <row r="257" spans="1:13" x14ac:dyDescent="0.25">
      <c r="A257" s="11"/>
      <c r="B257" s="11"/>
      <c r="C257" s="11"/>
      <c r="D257" s="11"/>
      <c r="E257" s="11"/>
      <c r="F257" s="11"/>
      <c r="G257" s="11"/>
      <c r="H257" s="11"/>
      <c r="I257" s="11"/>
      <c r="J257" s="11"/>
      <c r="K257" s="11"/>
      <c r="L257" s="11"/>
      <c r="M257" s="11"/>
    </row>
    <row r="258" spans="1:13" x14ac:dyDescent="0.25">
      <c r="A258" s="11"/>
      <c r="B258" s="11"/>
      <c r="C258" s="11"/>
      <c r="D258" s="11"/>
      <c r="E258" s="11"/>
      <c r="F258" s="11"/>
      <c r="G258" s="11"/>
      <c r="H258" s="11"/>
      <c r="I258" s="11"/>
      <c r="J258" s="11"/>
      <c r="K258" s="11"/>
      <c r="L258" s="11"/>
      <c r="M258" s="11"/>
    </row>
    <row r="259" spans="1:13" x14ac:dyDescent="0.25">
      <c r="A259" s="11"/>
      <c r="B259" s="11"/>
      <c r="C259" s="11"/>
      <c r="D259" s="11"/>
      <c r="E259" s="11"/>
      <c r="F259" s="11"/>
      <c r="G259" s="11"/>
      <c r="H259" s="11"/>
      <c r="I259" s="11"/>
      <c r="J259" s="11"/>
      <c r="K259" s="11"/>
      <c r="L259" s="11"/>
      <c r="M259" s="11"/>
    </row>
    <row r="260" spans="1:13" x14ac:dyDescent="0.25">
      <c r="A260" s="11"/>
      <c r="B260" s="11"/>
      <c r="C260" s="11"/>
      <c r="D260" s="11"/>
      <c r="E260" s="11"/>
      <c r="F260" s="11"/>
      <c r="G260" s="11"/>
      <c r="H260" s="11"/>
      <c r="I260" s="11"/>
      <c r="J260" s="11"/>
      <c r="K260" s="11"/>
      <c r="L260" s="11"/>
      <c r="M260" s="11"/>
    </row>
    <row r="261" spans="1:13" x14ac:dyDescent="0.25">
      <c r="A261" s="11"/>
      <c r="B261" s="11"/>
      <c r="C261" s="11"/>
      <c r="D261" s="11"/>
      <c r="E261" s="11"/>
      <c r="F261" s="11"/>
      <c r="G261" s="11"/>
      <c r="H261" s="11"/>
      <c r="I261" s="11"/>
      <c r="J261" s="11"/>
      <c r="K261" s="11"/>
      <c r="L261" s="11"/>
      <c r="M261" s="11"/>
    </row>
    <row r="262" spans="1:13" x14ac:dyDescent="0.25">
      <c r="A262" s="11"/>
      <c r="B262" s="11"/>
      <c r="C262" s="11"/>
      <c r="D262" s="11"/>
      <c r="E262" s="11"/>
      <c r="F262" s="11"/>
      <c r="G262" s="11"/>
      <c r="H262" s="11"/>
      <c r="I262" s="11"/>
      <c r="J262" s="11"/>
      <c r="K262" s="11"/>
      <c r="L262" s="11"/>
      <c r="M262" s="11"/>
    </row>
    <row r="263" spans="1:13" x14ac:dyDescent="0.25">
      <c r="A263" s="11"/>
      <c r="B263" s="11"/>
      <c r="C263" s="11"/>
      <c r="D263" s="11"/>
      <c r="E263" s="11"/>
      <c r="F263" s="11"/>
      <c r="G263" s="11"/>
      <c r="H263" s="11"/>
      <c r="I263" s="11"/>
      <c r="J263" s="11"/>
      <c r="K263" s="11"/>
      <c r="L263" s="11"/>
      <c r="M263" s="11"/>
    </row>
    <row r="264" spans="1:13" x14ac:dyDescent="0.25">
      <c r="A264" s="11"/>
      <c r="B264" s="11"/>
      <c r="C264" s="11"/>
      <c r="D264" s="11"/>
      <c r="E264" s="11"/>
      <c r="F264" s="11"/>
      <c r="G264" s="11"/>
      <c r="H264" s="11"/>
      <c r="I264" s="11"/>
      <c r="J264" s="11"/>
      <c r="K264" s="11"/>
      <c r="L264" s="11"/>
      <c r="M264" s="11"/>
    </row>
    <row r="265" spans="1:13" x14ac:dyDescent="0.25">
      <c r="A265" s="11"/>
      <c r="B265" s="11"/>
      <c r="C265" s="11"/>
      <c r="D265" s="11"/>
      <c r="E265" s="11"/>
      <c r="F265" s="11"/>
      <c r="G265" s="11"/>
      <c r="H265" s="11"/>
      <c r="I265" s="11"/>
      <c r="J265" s="11"/>
      <c r="K265" s="11"/>
      <c r="L265" s="11"/>
      <c r="M265" s="11"/>
    </row>
    <row r="266" spans="1:13" x14ac:dyDescent="0.25">
      <c r="A266" s="11"/>
      <c r="B266" s="11"/>
      <c r="C266" s="11"/>
      <c r="D266" s="11"/>
      <c r="E266" s="11"/>
      <c r="F266" s="11"/>
      <c r="G266" s="11"/>
      <c r="H266" s="11"/>
      <c r="I266" s="11"/>
      <c r="J266" s="11"/>
      <c r="K266" s="11"/>
      <c r="L266" s="11"/>
      <c r="M266" s="11"/>
    </row>
    <row r="267" spans="1:13" x14ac:dyDescent="0.25">
      <c r="A267" s="11"/>
      <c r="B267" s="11"/>
      <c r="C267" s="11"/>
      <c r="D267" s="11"/>
      <c r="E267" s="11"/>
      <c r="F267" s="11"/>
      <c r="G267" s="11"/>
      <c r="H267" s="11"/>
      <c r="I267" s="11"/>
      <c r="J267" s="11"/>
      <c r="K267" s="11"/>
      <c r="L267" s="11"/>
      <c r="M267" s="11"/>
    </row>
    <row r="268" spans="1:13" x14ac:dyDescent="0.25">
      <c r="A268" s="11"/>
      <c r="B268" s="11"/>
      <c r="C268" s="11"/>
      <c r="D268" s="11"/>
      <c r="E268" s="11"/>
      <c r="F268" s="11"/>
      <c r="G268" s="11"/>
      <c r="H268" s="11"/>
      <c r="I268" s="11"/>
      <c r="J268" s="11"/>
      <c r="K268" s="11"/>
      <c r="L268" s="11"/>
      <c r="M268" s="11"/>
    </row>
    <row r="269" spans="1:13" x14ac:dyDescent="0.25">
      <c r="A269" s="11"/>
      <c r="B269" s="11"/>
      <c r="C269" s="11"/>
      <c r="D269" s="11"/>
      <c r="E269" s="11"/>
      <c r="F269" s="11"/>
      <c r="G269" s="11"/>
      <c r="H269" s="11"/>
      <c r="I269" s="11"/>
      <c r="J269" s="11"/>
      <c r="K269" s="11"/>
      <c r="L269" s="11"/>
      <c r="M269" s="11"/>
    </row>
    <row r="270" spans="1:13" x14ac:dyDescent="0.25">
      <c r="A270" s="11"/>
      <c r="B270" s="11"/>
      <c r="C270" s="11"/>
      <c r="D270" s="11"/>
      <c r="E270" s="11"/>
      <c r="F270" s="11"/>
      <c r="G270" s="11"/>
      <c r="H270" s="11"/>
      <c r="I270" s="11"/>
      <c r="J270" s="11"/>
      <c r="K270" s="11"/>
      <c r="L270" s="11"/>
      <c r="M270" s="11"/>
    </row>
    <row r="271" spans="1:13" x14ac:dyDescent="0.25">
      <c r="A271" s="11"/>
      <c r="B271" s="11"/>
      <c r="C271" s="11"/>
      <c r="D271" s="11"/>
      <c r="E271" s="11"/>
      <c r="F271" s="11"/>
      <c r="G271" s="11"/>
      <c r="H271" s="11"/>
      <c r="I271" s="11"/>
      <c r="J271" s="11"/>
      <c r="K271" s="11"/>
      <c r="L271" s="11"/>
      <c r="M271" s="11"/>
    </row>
    <row r="272" spans="1:13" x14ac:dyDescent="0.25">
      <c r="A272" s="11"/>
      <c r="B272" s="11"/>
      <c r="C272" s="11"/>
      <c r="D272" s="11"/>
      <c r="E272" s="11"/>
      <c r="F272" s="11"/>
      <c r="G272" s="11"/>
      <c r="H272" s="11"/>
      <c r="I272" s="11"/>
      <c r="J272" s="11"/>
      <c r="K272" s="11"/>
      <c r="L272" s="11"/>
      <c r="M272" s="11"/>
    </row>
    <row r="273" spans="1:13" x14ac:dyDescent="0.25">
      <c r="A273" s="11"/>
      <c r="B273" s="11"/>
      <c r="C273" s="11"/>
      <c r="D273" s="11"/>
      <c r="E273" s="11"/>
      <c r="F273" s="11"/>
      <c r="G273" s="11"/>
      <c r="H273" s="11"/>
      <c r="I273" s="11"/>
      <c r="J273" s="11"/>
      <c r="K273" s="11"/>
      <c r="L273" s="11"/>
      <c r="M273" s="11"/>
    </row>
    <row r="274" spans="1:13" x14ac:dyDescent="0.25">
      <c r="A274" s="11"/>
      <c r="B274" s="11"/>
      <c r="C274" s="11"/>
      <c r="D274" s="11"/>
      <c r="E274" s="11"/>
      <c r="F274" s="11"/>
      <c r="G274" s="11"/>
      <c r="H274" s="11"/>
      <c r="I274" s="11"/>
      <c r="J274" s="11"/>
      <c r="K274" s="11"/>
      <c r="L274" s="11"/>
      <c r="M274" s="11"/>
    </row>
    <row r="275" spans="1:13" x14ac:dyDescent="0.25">
      <c r="A275" s="11"/>
      <c r="B275" s="11"/>
      <c r="C275" s="11"/>
      <c r="D275" s="11"/>
      <c r="E275" s="11"/>
      <c r="F275" s="11"/>
      <c r="G275" s="11"/>
      <c r="H275" s="11"/>
      <c r="I275" s="11"/>
      <c r="J275" s="11"/>
      <c r="K275" s="11"/>
      <c r="L275" s="11"/>
      <c r="M275" s="11"/>
    </row>
    <row r="276" spans="1:13" x14ac:dyDescent="0.25">
      <c r="A276" s="11"/>
      <c r="B276" s="11"/>
      <c r="C276" s="11"/>
      <c r="D276" s="11"/>
      <c r="E276" s="11"/>
      <c r="F276" s="11"/>
      <c r="G276" s="11"/>
      <c r="H276" s="11"/>
      <c r="I276" s="11"/>
      <c r="J276" s="11"/>
      <c r="K276" s="11"/>
      <c r="L276" s="11"/>
      <c r="M276" s="11"/>
    </row>
    <row r="277" spans="1:13" x14ac:dyDescent="0.25">
      <c r="A277" s="11"/>
      <c r="B277" s="11"/>
      <c r="C277" s="11"/>
      <c r="D277" s="11"/>
      <c r="E277" s="11"/>
      <c r="F277" s="11"/>
      <c r="G277" s="11"/>
      <c r="H277" s="11"/>
      <c r="I277" s="11"/>
      <c r="J277" s="11"/>
      <c r="K277" s="11"/>
      <c r="L277" s="11"/>
      <c r="M277" s="11"/>
    </row>
    <row r="278" spans="1:13" x14ac:dyDescent="0.25">
      <c r="A278" s="11"/>
      <c r="B278" s="11"/>
      <c r="C278" s="11"/>
      <c r="D278" s="11"/>
      <c r="E278" s="11"/>
      <c r="F278" s="11"/>
      <c r="G278" s="11"/>
      <c r="H278" s="11"/>
      <c r="I278" s="11"/>
      <c r="J278" s="11"/>
      <c r="K278" s="11"/>
      <c r="L278" s="11"/>
      <c r="M278" s="11"/>
    </row>
    <row r="279" spans="1:13" x14ac:dyDescent="0.25">
      <c r="A279" s="11"/>
      <c r="B279" s="11"/>
      <c r="C279" s="11"/>
      <c r="D279" s="11"/>
      <c r="E279" s="11"/>
      <c r="F279" s="11"/>
      <c r="G279" s="11"/>
      <c r="H279" s="11"/>
      <c r="I279" s="11"/>
      <c r="J279" s="11"/>
      <c r="K279" s="11"/>
      <c r="L279" s="11"/>
      <c r="M279" s="11"/>
    </row>
    <row r="280" spans="1:13" x14ac:dyDescent="0.25">
      <c r="A280" s="11"/>
      <c r="B280" s="11"/>
      <c r="C280" s="11"/>
      <c r="D280" s="11"/>
      <c r="E280" s="11"/>
      <c r="F280" s="11"/>
      <c r="G280" s="11"/>
      <c r="H280" s="11"/>
      <c r="I280" s="11"/>
      <c r="J280" s="11"/>
      <c r="K280" s="11"/>
      <c r="L280" s="11"/>
      <c r="M280" s="11"/>
    </row>
    <row r="281" spans="1:13" x14ac:dyDescent="0.25">
      <c r="A281" s="11"/>
      <c r="B281" s="11"/>
      <c r="C281" s="11"/>
      <c r="D281" s="11"/>
      <c r="E281" s="11"/>
      <c r="F281" s="11"/>
      <c r="G281" s="11"/>
      <c r="H281" s="11"/>
      <c r="I281" s="11"/>
      <c r="J281" s="11"/>
      <c r="K281" s="11"/>
      <c r="L281" s="11"/>
      <c r="M281" s="11"/>
    </row>
    <row r="282" spans="1:13" x14ac:dyDescent="0.25">
      <c r="A282" s="11"/>
      <c r="B282" s="11"/>
      <c r="C282" s="11"/>
      <c r="D282" s="11"/>
      <c r="E282" s="11"/>
      <c r="F282" s="11"/>
      <c r="G282" s="11"/>
      <c r="H282" s="11"/>
      <c r="I282" s="11"/>
      <c r="J282" s="11"/>
      <c r="K282" s="11"/>
      <c r="L282" s="11"/>
      <c r="M282" s="11"/>
    </row>
    <row r="283" spans="1:13" x14ac:dyDescent="0.25">
      <c r="A283" s="11"/>
      <c r="B283" s="11"/>
      <c r="C283" s="11"/>
      <c r="D283" s="11"/>
      <c r="E283" s="11"/>
      <c r="F283" s="11"/>
      <c r="G283" s="11"/>
      <c r="H283" s="11"/>
      <c r="I283" s="11"/>
      <c r="J283" s="11"/>
      <c r="K283" s="11"/>
      <c r="L283" s="11"/>
      <c r="M283" s="11"/>
    </row>
    <row r="284" spans="1:13" x14ac:dyDescent="0.25">
      <c r="A284" s="11"/>
      <c r="B284" s="11"/>
      <c r="C284" s="11"/>
      <c r="D284" s="11"/>
      <c r="E284" s="11"/>
      <c r="F284" s="11"/>
      <c r="G284" s="11"/>
      <c r="H284" s="11"/>
      <c r="I284" s="11"/>
      <c r="J284" s="11"/>
      <c r="K284" s="11"/>
      <c r="L284" s="11"/>
      <c r="M284" s="11"/>
    </row>
    <row r="285" spans="1:13" x14ac:dyDescent="0.25">
      <c r="A285" s="11"/>
      <c r="B285" s="11"/>
      <c r="C285" s="11"/>
      <c r="D285" s="11"/>
      <c r="E285" s="11"/>
      <c r="F285" s="11"/>
      <c r="G285" s="11"/>
      <c r="H285" s="11"/>
      <c r="I285" s="11"/>
      <c r="J285" s="11"/>
      <c r="K285" s="11"/>
      <c r="L285" s="11"/>
      <c r="M285" s="11"/>
    </row>
    <row r="286" spans="1:13" x14ac:dyDescent="0.25">
      <c r="A286" s="11"/>
      <c r="B286" s="11"/>
      <c r="C286" s="11"/>
      <c r="D286" s="11"/>
      <c r="E286" s="11"/>
      <c r="F286" s="11"/>
      <c r="G286" s="11"/>
      <c r="H286" s="11"/>
      <c r="I286" s="11"/>
      <c r="J286" s="11"/>
      <c r="K286" s="11"/>
      <c r="L286" s="11"/>
      <c r="M286" s="11"/>
    </row>
    <row r="287" spans="1:13" x14ac:dyDescent="0.25">
      <c r="A287" s="11"/>
      <c r="B287" s="11"/>
      <c r="C287" s="11"/>
      <c r="D287" s="11"/>
      <c r="E287" s="11"/>
      <c r="F287" s="11"/>
      <c r="G287" s="11"/>
      <c r="H287" s="11"/>
      <c r="I287" s="11"/>
      <c r="J287" s="11"/>
      <c r="K287" s="11"/>
      <c r="L287" s="11"/>
      <c r="M287" s="11"/>
    </row>
    <row r="288" spans="1:13" x14ac:dyDescent="0.25">
      <c r="A288" s="11"/>
      <c r="B288" s="11"/>
      <c r="C288" s="11"/>
      <c r="D288" s="11"/>
      <c r="E288" s="11"/>
      <c r="F288" s="11"/>
      <c r="G288" s="11"/>
      <c r="H288" s="11"/>
      <c r="I288" s="11"/>
      <c r="J288" s="11"/>
      <c r="K288" s="11"/>
      <c r="L288" s="11"/>
      <c r="M288" s="11"/>
    </row>
    <row r="289" spans="1:13" x14ac:dyDescent="0.25">
      <c r="A289" s="11"/>
      <c r="B289" s="11"/>
      <c r="C289" s="11"/>
      <c r="D289" s="11"/>
      <c r="E289" s="11"/>
      <c r="F289" s="11"/>
      <c r="G289" s="11"/>
      <c r="H289" s="11"/>
      <c r="I289" s="11"/>
      <c r="J289" s="11"/>
      <c r="K289" s="11"/>
      <c r="L289" s="11"/>
      <c r="M289" s="11"/>
    </row>
    <row r="290" spans="1:13" x14ac:dyDescent="0.25">
      <c r="A290" s="11"/>
      <c r="B290" s="11"/>
      <c r="C290" s="11"/>
      <c r="D290" s="11"/>
      <c r="E290" s="11"/>
      <c r="F290" s="11"/>
      <c r="G290" s="11"/>
      <c r="H290" s="11"/>
      <c r="I290" s="11"/>
      <c r="J290" s="11"/>
      <c r="K290" s="11"/>
      <c r="L290" s="11"/>
      <c r="M290" s="11"/>
    </row>
    <row r="291" spans="1:13" x14ac:dyDescent="0.25">
      <c r="A291" s="11"/>
      <c r="B291" s="11"/>
      <c r="C291" s="11"/>
      <c r="D291" s="11"/>
      <c r="E291" s="11"/>
      <c r="F291" s="11"/>
      <c r="G291" s="11"/>
      <c r="H291" s="11"/>
      <c r="I291" s="11"/>
      <c r="J291" s="11"/>
      <c r="K291" s="11"/>
      <c r="L291" s="11"/>
      <c r="M291" s="11"/>
    </row>
    <row r="292" spans="1:13" x14ac:dyDescent="0.25">
      <c r="A292" s="11"/>
      <c r="B292" s="11"/>
      <c r="C292" s="11"/>
      <c r="D292" s="11"/>
      <c r="E292" s="11"/>
      <c r="F292" s="11"/>
      <c r="G292" s="11"/>
      <c r="H292" s="11"/>
      <c r="I292" s="11"/>
      <c r="J292" s="11"/>
      <c r="K292" s="11"/>
      <c r="L292" s="11"/>
      <c r="M292" s="11"/>
    </row>
    <row r="293" spans="1:13" x14ac:dyDescent="0.25">
      <c r="A293" s="11"/>
      <c r="B293" s="11"/>
      <c r="C293" s="11"/>
      <c r="D293" s="11"/>
      <c r="E293" s="11"/>
      <c r="F293" s="11"/>
      <c r="G293" s="11"/>
      <c r="H293" s="11"/>
      <c r="I293" s="11"/>
      <c r="J293" s="11"/>
      <c r="K293" s="11"/>
      <c r="L293" s="11"/>
      <c r="M293" s="11"/>
    </row>
    <row r="294" spans="1:13" x14ac:dyDescent="0.25">
      <c r="A294" s="11"/>
      <c r="B294" s="11"/>
      <c r="C294" s="11"/>
      <c r="D294" s="11"/>
      <c r="E294" s="11"/>
      <c r="F294" s="11"/>
      <c r="G294" s="11"/>
      <c r="H294" s="11"/>
      <c r="I294" s="11"/>
      <c r="J294" s="11"/>
      <c r="K294" s="11"/>
      <c r="L294" s="11"/>
      <c r="M294" s="11"/>
    </row>
    <row r="295" spans="1:13" x14ac:dyDescent="0.25">
      <c r="A295" s="11"/>
      <c r="B295" s="11"/>
      <c r="C295" s="11"/>
      <c r="D295" s="11"/>
      <c r="E295" s="11"/>
      <c r="F295" s="11"/>
      <c r="G295" s="11"/>
      <c r="H295" s="11"/>
      <c r="I295" s="11"/>
      <c r="J295" s="11"/>
      <c r="K295" s="11"/>
      <c r="L295" s="11"/>
      <c r="M295" s="11"/>
    </row>
    <row r="296" spans="1:13" x14ac:dyDescent="0.25">
      <c r="A296" s="11"/>
      <c r="B296" s="11"/>
      <c r="C296" s="11"/>
      <c r="D296" s="11"/>
      <c r="E296" s="11"/>
      <c r="F296" s="11"/>
      <c r="G296" s="11"/>
      <c r="H296" s="11"/>
      <c r="I296" s="11"/>
      <c r="J296" s="11"/>
      <c r="K296" s="11"/>
      <c r="L296" s="11"/>
      <c r="M296" s="11"/>
    </row>
    <row r="297" spans="1:13" x14ac:dyDescent="0.25">
      <c r="A297" s="11"/>
      <c r="B297" s="11"/>
      <c r="C297" s="11"/>
      <c r="D297" s="11"/>
      <c r="E297" s="11"/>
      <c r="F297" s="11"/>
      <c r="G297" s="11"/>
      <c r="H297" s="11"/>
      <c r="I297" s="11"/>
      <c r="J297" s="11"/>
      <c r="K297" s="11"/>
      <c r="L297" s="11"/>
      <c r="M297" s="11"/>
    </row>
    <row r="298" spans="1:13" x14ac:dyDescent="0.25">
      <c r="A298" s="11"/>
      <c r="B298" s="11"/>
      <c r="C298" s="11"/>
      <c r="D298" s="11"/>
      <c r="E298" s="11"/>
      <c r="F298" s="11"/>
      <c r="G298" s="11"/>
      <c r="H298" s="11"/>
      <c r="I298" s="11"/>
      <c r="J298" s="11"/>
      <c r="K298" s="11"/>
      <c r="L298" s="11"/>
      <c r="M298" s="11"/>
    </row>
    <row r="299" spans="1:13" x14ac:dyDescent="0.25">
      <c r="A299" s="11"/>
      <c r="B299" s="11"/>
      <c r="C299" s="11"/>
      <c r="D299" s="11"/>
      <c r="E299" s="11"/>
      <c r="F299" s="11"/>
      <c r="G299" s="11"/>
      <c r="H299" s="11"/>
      <c r="I299" s="11"/>
      <c r="J299" s="11"/>
      <c r="K299" s="11"/>
      <c r="L299" s="11"/>
      <c r="M299" s="11"/>
    </row>
    <row r="300" spans="1:13" x14ac:dyDescent="0.25">
      <c r="A300" s="11"/>
      <c r="B300" s="11"/>
      <c r="C300" s="11"/>
      <c r="D300" s="11"/>
      <c r="E300" s="11"/>
      <c r="F300" s="11"/>
      <c r="G300" s="11"/>
      <c r="H300" s="11"/>
      <c r="I300" s="11"/>
      <c r="J300" s="11"/>
      <c r="K300" s="11"/>
      <c r="L300" s="11"/>
      <c r="M300" s="11"/>
    </row>
    <row r="301" spans="1:13" x14ac:dyDescent="0.25">
      <c r="A301" s="11"/>
      <c r="B301" s="11"/>
      <c r="C301" s="11"/>
      <c r="D301" s="11"/>
      <c r="E301" s="11"/>
      <c r="F301" s="11"/>
      <c r="G301" s="11"/>
      <c r="H301" s="11"/>
      <c r="I301" s="11"/>
      <c r="J301" s="11"/>
      <c r="K301" s="11"/>
      <c r="L301" s="11"/>
      <c r="M301" s="11"/>
    </row>
    <row r="302" spans="1:13" x14ac:dyDescent="0.25">
      <c r="A302" s="11"/>
      <c r="B302" s="11"/>
      <c r="C302" s="11"/>
      <c r="D302" s="11"/>
      <c r="E302" s="11"/>
      <c r="F302" s="11"/>
      <c r="G302" s="11"/>
      <c r="H302" s="11"/>
      <c r="I302" s="11"/>
      <c r="J302" s="11"/>
      <c r="K302" s="11"/>
      <c r="L302" s="11"/>
      <c r="M302" s="11"/>
    </row>
    <row r="303" spans="1:13" x14ac:dyDescent="0.25">
      <c r="A303" s="11"/>
      <c r="B303" s="11"/>
      <c r="C303" s="11"/>
      <c r="D303" s="11"/>
      <c r="E303" s="11"/>
      <c r="F303" s="11"/>
      <c r="G303" s="11"/>
      <c r="H303" s="11"/>
      <c r="I303" s="11"/>
      <c r="J303" s="11"/>
      <c r="K303" s="11"/>
      <c r="L303" s="11"/>
      <c r="M303" s="11"/>
    </row>
    <row r="304" spans="1:13" x14ac:dyDescent="0.25">
      <c r="A304" s="11"/>
      <c r="B304" s="11"/>
      <c r="C304" s="11"/>
      <c r="D304" s="11"/>
      <c r="E304" s="11"/>
      <c r="F304" s="11"/>
      <c r="G304" s="11"/>
      <c r="H304" s="11"/>
      <c r="I304" s="11"/>
      <c r="J304" s="11"/>
      <c r="K304" s="11"/>
      <c r="L304" s="11"/>
      <c r="M304" s="11"/>
    </row>
    <row r="305" spans="1:13" x14ac:dyDescent="0.25">
      <c r="A305" s="11"/>
      <c r="B305" s="11"/>
      <c r="C305" s="11"/>
      <c r="D305" s="11"/>
      <c r="E305" s="11"/>
      <c r="F305" s="11"/>
      <c r="G305" s="11"/>
      <c r="H305" s="11"/>
      <c r="I305" s="11"/>
      <c r="J305" s="11"/>
      <c r="K305" s="11"/>
      <c r="L305" s="11"/>
      <c r="M305" s="11"/>
    </row>
    <row r="306" spans="1:13" x14ac:dyDescent="0.25">
      <c r="A306" s="11"/>
      <c r="B306" s="11"/>
      <c r="C306" s="11"/>
      <c r="D306" s="11"/>
      <c r="E306" s="11"/>
      <c r="F306" s="11"/>
      <c r="G306" s="11"/>
      <c r="H306" s="11"/>
      <c r="I306" s="11"/>
      <c r="J306" s="11"/>
      <c r="K306" s="11"/>
      <c r="L306" s="11"/>
      <c r="M306" s="11"/>
    </row>
    <row r="307" spans="1:13" x14ac:dyDescent="0.25">
      <c r="A307" s="11"/>
      <c r="B307" s="11"/>
      <c r="C307" s="11"/>
      <c r="D307" s="11"/>
      <c r="E307" s="11"/>
      <c r="F307" s="11"/>
      <c r="G307" s="11"/>
      <c r="H307" s="11"/>
      <c r="I307" s="11"/>
      <c r="J307" s="11"/>
      <c r="K307" s="11"/>
      <c r="L307" s="11"/>
      <c r="M307" s="11"/>
    </row>
    <row r="308" spans="1:13" x14ac:dyDescent="0.25">
      <c r="A308" s="11"/>
      <c r="B308" s="11"/>
      <c r="C308" s="11"/>
      <c r="D308" s="11"/>
      <c r="E308" s="11"/>
      <c r="F308" s="11"/>
      <c r="G308" s="11"/>
      <c r="H308" s="11"/>
      <c r="I308" s="11"/>
      <c r="J308" s="11"/>
      <c r="K308" s="11"/>
      <c r="L308" s="11"/>
      <c r="M308" s="11"/>
    </row>
    <row r="309" spans="1:13" x14ac:dyDescent="0.25">
      <c r="A309" s="11"/>
      <c r="B309" s="11"/>
      <c r="C309" s="11"/>
      <c r="D309" s="11"/>
      <c r="E309" s="11"/>
      <c r="F309" s="11"/>
      <c r="G309" s="11"/>
      <c r="H309" s="11"/>
      <c r="I309" s="11"/>
      <c r="J309" s="11"/>
      <c r="K309" s="11"/>
      <c r="L309" s="11"/>
      <c r="M309" s="11"/>
    </row>
    <row r="310" spans="1:13" x14ac:dyDescent="0.25">
      <c r="A310" s="11"/>
      <c r="B310" s="11"/>
      <c r="C310" s="11"/>
      <c r="D310" s="11"/>
      <c r="E310" s="11"/>
      <c r="F310" s="11"/>
      <c r="G310" s="11"/>
      <c r="H310" s="11"/>
      <c r="I310" s="11"/>
      <c r="J310" s="11"/>
      <c r="K310" s="11"/>
      <c r="L310" s="11"/>
      <c r="M310" s="11"/>
    </row>
    <row r="311" spans="1:13" x14ac:dyDescent="0.25">
      <c r="A311" s="11"/>
      <c r="B311" s="11"/>
      <c r="C311" s="11"/>
      <c r="D311" s="11"/>
      <c r="E311" s="11"/>
      <c r="F311" s="11"/>
      <c r="G311" s="11"/>
      <c r="H311" s="11"/>
      <c r="I311" s="11"/>
      <c r="J311" s="11"/>
      <c r="K311" s="11"/>
      <c r="L311" s="11"/>
      <c r="M311" s="11"/>
    </row>
    <row r="312" spans="1:13" x14ac:dyDescent="0.25">
      <c r="A312" s="11"/>
      <c r="B312" s="11"/>
      <c r="C312" s="11"/>
      <c r="D312" s="11"/>
      <c r="E312" s="11"/>
      <c r="F312" s="11"/>
      <c r="G312" s="11"/>
      <c r="H312" s="11"/>
      <c r="I312" s="11"/>
      <c r="J312" s="11"/>
      <c r="K312" s="11"/>
      <c r="L312" s="11"/>
      <c r="M312" s="11"/>
    </row>
    <row r="313" spans="1:13" x14ac:dyDescent="0.25">
      <c r="A313" s="11"/>
      <c r="B313" s="11"/>
      <c r="C313" s="11"/>
      <c r="D313" s="11"/>
      <c r="E313" s="11"/>
      <c r="F313" s="11"/>
      <c r="G313" s="11"/>
      <c r="H313" s="11"/>
      <c r="I313" s="11"/>
      <c r="J313" s="11"/>
      <c r="K313" s="11"/>
      <c r="L313" s="11"/>
      <c r="M313" s="11"/>
    </row>
    <row r="314" spans="1:13" x14ac:dyDescent="0.25">
      <c r="A314" s="11"/>
      <c r="B314" s="11"/>
      <c r="C314" s="11"/>
      <c r="D314" s="11"/>
      <c r="E314" s="11"/>
      <c r="F314" s="11"/>
      <c r="G314" s="11"/>
      <c r="H314" s="11"/>
      <c r="I314" s="11"/>
      <c r="J314" s="11"/>
      <c r="K314" s="11"/>
      <c r="L314" s="11"/>
      <c r="M314" s="11"/>
    </row>
    <row r="315" spans="1:13" x14ac:dyDescent="0.25">
      <c r="A315" s="11"/>
      <c r="B315" s="11"/>
      <c r="C315" s="11"/>
      <c r="D315" s="11"/>
      <c r="E315" s="11"/>
      <c r="F315" s="11"/>
      <c r="G315" s="11"/>
      <c r="H315" s="11"/>
      <c r="I315" s="11"/>
      <c r="J315" s="11"/>
      <c r="K315" s="11"/>
      <c r="L315" s="11"/>
      <c r="M315" s="11"/>
    </row>
    <row r="316" spans="1:13" x14ac:dyDescent="0.25">
      <c r="A316" s="11"/>
      <c r="B316" s="11"/>
      <c r="C316" s="11"/>
      <c r="D316" s="11"/>
      <c r="E316" s="11"/>
      <c r="F316" s="11"/>
      <c r="G316" s="11"/>
      <c r="H316" s="11"/>
      <c r="I316" s="11"/>
      <c r="J316" s="11"/>
      <c r="K316" s="11"/>
      <c r="L316" s="11"/>
      <c r="M316" s="11"/>
    </row>
    <row r="317" spans="1:13" x14ac:dyDescent="0.25">
      <c r="A317" s="11"/>
      <c r="B317" s="11"/>
      <c r="C317" s="11"/>
      <c r="D317" s="11"/>
      <c r="E317" s="11"/>
      <c r="F317" s="11"/>
      <c r="G317" s="11"/>
      <c r="H317" s="11"/>
      <c r="I317" s="11"/>
      <c r="J317" s="11"/>
      <c r="K317" s="11"/>
      <c r="L317" s="11"/>
      <c r="M317" s="11"/>
    </row>
    <row r="318" spans="1:13" x14ac:dyDescent="0.25">
      <c r="A318" s="11"/>
      <c r="B318" s="11"/>
      <c r="C318" s="11"/>
      <c r="D318" s="11"/>
      <c r="E318" s="11"/>
      <c r="F318" s="11"/>
      <c r="G318" s="11"/>
      <c r="H318" s="11"/>
      <c r="I318" s="11"/>
      <c r="J318" s="11"/>
      <c r="K318" s="11"/>
      <c r="L318" s="11"/>
      <c r="M318" s="11"/>
    </row>
    <row r="319" spans="1:13" x14ac:dyDescent="0.25">
      <c r="A319" s="11"/>
      <c r="B319" s="11"/>
      <c r="C319" s="11"/>
      <c r="D319" s="11"/>
      <c r="E319" s="11"/>
      <c r="F319" s="11"/>
      <c r="G319" s="11"/>
      <c r="H319" s="11"/>
      <c r="I319" s="11"/>
      <c r="J319" s="11"/>
      <c r="K319" s="11"/>
      <c r="L319" s="11"/>
      <c r="M319" s="11"/>
    </row>
    <row r="320" spans="1:13" x14ac:dyDescent="0.25">
      <c r="A320" s="11"/>
      <c r="B320" s="11"/>
      <c r="C320" s="11"/>
      <c r="D320" s="11"/>
      <c r="E320" s="11"/>
      <c r="F320" s="11"/>
      <c r="G320" s="11"/>
      <c r="H320" s="11"/>
      <c r="I320" s="11"/>
      <c r="J320" s="11"/>
      <c r="K320" s="11"/>
      <c r="L320" s="11"/>
      <c r="M320" s="11"/>
    </row>
    <row r="321" spans="1:13" x14ac:dyDescent="0.25">
      <c r="A321" s="11"/>
      <c r="B321" s="11"/>
      <c r="C321" s="11"/>
      <c r="D321" s="11"/>
      <c r="E321" s="11"/>
      <c r="F321" s="11"/>
      <c r="G321" s="11"/>
      <c r="H321" s="11"/>
      <c r="I321" s="11"/>
      <c r="J321" s="11"/>
      <c r="K321" s="11"/>
      <c r="L321" s="11"/>
      <c r="M321" s="11"/>
    </row>
    <row r="322" spans="1:13" x14ac:dyDescent="0.25">
      <c r="A322" s="11"/>
      <c r="B322" s="11"/>
      <c r="C322" s="11"/>
      <c r="D322" s="11"/>
      <c r="E322" s="11"/>
      <c r="F322" s="11"/>
      <c r="G322" s="11"/>
      <c r="H322" s="11"/>
      <c r="I322" s="11"/>
      <c r="J322" s="11"/>
      <c r="K322" s="11"/>
      <c r="L322" s="11"/>
      <c r="M322" s="11"/>
    </row>
    <row r="323" spans="1:13" x14ac:dyDescent="0.25">
      <c r="A323" s="11"/>
      <c r="B323" s="11"/>
      <c r="C323" s="11"/>
      <c r="D323" s="11"/>
      <c r="E323" s="11"/>
      <c r="F323" s="11"/>
      <c r="G323" s="11"/>
      <c r="H323" s="11"/>
      <c r="I323" s="11"/>
      <c r="J323" s="11"/>
      <c r="K323" s="11"/>
      <c r="L323" s="11"/>
      <c r="M323" s="11"/>
    </row>
    <row r="324" spans="1:13" x14ac:dyDescent="0.25">
      <c r="A324" s="11"/>
      <c r="B324" s="11"/>
      <c r="C324" s="11"/>
      <c r="D324" s="11"/>
      <c r="E324" s="11"/>
      <c r="F324" s="11"/>
      <c r="G324" s="11"/>
      <c r="H324" s="11"/>
      <c r="I324" s="11"/>
      <c r="J324" s="11"/>
      <c r="K324" s="11"/>
      <c r="L324" s="11"/>
      <c r="M324" s="11"/>
    </row>
    <row r="325" spans="1:13" x14ac:dyDescent="0.25">
      <c r="A325" s="11"/>
      <c r="B325" s="11"/>
      <c r="C325" s="11"/>
      <c r="D325" s="11"/>
      <c r="E325" s="11"/>
      <c r="F325" s="11"/>
      <c r="G325" s="11"/>
      <c r="H325" s="11"/>
      <c r="I325" s="11"/>
      <c r="J325" s="11"/>
      <c r="K325" s="11"/>
      <c r="L325" s="11"/>
      <c r="M325" s="11"/>
    </row>
    <row r="326" spans="1:13" x14ac:dyDescent="0.25">
      <c r="A326" s="11"/>
      <c r="B326" s="11"/>
      <c r="C326" s="11"/>
      <c r="D326" s="11"/>
      <c r="E326" s="11"/>
      <c r="F326" s="11"/>
      <c r="G326" s="11"/>
      <c r="H326" s="11"/>
      <c r="I326" s="11"/>
      <c r="J326" s="11"/>
      <c r="K326" s="11"/>
      <c r="L326" s="11"/>
      <c r="M326" s="11"/>
    </row>
    <row r="327" spans="1:13" x14ac:dyDescent="0.25">
      <c r="A327" s="11"/>
      <c r="B327" s="11"/>
      <c r="C327" s="11"/>
      <c r="D327" s="11"/>
      <c r="E327" s="11"/>
      <c r="F327" s="11"/>
      <c r="G327" s="11"/>
      <c r="H327" s="11"/>
      <c r="I327" s="11"/>
      <c r="J327" s="11"/>
      <c r="K327" s="11"/>
      <c r="L327" s="11"/>
      <c r="M327" s="11"/>
    </row>
    <row r="328" spans="1:13" x14ac:dyDescent="0.25">
      <c r="A328" s="11"/>
      <c r="B328" s="11"/>
      <c r="C328" s="11"/>
      <c r="D328" s="11"/>
      <c r="E328" s="11"/>
      <c r="F328" s="11"/>
      <c r="G328" s="11"/>
      <c r="H328" s="11"/>
      <c r="I328" s="11"/>
      <c r="J328" s="11"/>
      <c r="K328" s="11"/>
      <c r="L328" s="11"/>
      <c r="M328" s="11"/>
    </row>
    <row r="329" spans="1:13" x14ac:dyDescent="0.25">
      <c r="A329" s="11"/>
      <c r="B329" s="11"/>
      <c r="C329" s="11"/>
      <c r="D329" s="11"/>
      <c r="E329" s="11"/>
      <c r="F329" s="11"/>
      <c r="G329" s="11"/>
      <c r="H329" s="11"/>
      <c r="I329" s="11"/>
      <c r="J329" s="11"/>
      <c r="K329" s="11"/>
      <c r="L329" s="11"/>
      <c r="M329" s="11"/>
    </row>
    <row r="330" spans="1:13" x14ac:dyDescent="0.25">
      <c r="A330" s="11"/>
      <c r="B330" s="11"/>
      <c r="C330" s="11"/>
      <c r="D330" s="11"/>
      <c r="E330" s="11"/>
      <c r="F330" s="11"/>
      <c r="G330" s="11"/>
      <c r="H330" s="11"/>
      <c r="I330" s="11"/>
      <c r="J330" s="11"/>
      <c r="K330" s="11"/>
      <c r="L330" s="11"/>
      <c r="M330" s="11"/>
    </row>
    <row r="331" spans="1:13" x14ac:dyDescent="0.25">
      <c r="A331" s="11"/>
      <c r="B331" s="11"/>
      <c r="C331" s="11"/>
      <c r="D331" s="11"/>
      <c r="E331" s="11"/>
      <c r="F331" s="11"/>
      <c r="G331" s="11"/>
      <c r="H331" s="11"/>
      <c r="I331" s="11"/>
      <c r="J331" s="11"/>
      <c r="K331" s="11"/>
      <c r="L331" s="11"/>
      <c r="M331" s="11"/>
    </row>
    <row r="332" spans="1:13" x14ac:dyDescent="0.25">
      <c r="A332" s="11"/>
      <c r="B332" s="11"/>
      <c r="C332" s="11"/>
      <c r="D332" s="11"/>
      <c r="E332" s="11"/>
      <c r="F332" s="11"/>
      <c r="G332" s="11"/>
      <c r="H332" s="11"/>
      <c r="I332" s="11"/>
      <c r="J332" s="11"/>
      <c r="K332" s="11"/>
      <c r="L332" s="11"/>
      <c r="M332" s="11"/>
    </row>
    <row r="333" spans="1:13" x14ac:dyDescent="0.25">
      <c r="A333" s="11"/>
      <c r="B333" s="11"/>
      <c r="C333" s="11"/>
      <c r="D333" s="11"/>
      <c r="E333" s="11"/>
      <c r="F333" s="11"/>
      <c r="G333" s="11"/>
      <c r="H333" s="11"/>
      <c r="I333" s="11"/>
      <c r="J333" s="11"/>
      <c r="K333" s="11"/>
      <c r="L333" s="11"/>
      <c r="M333" s="11"/>
    </row>
    <row r="334" spans="1:13" x14ac:dyDescent="0.25">
      <c r="A334" s="11"/>
      <c r="B334" s="11"/>
      <c r="C334" s="11"/>
      <c r="D334" s="11"/>
      <c r="E334" s="11"/>
      <c r="F334" s="11"/>
      <c r="G334" s="11"/>
      <c r="H334" s="11"/>
      <c r="I334" s="11"/>
      <c r="J334" s="11"/>
      <c r="K334" s="11"/>
      <c r="L334" s="11"/>
      <c r="M334" s="11"/>
    </row>
    <row r="335" spans="1:13" x14ac:dyDescent="0.25">
      <c r="A335" s="11"/>
      <c r="B335" s="11"/>
      <c r="C335" s="11"/>
      <c r="D335" s="11"/>
      <c r="E335" s="11"/>
      <c r="F335" s="11"/>
      <c r="G335" s="11"/>
      <c r="H335" s="11"/>
      <c r="I335" s="11"/>
      <c r="J335" s="11"/>
      <c r="K335" s="11"/>
      <c r="L335" s="11"/>
      <c r="M335" s="11"/>
    </row>
    <row r="336" spans="1:13" x14ac:dyDescent="0.25">
      <c r="A336" s="11"/>
      <c r="B336" s="11"/>
      <c r="C336" s="11"/>
      <c r="D336" s="11"/>
      <c r="E336" s="11"/>
      <c r="F336" s="11"/>
      <c r="G336" s="11"/>
      <c r="H336" s="11"/>
      <c r="I336" s="11"/>
      <c r="J336" s="11"/>
      <c r="K336" s="11"/>
      <c r="L336" s="11"/>
      <c r="M336" s="11"/>
    </row>
    <row r="337" spans="1:13" x14ac:dyDescent="0.25">
      <c r="A337" s="11"/>
      <c r="B337" s="11"/>
      <c r="C337" s="11"/>
      <c r="D337" s="11"/>
      <c r="E337" s="11"/>
      <c r="F337" s="11"/>
      <c r="G337" s="11"/>
      <c r="H337" s="11"/>
      <c r="I337" s="11"/>
      <c r="J337" s="11"/>
      <c r="K337" s="11"/>
      <c r="L337" s="11"/>
      <c r="M337" s="11"/>
    </row>
    <row r="338" spans="1:13" x14ac:dyDescent="0.25">
      <c r="A338" s="11"/>
      <c r="B338" s="11"/>
      <c r="C338" s="11"/>
      <c r="D338" s="11"/>
      <c r="E338" s="11"/>
      <c r="F338" s="11"/>
      <c r="G338" s="11"/>
      <c r="H338" s="11"/>
      <c r="I338" s="11"/>
      <c r="J338" s="11"/>
      <c r="K338" s="11"/>
      <c r="L338" s="11"/>
      <c r="M338" s="11"/>
    </row>
    <row r="339" spans="1:13" x14ac:dyDescent="0.25">
      <c r="A339" s="11"/>
      <c r="B339" s="11"/>
      <c r="C339" s="11"/>
      <c r="D339" s="11"/>
      <c r="E339" s="11"/>
      <c r="F339" s="11"/>
      <c r="G339" s="11"/>
      <c r="H339" s="11"/>
      <c r="I339" s="11"/>
      <c r="J339" s="11"/>
      <c r="K339" s="11"/>
      <c r="L339" s="11"/>
      <c r="M339" s="11"/>
    </row>
    <row r="340" spans="1:13" x14ac:dyDescent="0.25">
      <c r="A340" s="11"/>
      <c r="B340" s="11"/>
      <c r="C340" s="11"/>
      <c r="D340" s="11"/>
      <c r="E340" s="11"/>
      <c r="F340" s="11"/>
      <c r="G340" s="11"/>
      <c r="H340" s="11"/>
      <c r="I340" s="11"/>
      <c r="J340" s="11"/>
      <c r="K340" s="11"/>
      <c r="L340" s="11"/>
      <c r="M340" s="11"/>
    </row>
    <row r="341" spans="1:13" x14ac:dyDescent="0.25">
      <c r="A341" s="11"/>
      <c r="B341" s="11"/>
      <c r="C341" s="11"/>
      <c r="D341" s="11"/>
      <c r="E341" s="11"/>
      <c r="F341" s="11"/>
      <c r="G341" s="11"/>
      <c r="H341" s="11"/>
      <c r="I341" s="11"/>
      <c r="J341" s="11"/>
      <c r="K341" s="11"/>
      <c r="L341" s="11"/>
      <c r="M341" s="11"/>
    </row>
    <row r="342" spans="1:13" x14ac:dyDescent="0.25">
      <c r="A342" s="11"/>
      <c r="B342" s="11"/>
      <c r="C342" s="11"/>
      <c r="D342" s="11"/>
      <c r="E342" s="11"/>
      <c r="F342" s="11"/>
      <c r="G342" s="11"/>
      <c r="H342" s="11"/>
      <c r="I342" s="11"/>
      <c r="J342" s="11"/>
      <c r="K342" s="11"/>
      <c r="L342" s="11"/>
      <c r="M342" s="11"/>
    </row>
    <row r="343" spans="1:13" x14ac:dyDescent="0.25">
      <c r="A343" s="11"/>
      <c r="B343" s="11"/>
      <c r="C343" s="11"/>
      <c r="D343" s="11"/>
      <c r="E343" s="11"/>
      <c r="F343" s="11"/>
      <c r="G343" s="11"/>
      <c r="H343" s="11"/>
      <c r="I343" s="11"/>
      <c r="J343" s="11"/>
      <c r="K343" s="11"/>
      <c r="L343" s="11"/>
      <c r="M343" s="11"/>
    </row>
    <row r="344" spans="1:13" x14ac:dyDescent="0.25">
      <c r="A344" s="11"/>
      <c r="B344" s="11"/>
      <c r="C344" s="11"/>
      <c r="D344" s="11"/>
      <c r="E344" s="11"/>
      <c r="F344" s="11"/>
      <c r="G344" s="11"/>
      <c r="H344" s="11"/>
      <c r="I344" s="11"/>
      <c r="J344" s="11"/>
      <c r="K344" s="11"/>
      <c r="L344" s="11"/>
      <c r="M344" s="11"/>
    </row>
    <row r="345" spans="1:13" x14ac:dyDescent="0.25">
      <c r="A345" s="11"/>
      <c r="B345" s="11"/>
      <c r="C345" s="11"/>
      <c r="D345" s="11"/>
      <c r="E345" s="11"/>
      <c r="F345" s="11"/>
      <c r="G345" s="11"/>
      <c r="H345" s="11"/>
      <c r="I345" s="11"/>
      <c r="J345" s="11"/>
      <c r="K345" s="11"/>
      <c r="L345" s="11"/>
      <c r="M345" s="11"/>
    </row>
    <row r="346" spans="1:13" x14ac:dyDescent="0.25">
      <c r="A346" s="11"/>
      <c r="B346" s="11"/>
      <c r="C346" s="11"/>
      <c r="D346" s="11"/>
      <c r="E346" s="11"/>
      <c r="F346" s="11"/>
      <c r="G346" s="11"/>
      <c r="H346" s="11"/>
      <c r="I346" s="11"/>
      <c r="J346" s="11"/>
      <c r="K346" s="11"/>
      <c r="L346" s="11"/>
      <c r="M346" s="11"/>
    </row>
    <row r="347" spans="1:13" x14ac:dyDescent="0.25">
      <c r="A347" s="11"/>
      <c r="B347" s="11"/>
      <c r="C347" s="11"/>
      <c r="D347" s="11"/>
      <c r="E347" s="11"/>
      <c r="F347" s="11"/>
      <c r="G347" s="11"/>
      <c r="H347" s="11"/>
      <c r="I347" s="11"/>
      <c r="J347" s="11"/>
      <c r="K347" s="11"/>
      <c r="L347" s="11"/>
      <c r="M347" s="11"/>
    </row>
    <row r="348" spans="1:13" x14ac:dyDescent="0.25">
      <c r="A348" s="11"/>
      <c r="B348" s="11"/>
      <c r="C348" s="11"/>
      <c r="D348" s="11"/>
      <c r="E348" s="11"/>
      <c r="F348" s="11"/>
      <c r="G348" s="11"/>
      <c r="H348" s="11"/>
      <c r="I348" s="11"/>
      <c r="J348" s="11"/>
      <c r="K348" s="11"/>
      <c r="L348" s="11"/>
      <c r="M348" s="11"/>
    </row>
    <row r="349" spans="1:13" x14ac:dyDescent="0.25">
      <c r="A349" s="11"/>
      <c r="B349" s="11"/>
      <c r="C349" s="11"/>
      <c r="D349" s="11"/>
      <c r="E349" s="11"/>
      <c r="F349" s="11"/>
      <c r="G349" s="11"/>
      <c r="H349" s="11"/>
      <c r="I349" s="11"/>
      <c r="J349" s="11"/>
      <c r="K349" s="11"/>
      <c r="L349" s="11"/>
      <c r="M349" s="11"/>
    </row>
    <row r="350" spans="1:13" x14ac:dyDescent="0.25">
      <c r="A350" s="11"/>
      <c r="B350" s="11"/>
      <c r="C350" s="11"/>
      <c r="D350" s="11"/>
      <c r="E350" s="11"/>
      <c r="F350" s="11"/>
      <c r="G350" s="11"/>
      <c r="H350" s="11"/>
      <c r="I350" s="11"/>
      <c r="J350" s="11"/>
      <c r="K350" s="11"/>
      <c r="L350" s="11"/>
      <c r="M350" s="11"/>
    </row>
    <row r="351" spans="1:13" x14ac:dyDescent="0.25">
      <c r="A351" s="11"/>
      <c r="B351" s="11"/>
      <c r="C351" s="11"/>
      <c r="D351" s="11"/>
      <c r="E351" s="11"/>
      <c r="F351" s="11"/>
      <c r="G351" s="11"/>
      <c r="H351" s="11"/>
      <c r="I351" s="11"/>
      <c r="J351" s="11"/>
      <c r="K351" s="11"/>
      <c r="L351" s="11"/>
      <c r="M351" s="11"/>
    </row>
    <row r="352" spans="1:13" x14ac:dyDescent="0.25">
      <c r="A352" s="11"/>
      <c r="B352" s="11"/>
      <c r="C352" s="11"/>
      <c r="D352" s="11"/>
      <c r="E352" s="11"/>
      <c r="F352" s="11"/>
      <c r="G352" s="11"/>
      <c r="H352" s="11"/>
      <c r="I352" s="11"/>
      <c r="J352" s="11"/>
      <c r="K352" s="11"/>
      <c r="L352" s="11"/>
      <c r="M352" s="11"/>
    </row>
    <row r="353" spans="1:13" x14ac:dyDescent="0.25">
      <c r="A353" s="11"/>
      <c r="B353" s="11"/>
      <c r="C353" s="11"/>
      <c r="D353" s="11"/>
      <c r="E353" s="11"/>
      <c r="F353" s="11"/>
      <c r="G353" s="11"/>
      <c r="H353" s="11"/>
      <c r="I353" s="11"/>
      <c r="J353" s="11"/>
      <c r="K353" s="11"/>
      <c r="L353" s="11"/>
      <c r="M353" s="11"/>
    </row>
    <row r="354" spans="1:13" x14ac:dyDescent="0.25">
      <c r="A354" s="11"/>
      <c r="B354" s="11"/>
      <c r="C354" s="11"/>
      <c r="D354" s="11"/>
      <c r="E354" s="11"/>
      <c r="F354" s="11"/>
      <c r="G354" s="11"/>
      <c r="H354" s="11"/>
      <c r="I354" s="11"/>
      <c r="J354" s="11"/>
      <c r="K354" s="11"/>
      <c r="L354" s="11"/>
      <c r="M354" s="11"/>
    </row>
    <row r="355" spans="1:13" x14ac:dyDescent="0.25">
      <c r="A355" s="11"/>
      <c r="B355" s="11"/>
      <c r="C355" s="11"/>
      <c r="D355" s="11"/>
      <c r="E355" s="11"/>
      <c r="F355" s="11"/>
      <c r="G355" s="11"/>
      <c r="H355" s="11"/>
      <c r="I355" s="11"/>
      <c r="J355" s="11"/>
      <c r="K355" s="11"/>
      <c r="L355" s="11"/>
      <c r="M355" s="11"/>
    </row>
    <row r="356" spans="1:13" x14ac:dyDescent="0.25">
      <c r="A356" s="11"/>
      <c r="B356" s="11"/>
      <c r="C356" s="11"/>
      <c r="D356" s="11"/>
      <c r="E356" s="11"/>
      <c r="F356" s="11"/>
      <c r="G356" s="11"/>
      <c r="H356" s="11"/>
      <c r="I356" s="11"/>
      <c r="J356" s="11"/>
      <c r="K356" s="11"/>
      <c r="L356" s="11"/>
      <c r="M356" s="11"/>
    </row>
    <row r="357" spans="1:13" x14ac:dyDescent="0.25">
      <c r="A357" s="11"/>
      <c r="B357" s="11"/>
      <c r="C357" s="11"/>
      <c r="D357" s="11"/>
      <c r="E357" s="11"/>
      <c r="F357" s="11"/>
      <c r="G357" s="11"/>
      <c r="H357" s="11"/>
      <c r="I357" s="11"/>
      <c r="J357" s="11"/>
      <c r="K357" s="11"/>
      <c r="L357" s="11"/>
      <c r="M357" s="11"/>
    </row>
    <row r="358" spans="1:13" x14ac:dyDescent="0.25">
      <c r="A358" s="11"/>
      <c r="B358" s="11"/>
      <c r="C358" s="11"/>
      <c r="D358" s="11"/>
      <c r="E358" s="11"/>
      <c r="F358" s="11"/>
      <c r="G358" s="11"/>
      <c r="H358" s="11"/>
      <c r="I358" s="11"/>
      <c r="J358" s="11"/>
      <c r="K358" s="11"/>
      <c r="L358" s="11"/>
      <c r="M358" s="11"/>
    </row>
    <row r="359" spans="1:13" x14ac:dyDescent="0.25">
      <c r="A359" s="11"/>
      <c r="B359" s="11"/>
      <c r="C359" s="11"/>
      <c r="D359" s="11"/>
      <c r="E359" s="11"/>
      <c r="F359" s="11"/>
      <c r="G359" s="11"/>
      <c r="H359" s="11"/>
      <c r="I359" s="11"/>
      <c r="J359" s="11"/>
      <c r="K359" s="11"/>
      <c r="L359" s="11"/>
      <c r="M359" s="11"/>
    </row>
    <row r="360" spans="1:13" x14ac:dyDescent="0.25">
      <c r="A360" s="11"/>
      <c r="B360" s="11"/>
      <c r="C360" s="11"/>
      <c r="D360" s="11"/>
      <c r="E360" s="11"/>
      <c r="F360" s="11"/>
      <c r="G360" s="11"/>
      <c r="H360" s="11"/>
      <c r="I360" s="11"/>
      <c r="J360" s="11"/>
      <c r="K360" s="11"/>
      <c r="L360" s="11"/>
      <c r="M360" s="11"/>
    </row>
    <row r="361" spans="1:13" x14ac:dyDescent="0.25">
      <c r="A361" s="11"/>
      <c r="B361" s="11"/>
      <c r="C361" s="11"/>
      <c r="D361" s="11"/>
      <c r="E361" s="11"/>
      <c r="F361" s="11"/>
      <c r="G361" s="11"/>
      <c r="H361" s="11"/>
      <c r="I361" s="11"/>
      <c r="J361" s="11"/>
      <c r="K361" s="11"/>
      <c r="L361" s="11"/>
      <c r="M361" s="11"/>
    </row>
    <row r="362" spans="1:13" x14ac:dyDescent="0.25">
      <c r="A362" s="11"/>
      <c r="B362" s="11"/>
      <c r="C362" s="11"/>
      <c r="D362" s="11"/>
      <c r="E362" s="11"/>
      <c r="F362" s="11"/>
      <c r="G362" s="11"/>
      <c r="H362" s="11"/>
      <c r="I362" s="11"/>
      <c r="J362" s="11"/>
      <c r="K362" s="11"/>
      <c r="L362" s="11"/>
      <c r="M362" s="11"/>
    </row>
    <row r="363" spans="1:13" x14ac:dyDescent="0.25">
      <c r="A363" s="11"/>
      <c r="B363" s="11"/>
      <c r="C363" s="11"/>
      <c r="D363" s="11"/>
      <c r="E363" s="11"/>
      <c r="F363" s="11"/>
      <c r="G363" s="11"/>
      <c r="H363" s="11"/>
      <c r="I363" s="11"/>
      <c r="J363" s="11"/>
      <c r="K363" s="11"/>
      <c r="L363" s="11"/>
      <c r="M363" s="11"/>
    </row>
    <row r="364" spans="1:13" x14ac:dyDescent="0.25">
      <c r="A364" s="11"/>
      <c r="B364" s="11"/>
      <c r="C364" s="11"/>
      <c r="D364" s="11"/>
      <c r="E364" s="11"/>
      <c r="F364" s="11"/>
      <c r="G364" s="11"/>
      <c r="H364" s="11"/>
      <c r="I364" s="11"/>
      <c r="J364" s="11"/>
      <c r="K364" s="11"/>
      <c r="L364" s="11"/>
      <c r="M364" s="11"/>
    </row>
    <row r="365" spans="1:13" x14ac:dyDescent="0.25">
      <c r="A365" s="11"/>
      <c r="B365" s="11"/>
      <c r="C365" s="11"/>
      <c r="D365" s="11"/>
      <c r="E365" s="11"/>
      <c r="F365" s="11"/>
      <c r="G365" s="11"/>
      <c r="H365" s="11"/>
      <c r="I365" s="11"/>
      <c r="J365" s="11"/>
      <c r="K365" s="11"/>
      <c r="L365" s="11"/>
      <c r="M365" s="11"/>
    </row>
    <row r="366" spans="1:13" x14ac:dyDescent="0.25">
      <c r="A366" s="11"/>
      <c r="B366" s="11"/>
      <c r="C366" s="11"/>
      <c r="D366" s="11"/>
      <c r="E366" s="11"/>
      <c r="F366" s="11"/>
      <c r="G366" s="11"/>
      <c r="H366" s="11"/>
      <c r="I366" s="11"/>
      <c r="J366" s="11"/>
      <c r="K366" s="11"/>
      <c r="L366" s="11"/>
      <c r="M366" s="11"/>
    </row>
    <row r="367" spans="1:13" x14ac:dyDescent="0.25">
      <c r="A367" s="11"/>
      <c r="B367" s="11"/>
      <c r="C367" s="11"/>
      <c r="D367" s="11"/>
      <c r="E367" s="11"/>
      <c r="F367" s="11"/>
      <c r="G367" s="11"/>
      <c r="H367" s="11"/>
      <c r="I367" s="11"/>
      <c r="J367" s="11"/>
      <c r="K367" s="11"/>
      <c r="L367" s="11"/>
      <c r="M367" s="11"/>
    </row>
    <row r="368" spans="1:13" x14ac:dyDescent="0.25">
      <c r="A368" s="11"/>
      <c r="B368" s="11"/>
      <c r="C368" s="11"/>
      <c r="D368" s="11"/>
      <c r="E368" s="11"/>
      <c r="F368" s="11"/>
      <c r="G368" s="11"/>
      <c r="H368" s="11"/>
      <c r="I368" s="11"/>
      <c r="J368" s="11"/>
      <c r="K368" s="11"/>
      <c r="L368" s="11"/>
      <c r="M368" s="11"/>
    </row>
    <row r="369" spans="1:13" x14ac:dyDescent="0.25">
      <c r="A369" s="11"/>
      <c r="B369" s="11"/>
      <c r="C369" s="11"/>
      <c r="D369" s="11"/>
      <c r="E369" s="11"/>
      <c r="F369" s="11"/>
      <c r="G369" s="11"/>
      <c r="H369" s="11"/>
      <c r="I369" s="11"/>
      <c r="J369" s="11"/>
      <c r="K369" s="11"/>
      <c r="L369" s="11"/>
      <c r="M369" s="11"/>
    </row>
    <row r="370" spans="1:13" x14ac:dyDescent="0.25">
      <c r="A370" s="11"/>
      <c r="B370" s="11"/>
      <c r="C370" s="11"/>
      <c r="D370" s="11"/>
      <c r="E370" s="11"/>
      <c r="F370" s="11"/>
      <c r="G370" s="11"/>
      <c r="H370" s="11"/>
      <c r="I370" s="11"/>
      <c r="J370" s="11"/>
      <c r="K370" s="11"/>
      <c r="L370" s="11"/>
      <c r="M370" s="11"/>
    </row>
    <row r="371" spans="1:13" x14ac:dyDescent="0.25">
      <c r="A371" s="11"/>
      <c r="B371" s="11"/>
      <c r="C371" s="11"/>
      <c r="D371" s="11"/>
      <c r="E371" s="11"/>
      <c r="F371" s="11"/>
      <c r="G371" s="11"/>
      <c r="H371" s="11"/>
      <c r="I371" s="11"/>
      <c r="J371" s="11"/>
      <c r="K371" s="11"/>
      <c r="L371" s="11"/>
      <c r="M371" s="11"/>
    </row>
    <row r="372" spans="1:13" x14ac:dyDescent="0.25">
      <c r="A372" s="11"/>
      <c r="B372" s="11"/>
      <c r="C372" s="11"/>
      <c r="D372" s="11"/>
      <c r="E372" s="11"/>
      <c r="F372" s="11"/>
      <c r="G372" s="11"/>
      <c r="H372" s="11"/>
      <c r="I372" s="11"/>
      <c r="J372" s="11"/>
      <c r="K372" s="11"/>
      <c r="L372" s="11"/>
      <c r="M372" s="11"/>
    </row>
    <row r="373" spans="1:13" x14ac:dyDescent="0.25">
      <c r="A373" s="11"/>
      <c r="B373" s="11"/>
      <c r="C373" s="11"/>
      <c r="D373" s="11"/>
      <c r="E373" s="11"/>
      <c r="F373" s="11"/>
      <c r="G373" s="11"/>
      <c r="H373" s="11"/>
      <c r="I373" s="11"/>
      <c r="J373" s="11"/>
      <c r="K373" s="11"/>
      <c r="L373" s="11"/>
      <c r="M373" s="11"/>
    </row>
    <row r="374" spans="1:13" x14ac:dyDescent="0.25">
      <c r="A374" s="11"/>
      <c r="B374" s="11"/>
      <c r="C374" s="11"/>
      <c r="D374" s="11"/>
      <c r="E374" s="11"/>
      <c r="F374" s="11"/>
      <c r="G374" s="11"/>
      <c r="H374" s="11"/>
      <c r="I374" s="11"/>
      <c r="J374" s="11"/>
      <c r="K374" s="11"/>
      <c r="L374" s="11"/>
      <c r="M374" s="11"/>
    </row>
    <row r="375" spans="1:13" x14ac:dyDescent="0.25">
      <c r="A375" s="11"/>
      <c r="B375" s="11"/>
      <c r="C375" s="11"/>
      <c r="D375" s="11"/>
      <c r="E375" s="11"/>
      <c r="F375" s="11"/>
      <c r="G375" s="11"/>
      <c r="H375" s="11"/>
      <c r="I375" s="11"/>
      <c r="J375" s="11"/>
      <c r="K375" s="11"/>
      <c r="L375" s="11"/>
      <c r="M375" s="11"/>
    </row>
    <row r="376" spans="1:13" x14ac:dyDescent="0.25">
      <c r="A376" s="11"/>
      <c r="B376" s="11"/>
      <c r="C376" s="11"/>
      <c r="D376" s="11"/>
      <c r="E376" s="11"/>
      <c r="F376" s="11"/>
      <c r="G376" s="11"/>
      <c r="H376" s="11"/>
      <c r="I376" s="11"/>
      <c r="J376" s="11"/>
      <c r="K376" s="11"/>
      <c r="L376" s="11"/>
      <c r="M376" s="11"/>
    </row>
    <row r="377" spans="1:13" x14ac:dyDescent="0.25">
      <c r="A377" s="11"/>
      <c r="B377" s="11"/>
      <c r="C377" s="11"/>
      <c r="D377" s="11"/>
      <c r="E377" s="11"/>
      <c r="F377" s="11"/>
      <c r="G377" s="11"/>
      <c r="H377" s="11"/>
      <c r="I377" s="11"/>
      <c r="J377" s="11"/>
      <c r="K377" s="11"/>
      <c r="L377" s="11"/>
      <c r="M377" s="11"/>
    </row>
    <row r="378" spans="1:13" x14ac:dyDescent="0.25">
      <c r="A378" s="11"/>
      <c r="B378" s="11"/>
      <c r="C378" s="11"/>
      <c r="D378" s="11"/>
      <c r="E378" s="11"/>
      <c r="F378" s="11"/>
      <c r="G378" s="11"/>
      <c r="H378" s="11"/>
      <c r="I378" s="11"/>
      <c r="J378" s="11"/>
      <c r="K378" s="11"/>
      <c r="L378" s="11"/>
      <c r="M378" s="11"/>
    </row>
    <row r="379" spans="1:13" x14ac:dyDescent="0.25">
      <c r="A379" s="11"/>
      <c r="B379" s="11"/>
      <c r="C379" s="11"/>
      <c r="D379" s="11"/>
      <c r="E379" s="11"/>
      <c r="F379" s="11"/>
      <c r="G379" s="11"/>
      <c r="H379" s="11"/>
      <c r="I379" s="11"/>
      <c r="J379" s="11"/>
      <c r="K379" s="11"/>
      <c r="L379" s="11"/>
      <c r="M379" s="11"/>
    </row>
    <row r="380" spans="1:13" x14ac:dyDescent="0.25">
      <c r="A380" s="11"/>
      <c r="B380" s="11"/>
      <c r="C380" s="11"/>
      <c r="D380" s="11"/>
      <c r="E380" s="11"/>
      <c r="F380" s="11"/>
      <c r="G380" s="11"/>
      <c r="H380" s="11"/>
      <c r="I380" s="11"/>
      <c r="J380" s="11"/>
      <c r="K380" s="11"/>
      <c r="L380" s="11"/>
      <c r="M380" s="11"/>
    </row>
    <row r="381" spans="1:13" x14ac:dyDescent="0.25">
      <c r="A381" s="11"/>
      <c r="B381" s="11"/>
      <c r="C381" s="11"/>
      <c r="D381" s="11"/>
      <c r="E381" s="11"/>
      <c r="F381" s="11"/>
      <c r="G381" s="11"/>
      <c r="H381" s="11"/>
      <c r="I381" s="11"/>
      <c r="J381" s="11"/>
      <c r="K381" s="11"/>
      <c r="L381" s="11"/>
      <c r="M381" s="11"/>
    </row>
    <row r="382" spans="1:13" x14ac:dyDescent="0.25">
      <c r="A382" s="11"/>
      <c r="B382" s="11"/>
      <c r="C382" s="11"/>
      <c r="D382" s="11"/>
      <c r="E382" s="11"/>
      <c r="F382" s="11"/>
      <c r="G382" s="11"/>
      <c r="H382" s="11"/>
      <c r="I382" s="11"/>
      <c r="J382" s="11"/>
      <c r="K382" s="11"/>
      <c r="L382" s="11"/>
      <c r="M382" s="11"/>
    </row>
    <row r="383" spans="1:13" x14ac:dyDescent="0.25">
      <c r="A383" s="11"/>
      <c r="B383" s="11"/>
      <c r="C383" s="11"/>
      <c r="D383" s="11"/>
      <c r="E383" s="11"/>
      <c r="F383" s="11"/>
      <c r="G383" s="11"/>
      <c r="H383" s="11"/>
      <c r="I383" s="11"/>
      <c r="J383" s="11"/>
      <c r="K383" s="11"/>
      <c r="L383" s="11"/>
      <c r="M383" s="11"/>
    </row>
    <row r="384" spans="1:13" x14ac:dyDescent="0.25">
      <c r="A384" s="11"/>
      <c r="B384" s="11"/>
      <c r="C384" s="11"/>
      <c r="D384" s="11"/>
      <c r="E384" s="11"/>
      <c r="F384" s="11"/>
      <c r="G384" s="11"/>
      <c r="H384" s="11"/>
      <c r="I384" s="11"/>
      <c r="J384" s="11"/>
      <c r="K384" s="11"/>
      <c r="L384" s="11"/>
      <c r="M384" s="11"/>
    </row>
    <row r="385" spans="1:13" x14ac:dyDescent="0.25">
      <c r="A385" s="11"/>
      <c r="B385" s="11"/>
      <c r="C385" s="11"/>
      <c r="D385" s="11"/>
      <c r="E385" s="11"/>
      <c r="F385" s="11"/>
      <c r="G385" s="11"/>
      <c r="H385" s="11"/>
      <c r="I385" s="11"/>
      <c r="J385" s="11"/>
      <c r="K385" s="11"/>
      <c r="L385" s="11"/>
      <c r="M385" s="11"/>
    </row>
    <row r="386" spans="1:13" x14ac:dyDescent="0.25">
      <c r="A386" s="11"/>
      <c r="B386" s="11"/>
      <c r="C386" s="11"/>
      <c r="D386" s="11"/>
      <c r="E386" s="11"/>
      <c r="F386" s="11"/>
      <c r="G386" s="11"/>
      <c r="H386" s="11"/>
      <c r="I386" s="11"/>
      <c r="J386" s="11"/>
      <c r="K386" s="11"/>
      <c r="L386" s="11"/>
      <c r="M386" s="11"/>
    </row>
    <row r="387" spans="1:13" x14ac:dyDescent="0.25">
      <c r="A387" s="11"/>
      <c r="B387" s="11"/>
      <c r="C387" s="11"/>
      <c r="D387" s="11"/>
      <c r="E387" s="11"/>
      <c r="F387" s="11"/>
      <c r="G387" s="11"/>
      <c r="H387" s="11"/>
      <c r="I387" s="11"/>
      <c r="J387" s="11"/>
      <c r="K387" s="11"/>
      <c r="L387" s="11"/>
      <c r="M387" s="11"/>
    </row>
    <row r="388" spans="1:13" x14ac:dyDescent="0.25">
      <c r="A388" s="11"/>
      <c r="B388" s="11"/>
      <c r="C388" s="11"/>
      <c r="D388" s="11"/>
      <c r="E388" s="11"/>
      <c r="F388" s="11"/>
      <c r="G388" s="11"/>
      <c r="H388" s="11"/>
      <c r="I388" s="11"/>
      <c r="J388" s="11"/>
      <c r="K388" s="11"/>
      <c r="L388" s="11"/>
      <c r="M388" s="11"/>
    </row>
    <row r="389" spans="1:13" x14ac:dyDescent="0.25">
      <c r="A389" s="11"/>
      <c r="B389" s="11"/>
      <c r="C389" s="11"/>
      <c r="D389" s="11"/>
      <c r="E389" s="11"/>
      <c r="F389" s="11"/>
      <c r="G389" s="11"/>
      <c r="H389" s="11"/>
      <c r="I389" s="11"/>
      <c r="J389" s="11"/>
      <c r="K389" s="11"/>
      <c r="L389" s="11"/>
      <c r="M389" s="11"/>
    </row>
    <row r="390" spans="1:13" x14ac:dyDescent="0.25">
      <c r="A390" s="11"/>
      <c r="B390" s="11"/>
      <c r="C390" s="11"/>
      <c r="D390" s="11"/>
      <c r="E390" s="11"/>
      <c r="F390" s="11"/>
      <c r="G390" s="11"/>
      <c r="H390" s="11"/>
      <c r="I390" s="11"/>
      <c r="J390" s="11"/>
      <c r="K390" s="11"/>
      <c r="L390" s="11"/>
      <c r="M390" s="11"/>
    </row>
    <row r="391" spans="1:13" x14ac:dyDescent="0.25">
      <c r="A391" s="11"/>
      <c r="B391" s="11"/>
      <c r="C391" s="11"/>
      <c r="D391" s="11"/>
      <c r="E391" s="11"/>
      <c r="F391" s="11"/>
      <c r="G391" s="11"/>
      <c r="H391" s="11"/>
      <c r="I391" s="11"/>
      <c r="J391" s="11"/>
      <c r="K391" s="11"/>
      <c r="L391" s="11"/>
      <c r="M391" s="11"/>
    </row>
    <row r="392" spans="1:13" x14ac:dyDescent="0.25">
      <c r="A392" s="11"/>
      <c r="B392" s="11"/>
      <c r="C392" s="11"/>
      <c r="D392" s="11"/>
      <c r="E392" s="11"/>
      <c r="F392" s="11"/>
      <c r="G392" s="11"/>
      <c r="H392" s="11"/>
      <c r="I392" s="11"/>
      <c r="J392" s="11"/>
      <c r="K392" s="11"/>
      <c r="L392" s="11"/>
      <c r="M392" s="11"/>
    </row>
    <row r="393" spans="1:13" x14ac:dyDescent="0.25">
      <c r="A393" s="11"/>
      <c r="B393" s="11"/>
      <c r="C393" s="11"/>
      <c r="D393" s="11"/>
      <c r="E393" s="11"/>
      <c r="F393" s="11"/>
      <c r="G393" s="11"/>
      <c r="H393" s="11"/>
      <c r="I393" s="11"/>
      <c r="J393" s="11"/>
      <c r="K393" s="11"/>
      <c r="L393" s="11"/>
      <c r="M393" s="11"/>
    </row>
    <row r="394" spans="1:13" x14ac:dyDescent="0.25">
      <c r="A394" s="11"/>
      <c r="B394" s="11"/>
      <c r="C394" s="11"/>
      <c r="D394" s="11"/>
      <c r="E394" s="11"/>
      <c r="F394" s="11"/>
      <c r="G394" s="11"/>
      <c r="H394" s="11"/>
      <c r="I394" s="11"/>
      <c r="J394" s="11"/>
      <c r="K394" s="11"/>
      <c r="L394" s="11"/>
      <c r="M394" s="11"/>
    </row>
    <row r="395" spans="1:13" x14ac:dyDescent="0.25">
      <c r="A395" s="11"/>
      <c r="B395" s="11"/>
      <c r="C395" s="11"/>
      <c r="D395" s="11"/>
      <c r="E395" s="11"/>
      <c r="F395" s="11"/>
      <c r="G395" s="11"/>
      <c r="H395" s="11"/>
      <c r="I395" s="11"/>
      <c r="J395" s="11"/>
      <c r="K395" s="11"/>
      <c r="L395" s="11"/>
      <c r="M395" s="11"/>
    </row>
    <row r="396" spans="1:13" x14ac:dyDescent="0.25">
      <c r="A396" s="11"/>
      <c r="B396" s="11"/>
      <c r="C396" s="11"/>
      <c r="D396" s="11"/>
      <c r="E396" s="11"/>
      <c r="F396" s="11"/>
      <c r="G396" s="11"/>
      <c r="H396" s="11"/>
      <c r="I396" s="11"/>
      <c r="J396" s="11"/>
      <c r="K396" s="11"/>
      <c r="L396" s="11"/>
      <c r="M396" s="11"/>
    </row>
    <row r="397" spans="1:13" x14ac:dyDescent="0.25">
      <c r="A397" s="11"/>
      <c r="B397" s="11"/>
      <c r="C397" s="11"/>
      <c r="D397" s="11"/>
      <c r="E397" s="11"/>
      <c r="F397" s="11"/>
      <c r="G397" s="11"/>
      <c r="H397" s="11"/>
      <c r="I397" s="11"/>
      <c r="J397" s="11"/>
      <c r="K397" s="11"/>
      <c r="L397" s="11"/>
      <c r="M397" s="11"/>
    </row>
    <row r="398" spans="1:13" x14ac:dyDescent="0.25">
      <c r="A398" s="11"/>
      <c r="B398" s="11"/>
      <c r="C398" s="11"/>
      <c r="D398" s="11"/>
      <c r="E398" s="11"/>
      <c r="F398" s="11"/>
      <c r="G398" s="11"/>
      <c r="H398" s="11"/>
      <c r="I398" s="11"/>
      <c r="J398" s="11"/>
      <c r="K398" s="11"/>
      <c r="L398" s="11"/>
      <c r="M398" s="11"/>
    </row>
    <row r="399" spans="1:13" x14ac:dyDescent="0.25">
      <c r="A399" s="11"/>
      <c r="B399" s="11"/>
      <c r="C399" s="11"/>
      <c r="D399" s="11"/>
      <c r="E399" s="11"/>
      <c r="F399" s="11"/>
      <c r="G399" s="11"/>
      <c r="H399" s="11"/>
      <c r="I399" s="11"/>
      <c r="J399" s="11"/>
      <c r="K399" s="11"/>
      <c r="L399" s="11"/>
      <c r="M399" s="11"/>
    </row>
    <row r="400" spans="1:13" x14ac:dyDescent="0.25">
      <c r="A400" s="11"/>
      <c r="B400" s="11"/>
      <c r="C400" s="11"/>
      <c r="D400" s="11"/>
      <c r="E400" s="11"/>
      <c r="F400" s="11"/>
      <c r="G400" s="11"/>
      <c r="H400" s="11"/>
      <c r="I400" s="11"/>
      <c r="J400" s="11"/>
      <c r="K400" s="11"/>
      <c r="L400" s="11"/>
      <c r="M400" s="11"/>
    </row>
    <row r="401" spans="1:13" x14ac:dyDescent="0.25">
      <c r="A401" s="11"/>
      <c r="B401" s="11"/>
      <c r="C401" s="11"/>
      <c r="D401" s="11"/>
      <c r="E401" s="11"/>
      <c r="F401" s="11"/>
      <c r="G401" s="11"/>
      <c r="H401" s="11"/>
      <c r="I401" s="11"/>
      <c r="J401" s="11"/>
      <c r="K401" s="11"/>
      <c r="L401" s="11"/>
      <c r="M401" s="11"/>
    </row>
    <row r="402" spans="1:13" x14ac:dyDescent="0.25">
      <c r="A402" s="11"/>
      <c r="B402" s="11"/>
      <c r="C402" s="11"/>
      <c r="D402" s="11"/>
      <c r="E402" s="11"/>
      <c r="F402" s="11"/>
      <c r="G402" s="11"/>
      <c r="H402" s="11"/>
      <c r="I402" s="11"/>
      <c r="J402" s="11"/>
      <c r="K402" s="11"/>
      <c r="L402" s="11"/>
      <c r="M402" s="11"/>
    </row>
    <row r="403" spans="1:13" x14ac:dyDescent="0.25">
      <c r="A403" s="11"/>
      <c r="B403" s="11"/>
      <c r="C403" s="11"/>
      <c r="D403" s="11"/>
      <c r="E403" s="11"/>
      <c r="F403" s="11"/>
      <c r="G403" s="11"/>
      <c r="H403" s="11"/>
      <c r="I403" s="11"/>
      <c r="J403" s="11"/>
      <c r="K403" s="11"/>
      <c r="L403" s="11"/>
      <c r="M403" s="11"/>
    </row>
    <row r="404" spans="1:13" x14ac:dyDescent="0.25">
      <c r="A404" s="11"/>
      <c r="B404" s="11"/>
      <c r="C404" s="11"/>
      <c r="D404" s="11"/>
      <c r="E404" s="11"/>
      <c r="F404" s="11"/>
      <c r="G404" s="11"/>
      <c r="H404" s="11"/>
      <c r="I404" s="11"/>
      <c r="J404" s="11"/>
      <c r="K404" s="11"/>
      <c r="L404" s="11"/>
      <c r="M404" s="11"/>
    </row>
    <row r="405" spans="1:13" x14ac:dyDescent="0.25">
      <c r="A405" s="11"/>
      <c r="B405" s="11"/>
      <c r="C405" s="11"/>
      <c r="D405" s="11"/>
      <c r="E405" s="11"/>
      <c r="F405" s="11"/>
      <c r="G405" s="11"/>
      <c r="H405" s="11"/>
      <c r="I405" s="11"/>
      <c r="J405" s="11"/>
      <c r="K405" s="11"/>
      <c r="L405" s="11"/>
      <c r="M405" s="11"/>
    </row>
    <row r="406" spans="1:13" x14ac:dyDescent="0.25">
      <c r="A406" s="11"/>
      <c r="B406" s="11"/>
      <c r="C406" s="11"/>
      <c r="D406" s="11"/>
      <c r="E406" s="11"/>
      <c r="F406" s="11"/>
      <c r="G406" s="11"/>
      <c r="H406" s="11"/>
      <c r="I406" s="11"/>
      <c r="J406" s="11"/>
      <c r="K406" s="11"/>
      <c r="L406" s="11"/>
      <c r="M406" s="11"/>
    </row>
    <row r="407" spans="1:13" x14ac:dyDescent="0.25">
      <c r="A407" s="11"/>
      <c r="B407" s="11"/>
      <c r="C407" s="11"/>
      <c r="D407" s="11"/>
      <c r="E407" s="11"/>
      <c r="F407" s="11"/>
      <c r="G407" s="11"/>
      <c r="H407" s="11"/>
      <c r="I407" s="11"/>
      <c r="J407" s="11"/>
      <c r="K407" s="11"/>
      <c r="L407" s="11"/>
      <c r="M407" s="11"/>
    </row>
    <row r="408" spans="1:13" x14ac:dyDescent="0.25">
      <c r="A408" s="11"/>
      <c r="B408" s="11"/>
      <c r="C408" s="11"/>
      <c r="D408" s="11"/>
      <c r="E408" s="11"/>
      <c r="F408" s="11"/>
      <c r="G408" s="11"/>
      <c r="H408" s="11"/>
      <c r="I408" s="11"/>
      <c r="J408" s="11"/>
      <c r="K408" s="11"/>
      <c r="L408" s="11"/>
      <c r="M408" s="11"/>
    </row>
    <row r="409" spans="1:13" x14ac:dyDescent="0.25">
      <c r="A409" s="11"/>
      <c r="B409" s="11"/>
      <c r="C409" s="11"/>
      <c r="D409" s="11"/>
      <c r="E409" s="11"/>
      <c r="F409" s="11"/>
      <c r="G409" s="11"/>
      <c r="H409" s="11"/>
      <c r="I409" s="11"/>
      <c r="J409" s="11"/>
      <c r="K409" s="11"/>
      <c r="L409" s="11"/>
      <c r="M409" s="11"/>
    </row>
    <row r="410" spans="1:13" x14ac:dyDescent="0.25">
      <c r="A410" s="11"/>
      <c r="B410" s="11"/>
      <c r="C410" s="11"/>
      <c r="D410" s="11"/>
      <c r="E410" s="11"/>
      <c r="F410" s="11"/>
      <c r="G410" s="11"/>
      <c r="H410" s="11"/>
      <c r="I410" s="11"/>
      <c r="J410" s="11"/>
      <c r="K410" s="11"/>
      <c r="L410" s="11"/>
      <c r="M410" s="11"/>
    </row>
    <row r="411" spans="1:13" x14ac:dyDescent="0.25">
      <c r="A411" s="11"/>
      <c r="B411" s="11"/>
      <c r="C411" s="11"/>
      <c r="D411" s="11"/>
      <c r="E411" s="11"/>
      <c r="F411" s="11"/>
      <c r="G411" s="11"/>
      <c r="H411" s="11"/>
      <c r="I411" s="11"/>
      <c r="J411" s="11"/>
      <c r="K411" s="11"/>
      <c r="L411" s="11"/>
      <c r="M411" s="11"/>
    </row>
    <row r="412" spans="1:13" x14ac:dyDescent="0.25">
      <c r="A412" s="11"/>
      <c r="B412" s="11"/>
      <c r="C412" s="11"/>
      <c r="D412" s="11"/>
      <c r="E412" s="11"/>
      <c r="F412" s="11"/>
      <c r="G412" s="11"/>
      <c r="H412" s="11"/>
      <c r="I412" s="11"/>
      <c r="J412" s="11"/>
      <c r="K412" s="11"/>
      <c r="L412" s="11"/>
      <c r="M412" s="11"/>
    </row>
    <row r="413" spans="1:13" x14ac:dyDescent="0.25">
      <c r="A413" s="11"/>
      <c r="B413" s="11"/>
      <c r="C413" s="11"/>
      <c r="D413" s="11"/>
      <c r="E413" s="11"/>
      <c r="F413" s="11"/>
      <c r="G413" s="11"/>
      <c r="H413" s="11"/>
      <c r="I413" s="11"/>
      <c r="J413" s="11"/>
      <c r="K413" s="11"/>
      <c r="L413" s="11"/>
      <c r="M413" s="11"/>
    </row>
    <row r="414" spans="1:13" x14ac:dyDescent="0.25">
      <c r="A414" s="11"/>
      <c r="B414" s="11"/>
      <c r="C414" s="11"/>
      <c r="D414" s="11"/>
      <c r="E414" s="11"/>
      <c r="F414" s="11"/>
      <c r="G414" s="11"/>
      <c r="H414" s="11"/>
      <c r="I414" s="11"/>
      <c r="J414" s="11"/>
      <c r="K414" s="11"/>
      <c r="L414" s="11"/>
      <c r="M414" s="11"/>
    </row>
    <row r="415" spans="1:13" x14ac:dyDescent="0.25">
      <c r="A415" s="11"/>
      <c r="B415" s="11"/>
      <c r="C415" s="11"/>
      <c r="D415" s="11"/>
      <c r="E415" s="11"/>
      <c r="F415" s="11"/>
      <c r="G415" s="11"/>
      <c r="H415" s="11"/>
      <c r="I415" s="11"/>
      <c r="J415" s="11"/>
      <c r="K415" s="11"/>
      <c r="L415" s="11"/>
      <c r="M415" s="11"/>
    </row>
    <row r="416" spans="1:13" x14ac:dyDescent="0.25">
      <c r="A416" s="11"/>
      <c r="B416" s="11"/>
      <c r="C416" s="11"/>
      <c r="D416" s="11"/>
      <c r="E416" s="11"/>
      <c r="F416" s="11"/>
      <c r="G416" s="11"/>
      <c r="H416" s="11"/>
      <c r="I416" s="11"/>
      <c r="J416" s="11"/>
      <c r="K416" s="11"/>
      <c r="L416" s="11"/>
      <c r="M416" s="11"/>
    </row>
    <row r="417" spans="1:13" x14ac:dyDescent="0.25">
      <c r="A417" s="11"/>
      <c r="B417" s="11"/>
      <c r="C417" s="11"/>
      <c r="D417" s="11"/>
      <c r="E417" s="11"/>
      <c r="F417" s="11"/>
      <c r="G417" s="11"/>
      <c r="H417" s="11"/>
      <c r="I417" s="11"/>
      <c r="J417" s="11"/>
      <c r="K417" s="11"/>
      <c r="L417" s="11"/>
      <c r="M417" s="11"/>
    </row>
    <row r="418" spans="1:13" x14ac:dyDescent="0.25">
      <c r="A418" s="11"/>
      <c r="B418" s="11"/>
      <c r="C418" s="11"/>
      <c r="D418" s="11"/>
      <c r="E418" s="11"/>
      <c r="F418" s="11"/>
      <c r="G418" s="11"/>
      <c r="H418" s="11"/>
      <c r="I418" s="11"/>
      <c r="J418" s="11"/>
      <c r="K418" s="11"/>
      <c r="L418" s="11"/>
      <c r="M418" s="11"/>
    </row>
    <row r="419" spans="1:13" x14ac:dyDescent="0.25">
      <c r="A419" s="11"/>
      <c r="B419" s="11"/>
      <c r="C419" s="11"/>
      <c r="D419" s="11"/>
      <c r="E419" s="11"/>
      <c r="F419" s="11"/>
      <c r="G419" s="11"/>
      <c r="H419" s="11"/>
      <c r="I419" s="11"/>
      <c r="J419" s="11"/>
      <c r="K419" s="11"/>
      <c r="L419" s="11"/>
      <c r="M419" s="11"/>
    </row>
    <row r="420" spans="1:13" x14ac:dyDescent="0.25">
      <c r="A420" s="11"/>
      <c r="B420" s="11"/>
      <c r="C420" s="11"/>
      <c r="D420" s="11"/>
      <c r="E420" s="11"/>
      <c r="F420" s="11"/>
      <c r="G420" s="11"/>
      <c r="H420" s="11"/>
      <c r="I420" s="11"/>
      <c r="J420" s="11"/>
      <c r="K420" s="11"/>
      <c r="L420" s="11"/>
      <c r="M420" s="11"/>
    </row>
    <row r="421" spans="1:13" x14ac:dyDescent="0.25">
      <c r="A421" s="11"/>
      <c r="B421" s="11"/>
      <c r="C421" s="11"/>
      <c r="D421" s="11"/>
      <c r="E421" s="11"/>
      <c r="F421" s="11"/>
      <c r="G421" s="11"/>
      <c r="H421" s="11"/>
      <c r="I421" s="11"/>
      <c r="J421" s="11"/>
      <c r="K421" s="11"/>
      <c r="L421" s="11"/>
      <c r="M421" s="11"/>
    </row>
    <row r="422" spans="1:13" x14ac:dyDescent="0.25">
      <c r="A422" s="11"/>
      <c r="B422" s="11"/>
      <c r="C422" s="11"/>
      <c r="D422" s="11"/>
      <c r="E422" s="11"/>
      <c r="F422" s="11"/>
      <c r="G422" s="11"/>
      <c r="H422" s="11"/>
      <c r="I422" s="11"/>
      <c r="J422" s="11"/>
      <c r="K422" s="11"/>
      <c r="L422" s="11"/>
      <c r="M422" s="11"/>
    </row>
    <row r="423" spans="1:13" x14ac:dyDescent="0.25">
      <c r="A423" s="11"/>
      <c r="B423" s="11"/>
      <c r="C423" s="11"/>
      <c r="D423" s="11"/>
      <c r="E423" s="11"/>
      <c r="F423" s="11"/>
      <c r="G423" s="11"/>
      <c r="H423" s="11"/>
      <c r="I423" s="11"/>
      <c r="J423" s="11"/>
      <c r="K423" s="11"/>
      <c r="L423" s="11"/>
      <c r="M423" s="11"/>
    </row>
    <row r="424" spans="1:13" x14ac:dyDescent="0.25">
      <c r="A424" s="11"/>
      <c r="B424" s="11"/>
      <c r="C424" s="11"/>
      <c r="D424" s="11"/>
      <c r="E424" s="11"/>
      <c r="F424" s="11"/>
      <c r="G424" s="11"/>
      <c r="H424" s="11"/>
      <c r="I424" s="11"/>
      <c r="J424" s="11"/>
      <c r="K424" s="11"/>
      <c r="L424" s="11"/>
      <c r="M424" s="11"/>
    </row>
    <row r="425" spans="1:13" x14ac:dyDescent="0.25">
      <c r="A425" s="11"/>
      <c r="B425" s="11"/>
      <c r="C425" s="11"/>
      <c r="D425" s="11"/>
      <c r="E425" s="11"/>
      <c r="F425" s="11"/>
      <c r="G425" s="11"/>
      <c r="H425" s="11"/>
      <c r="I425" s="11"/>
      <c r="J425" s="11"/>
      <c r="K425" s="11"/>
      <c r="L425" s="11"/>
      <c r="M425" s="11"/>
    </row>
    <row r="426" spans="1:13" x14ac:dyDescent="0.25">
      <c r="A426" s="11"/>
      <c r="B426" s="11"/>
      <c r="C426" s="11"/>
      <c r="D426" s="11"/>
      <c r="E426" s="11"/>
      <c r="F426" s="11"/>
      <c r="G426" s="11"/>
      <c r="H426" s="11"/>
      <c r="I426" s="11"/>
      <c r="J426" s="11"/>
      <c r="K426" s="11"/>
      <c r="L426" s="11"/>
      <c r="M426" s="11"/>
    </row>
    <row r="427" spans="1:13" x14ac:dyDescent="0.25">
      <c r="A427" s="11"/>
      <c r="B427" s="11"/>
      <c r="C427" s="11"/>
      <c r="D427" s="11"/>
      <c r="E427" s="11"/>
      <c r="F427" s="11"/>
      <c r="G427" s="11"/>
      <c r="H427" s="11"/>
      <c r="I427" s="11"/>
      <c r="J427" s="11"/>
      <c r="K427" s="11"/>
      <c r="L427" s="11"/>
      <c r="M427" s="11"/>
    </row>
    <row r="428" spans="1:13" x14ac:dyDescent="0.25">
      <c r="A428" s="11"/>
      <c r="B428" s="11"/>
      <c r="C428" s="11"/>
      <c r="D428" s="11"/>
      <c r="E428" s="11"/>
      <c r="F428" s="11"/>
      <c r="G428" s="11"/>
      <c r="H428" s="11"/>
      <c r="I428" s="11"/>
      <c r="J428" s="11"/>
      <c r="K428" s="11"/>
      <c r="L428" s="11"/>
      <c r="M428" s="11"/>
    </row>
    <row r="429" spans="1:13" x14ac:dyDescent="0.25">
      <c r="A429" s="11"/>
      <c r="B429" s="11"/>
      <c r="C429" s="11"/>
      <c r="D429" s="11"/>
      <c r="E429" s="11"/>
      <c r="F429" s="11"/>
      <c r="G429" s="11"/>
      <c r="H429" s="11"/>
      <c r="I429" s="11"/>
      <c r="J429" s="11"/>
      <c r="K429" s="11"/>
      <c r="L429" s="11"/>
      <c r="M429" s="11"/>
    </row>
    <row r="430" spans="1:13" x14ac:dyDescent="0.25">
      <c r="A430" s="11"/>
      <c r="B430" s="11"/>
      <c r="C430" s="11"/>
      <c r="D430" s="11"/>
      <c r="E430" s="11"/>
      <c r="F430" s="11"/>
      <c r="G430" s="11"/>
      <c r="H430" s="11"/>
      <c r="I430" s="11"/>
      <c r="J430" s="11"/>
      <c r="K430" s="11"/>
      <c r="L430" s="11"/>
      <c r="M430" s="11"/>
    </row>
    <row r="431" spans="1:13" x14ac:dyDescent="0.25">
      <c r="A431" s="11"/>
      <c r="B431" s="11"/>
      <c r="C431" s="11"/>
      <c r="D431" s="11"/>
      <c r="E431" s="11"/>
      <c r="F431" s="11"/>
      <c r="G431" s="11"/>
      <c r="H431" s="11"/>
      <c r="I431" s="11"/>
      <c r="J431" s="11"/>
      <c r="K431" s="11"/>
      <c r="L431" s="11"/>
      <c r="M431" s="11"/>
    </row>
    <row r="432" spans="1:13" x14ac:dyDescent="0.25">
      <c r="A432" s="11"/>
      <c r="B432" s="11"/>
      <c r="C432" s="11"/>
      <c r="D432" s="11"/>
      <c r="E432" s="11"/>
      <c r="F432" s="11"/>
      <c r="G432" s="11"/>
      <c r="H432" s="11"/>
      <c r="I432" s="11"/>
      <c r="J432" s="11"/>
      <c r="K432" s="11"/>
      <c r="L432" s="11"/>
      <c r="M432" s="11"/>
    </row>
    <row r="433" spans="1:13" x14ac:dyDescent="0.25">
      <c r="A433" s="11"/>
      <c r="B433" s="11"/>
      <c r="C433" s="11"/>
      <c r="D433" s="11"/>
      <c r="E433" s="11"/>
      <c r="F433" s="11"/>
      <c r="G433" s="11"/>
      <c r="H433" s="11"/>
      <c r="I433" s="11"/>
      <c r="J433" s="11"/>
      <c r="K433" s="11"/>
      <c r="L433" s="11"/>
      <c r="M433" s="11"/>
    </row>
    <row r="434" spans="1:13" x14ac:dyDescent="0.25">
      <c r="A434" s="11"/>
      <c r="B434" s="11"/>
      <c r="C434" s="11"/>
      <c r="D434" s="11"/>
      <c r="E434" s="11"/>
      <c r="F434" s="11"/>
      <c r="G434" s="11"/>
      <c r="H434" s="11"/>
      <c r="I434" s="11"/>
      <c r="J434" s="11"/>
      <c r="K434" s="11"/>
      <c r="L434" s="11"/>
      <c r="M434" s="11"/>
    </row>
    <row r="435" spans="1:13" x14ac:dyDescent="0.25">
      <c r="A435" s="11"/>
      <c r="B435" s="11"/>
      <c r="C435" s="11"/>
      <c r="D435" s="11"/>
      <c r="E435" s="11"/>
      <c r="F435" s="11"/>
      <c r="G435" s="11"/>
      <c r="H435" s="11"/>
      <c r="I435" s="11"/>
      <c r="J435" s="11"/>
      <c r="K435" s="11"/>
      <c r="L435" s="11"/>
      <c r="M435" s="11"/>
    </row>
    <row r="436" spans="1:13" x14ac:dyDescent="0.25">
      <c r="A436" s="11"/>
      <c r="B436" s="11"/>
      <c r="C436" s="11"/>
      <c r="D436" s="11"/>
      <c r="E436" s="11"/>
      <c r="F436" s="11"/>
      <c r="G436" s="11"/>
      <c r="H436" s="11"/>
      <c r="I436" s="11"/>
      <c r="J436" s="11"/>
      <c r="K436" s="11"/>
      <c r="L436" s="11"/>
      <c r="M436" s="11"/>
    </row>
    <row r="437" spans="1:13" x14ac:dyDescent="0.25">
      <c r="A437" s="11"/>
      <c r="B437" s="11"/>
      <c r="C437" s="11"/>
      <c r="D437" s="11"/>
      <c r="E437" s="11"/>
      <c r="F437" s="11"/>
      <c r="G437" s="11"/>
      <c r="H437" s="11"/>
      <c r="I437" s="11"/>
      <c r="J437" s="11"/>
      <c r="K437" s="11"/>
      <c r="L437" s="11"/>
      <c r="M437" s="11"/>
    </row>
    <row r="438" spans="1:13" x14ac:dyDescent="0.25">
      <c r="A438" s="11"/>
      <c r="B438" s="11"/>
      <c r="C438" s="11"/>
      <c r="D438" s="11"/>
      <c r="E438" s="11"/>
      <c r="F438" s="11"/>
      <c r="G438" s="11"/>
      <c r="H438" s="11"/>
      <c r="I438" s="11"/>
      <c r="J438" s="11"/>
      <c r="K438" s="11"/>
      <c r="L438" s="11"/>
      <c r="M438" s="11"/>
    </row>
    <row r="439" spans="1:13" x14ac:dyDescent="0.25">
      <c r="A439" s="11"/>
      <c r="B439" s="11"/>
      <c r="C439" s="11"/>
      <c r="D439" s="11"/>
      <c r="E439" s="11"/>
      <c r="F439" s="11"/>
      <c r="G439" s="11"/>
      <c r="H439" s="11"/>
      <c r="I439" s="11"/>
      <c r="J439" s="11"/>
      <c r="K439" s="11"/>
      <c r="L439" s="11"/>
      <c r="M439" s="11"/>
    </row>
    <row r="440" spans="1:13" x14ac:dyDescent="0.25">
      <c r="A440" s="11"/>
      <c r="B440" s="11"/>
      <c r="C440" s="11"/>
      <c r="D440" s="11"/>
      <c r="E440" s="11"/>
      <c r="F440" s="11"/>
      <c r="G440" s="11"/>
      <c r="H440" s="11"/>
      <c r="I440" s="11"/>
      <c r="J440" s="11"/>
      <c r="K440" s="11"/>
      <c r="L440" s="11"/>
      <c r="M440" s="11"/>
    </row>
    <row r="441" spans="1:13" x14ac:dyDescent="0.25">
      <c r="A441" s="11"/>
      <c r="B441" s="11"/>
      <c r="C441" s="11"/>
      <c r="D441" s="11"/>
      <c r="E441" s="11"/>
      <c r="F441" s="11"/>
      <c r="G441" s="11"/>
      <c r="H441" s="11"/>
      <c r="I441" s="11"/>
      <c r="J441" s="11"/>
      <c r="K441" s="11"/>
      <c r="L441" s="11"/>
      <c r="M441" s="11"/>
    </row>
    <row r="442" spans="1:13" x14ac:dyDescent="0.25">
      <c r="A442" s="11"/>
      <c r="B442" s="11"/>
      <c r="C442" s="11"/>
      <c r="D442" s="11"/>
      <c r="E442" s="11"/>
      <c r="F442" s="11"/>
      <c r="G442" s="11"/>
      <c r="H442" s="11"/>
      <c r="I442" s="11"/>
      <c r="J442" s="11"/>
      <c r="K442" s="11"/>
      <c r="L442" s="11"/>
      <c r="M442" s="11"/>
    </row>
    <row r="443" spans="1:13" x14ac:dyDescent="0.25">
      <c r="A443" s="11"/>
      <c r="B443" s="11"/>
      <c r="C443" s="11"/>
      <c r="D443" s="11"/>
      <c r="E443" s="11"/>
      <c r="F443" s="11"/>
      <c r="G443" s="11"/>
      <c r="H443" s="11"/>
      <c r="I443" s="11"/>
      <c r="J443" s="11"/>
      <c r="K443" s="11"/>
      <c r="L443" s="11"/>
      <c r="M443" s="11"/>
    </row>
    <row r="444" spans="1:13" x14ac:dyDescent="0.25">
      <c r="A444" s="11"/>
      <c r="B444" s="11"/>
      <c r="C444" s="11"/>
      <c r="D444" s="11"/>
      <c r="E444" s="11"/>
      <c r="F444" s="11"/>
      <c r="G444" s="11"/>
      <c r="H444" s="11"/>
      <c r="I444" s="11"/>
      <c r="J444" s="11"/>
      <c r="K444" s="11"/>
      <c r="L444" s="11"/>
      <c r="M444" s="11"/>
    </row>
    <row r="445" spans="1:13" x14ac:dyDescent="0.25">
      <c r="A445" s="11"/>
      <c r="B445" s="11"/>
      <c r="C445" s="11"/>
      <c r="D445" s="11"/>
      <c r="E445" s="11"/>
      <c r="F445" s="11"/>
      <c r="G445" s="11"/>
      <c r="H445" s="11"/>
      <c r="I445" s="11"/>
      <c r="J445" s="11"/>
      <c r="K445" s="11"/>
      <c r="L445" s="11"/>
      <c r="M445" s="11"/>
    </row>
    <row r="446" spans="1:13" x14ac:dyDescent="0.25">
      <c r="A446" s="11"/>
      <c r="B446" s="11"/>
      <c r="C446" s="11"/>
      <c r="D446" s="11"/>
      <c r="E446" s="11"/>
      <c r="F446" s="11"/>
      <c r="G446" s="11"/>
      <c r="H446" s="11"/>
      <c r="I446" s="11"/>
      <c r="J446" s="11"/>
      <c r="K446" s="11"/>
      <c r="L446" s="11"/>
      <c r="M446" s="11"/>
    </row>
    <row r="447" spans="1:13" x14ac:dyDescent="0.25">
      <c r="A447" s="11"/>
      <c r="B447" s="11"/>
      <c r="C447" s="11"/>
      <c r="D447" s="11"/>
      <c r="E447" s="11"/>
      <c r="F447" s="11"/>
      <c r="G447" s="11"/>
      <c r="H447" s="11"/>
      <c r="I447" s="11"/>
      <c r="J447" s="11"/>
      <c r="K447" s="11"/>
      <c r="L447" s="11"/>
      <c r="M447" s="11"/>
    </row>
    <row r="448" spans="1:13" x14ac:dyDescent="0.25">
      <c r="A448" s="11"/>
      <c r="B448" s="11"/>
      <c r="C448" s="11"/>
      <c r="D448" s="11"/>
      <c r="E448" s="11"/>
      <c r="F448" s="11"/>
      <c r="G448" s="11"/>
      <c r="H448" s="11"/>
      <c r="I448" s="11"/>
      <c r="J448" s="11"/>
      <c r="K448" s="11"/>
      <c r="L448" s="11"/>
      <c r="M448" s="11"/>
    </row>
    <row r="449" spans="1:13" x14ac:dyDescent="0.25">
      <c r="A449" s="11"/>
      <c r="B449" s="11"/>
      <c r="C449" s="11"/>
      <c r="D449" s="11"/>
      <c r="E449" s="11"/>
      <c r="F449" s="11"/>
      <c r="G449" s="11"/>
      <c r="H449" s="11"/>
      <c r="I449" s="11"/>
      <c r="J449" s="11"/>
      <c r="K449" s="11"/>
      <c r="L449" s="11"/>
      <c r="M449" s="11"/>
    </row>
    <row r="450" spans="1:13" x14ac:dyDescent="0.25">
      <c r="A450" s="11"/>
      <c r="B450" s="11"/>
      <c r="C450" s="11"/>
      <c r="D450" s="11"/>
      <c r="E450" s="11"/>
      <c r="F450" s="11"/>
      <c r="G450" s="11"/>
      <c r="H450" s="11"/>
      <c r="I450" s="11"/>
      <c r="J450" s="11"/>
      <c r="K450" s="11"/>
      <c r="L450" s="11"/>
      <c r="M450" s="11"/>
    </row>
    <row r="451" spans="1:13" x14ac:dyDescent="0.25">
      <c r="A451" s="11"/>
      <c r="B451" s="11"/>
      <c r="C451" s="11"/>
      <c r="D451" s="11"/>
      <c r="E451" s="11"/>
      <c r="F451" s="11"/>
      <c r="G451" s="11"/>
      <c r="H451" s="11"/>
      <c r="I451" s="11"/>
      <c r="J451" s="11"/>
      <c r="K451" s="11"/>
      <c r="L451" s="11"/>
      <c r="M451" s="11"/>
    </row>
    <row r="452" spans="1:13" x14ac:dyDescent="0.25">
      <c r="A452" s="11"/>
      <c r="B452" s="11"/>
      <c r="C452" s="11"/>
      <c r="D452" s="11"/>
      <c r="E452" s="11"/>
      <c r="F452" s="11"/>
      <c r="G452" s="11"/>
      <c r="H452" s="11"/>
      <c r="I452" s="11"/>
      <c r="J452" s="11"/>
      <c r="K452" s="11"/>
      <c r="L452" s="11"/>
      <c r="M452" s="11"/>
    </row>
    <row r="453" spans="1:13" x14ac:dyDescent="0.25">
      <c r="A453" s="11"/>
      <c r="B453" s="11"/>
      <c r="C453" s="11"/>
      <c r="D453" s="11"/>
      <c r="E453" s="11"/>
      <c r="F453" s="11"/>
      <c r="G453" s="11"/>
      <c r="H453" s="11"/>
      <c r="I453" s="11"/>
      <c r="J453" s="11"/>
      <c r="K453" s="11"/>
      <c r="L453" s="11"/>
      <c r="M453" s="11"/>
    </row>
    <row r="454" spans="1:13" x14ac:dyDescent="0.25">
      <c r="A454" s="11"/>
      <c r="B454" s="11"/>
      <c r="C454" s="11"/>
      <c r="D454" s="11"/>
      <c r="E454" s="11"/>
      <c r="F454" s="11"/>
      <c r="G454" s="11"/>
      <c r="H454" s="11"/>
      <c r="I454" s="11"/>
      <c r="J454" s="11"/>
      <c r="K454" s="11"/>
      <c r="L454" s="11"/>
      <c r="M454" s="11"/>
    </row>
    <row r="455" spans="1:13" x14ac:dyDescent="0.25">
      <c r="A455" s="11"/>
      <c r="B455" s="11"/>
      <c r="C455" s="11"/>
      <c r="D455" s="11"/>
      <c r="E455" s="11"/>
      <c r="F455" s="11"/>
      <c r="G455" s="11"/>
      <c r="H455" s="11"/>
      <c r="I455" s="11"/>
      <c r="J455" s="11"/>
      <c r="K455" s="11"/>
      <c r="L455" s="11"/>
      <c r="M455" s="11"/>
    </row>
    <row r="456" spans="1:13" x14ac:dyDescent="0.25">
      <c r="A456" s="11"/>
      <c r="B456" s="11"/>
      <c r="C456" s="11"/>
      <c r="D456" s="11"/>
      <c r="E456" s="11"/>
      <c r="F456" s="11"/>
      <c r="G456" s="11"/>
      <c r="H456" s="11"/>
      <c r="I456" s="11"/>
      <c r="J456" s="11"/>
      <c r="K456" s="11"/>
      <c r="L456" s="11"/>
      <c r="M456" s="11"/>
    </row>
    <row r="457" spans="1:13" x14ac:dyDescent="0.25">
      <c r="A457" s="11"/>
      <c r="B457" s="11"/>
      <c r="C457" s="11"/>
      <c r="D457" s="11"/>
      <c r="E457" s="11"/>
      <c r="F457" s="11"/>
      <c r="G457" s="11"/>
      <c r="H457" s="11"/>
      <c r="I457" s="11"/>
      <c r="J457" s="11"/>
      <c r="K457" s="11"/>
      <c r="L457" s="11"/>
      <c r="M457" s="11"/>
    </row>
    <row r="458" spans="1:13" x14ac:dyDescent="0.25">
      <c r="A458" s="11"/>
      <c r="B458" s="11"/>
      <c r="C458" s="11"/>
      <c r="D458" s="11"/>
      <c r="E458" s="11"/>
      <c r="F458" s="11"/>
      <c r="G458" s="11"/>
      <c r="H458" s="11"/>
      <c r="I458" s="11"/>
      <c r="J458" s="11"/>
      <c r="K458" s="11"/>
      <c r="L458" s="11"/>
      <c r="M458" s="11"/>
    </row>
    <row r="459" spans="1:13" x14ac:dyDescent="0.25">
      <c r="A459" s="11"/>
      <c r="B459" s="11"/>
      <c r="C459" s="11"/>
      <c r="D459" s="11"/>
      <c r="E459" s="11"/>
      <c r="F459" s="11"/>
      <c r="G459" s="11"/>
      <c r="H459" s="11"/>
      <c r="I459" s="11"/>
      <c r="J459" s="11"/>
      <c r="K459" s="11"/>
      <c r="L459" s="11"/>
      <c r="M459" s="11"/>
    </row>
    <row r="460" spans="1:13" x14ac:dyDescent="0.25">
      <c r="A460" s="11"/>
      <c r="B460" s="11"/>
      <c r="C460" s="11"/>
      <c r="D460" s="11"/>
      <c r="E460" s="11"/>
      <c r="F460" s="11"/>
      <c r="G460" s="11"/>
      <c r="H460" s="11"/>
      <c r="I460" s="11"/>
      <c r="J460" s="11"/>
      <c r="K460" s="11"/>
      <c r="L460" s="11"/>
      <c r="M460" s="11"/>
    </row>
    <row r="461" spans="1:13" x14ac:dyDescent="0.25">
      <c r="A461" s="11"/>
      <c r="B461" s="11"/>
      <c r="C461" s="11"/>
      <c r="D461" s="11"/>
      <c r="E461" s="11"/>
      <c r="F461" s="11"/>
      <c r="G461" s="11"/>
      <c r="H461" s="11"/>
      <c r="I461" s="11"/>
      <c r="J461" s="11"/>
      <c r="K461" s="11"/>
      <c r="L461" s="11"/>
      <c r="M461" s="11"/>
    </row>
    <row r="462" spans="1:13" x14ac:dyDescent="0.25">
      <c r="A462" s="11"/>
      <c r="B462" s="11"/>
      <c r="C462" s="11"/>
      <c r="D462" s="11"/>
      <c r="E462" s="11"/>
      <c r="F462" s="11"/>
      <c r="G462" s="11"/>
      <c r="H462" s="11"/>
      <c r="I462" s="11"/>
      <c r="J462" s="11"/>
      <c r="K462" s="11"/>
      <c r="L462" s="11"/>
      <c r="M462" s="11"/>
    </row>
    <row r="463" spans="1:13" x14ac:dyDescent="0.25">
      <c r="A463" s="11"/>
      <c r="B463" s="11"/>
      <c r="C463" s="11"/>
      <c r="D463" s="11"/>
      <c r="E463" s="11"/>
      <c r="F463" s="11"/>
      <c r="G463" s="11"/>
      <c r="H463" s="11"/>
      <c r="I463" s="11"/>
      <c r="J463" s="11"/>
      <c r="K463" s="11"/>
      <c r="L463" s="11"/>
      <c r="M463" s="11"/>
    </row>
    <row r="464" spans="1:13" x14ac:dyDescent="0.25">
      <c r="A464" s="11"/>
      <c r="B464" s="11"/>
      <c r="C464" s="11"/>
      <c r="D464" s="11"/>
      <c r="E464" s="11"/>
      <c r="F464" s="11"/>
      <c r="G464" s="11"/>
      <c r="H464" s="11"/>
      <c r="I464" s="11"/>
      <c r="J464" s="11"/>
      <c r="K464" s="11"/>
      <c r="L464" s="11"/>
      <c r="M464" s="11"/>
    </row>
    <row r="465" spans="1:13" x14ac:dyDescent="0.25">
      <c r="A465" s="11"/>
      <c r="B465" s="11"/>
      <c r="C465" s="11"/>
      <c r="D465" s="11"/>
      <c r="E465" s="11"/>
      <c r="F465" s="11"/>
      <c r="G465" s="11"/>
      <c r="H465" s="11"/>
      <c r="I465" s="11"/>
      <c r="J465" s="11"/>
      <c r="K465" s="11"/>
      <c r="L465" s="11"/>
      <c r="M465" s="11"/>
    </row>
    <row r="466" spans="1:13" x14ac:dyDescent="0.25">
      <c r="A466" s="11"/>
      <c r="B466" s="11"/>
      <c r="C466" s="11"/>
      <c r="D466" s="11"/>
      <c r="E466" s="11"/>
      <c r="F466" s="11"/>
      <c r="G466" s="11"/>
      <c r="H466" s="11"/>
      <c r="I466" s="11"/>
      <c r="J466" s="11"/>
      <c r="K466" s="11"/>
      <c r="L466" s="11"/>
      <c r="M466" s="11"/>
    </row>
    <row r="467" spans="1:13" x14ac:dyDescent="0.25">
      <c r="A467" s="11"/>
      <c r="B467" s="11"/>
      <c r="C467" s="11"/>
      <c r="D467" s="11"/>
      <c r="E467" s="11"/>
      <c r="F467" s="11"/>
      <c r="G467" s="11"/>
      <c r="H467" s="11"/>
      <c r="I467" s="11"/>
      <c r="J467" s="11"/>
      <c r="K467" s="11"/>
      <c r="L467" s="11"/>
      <c r="M467" s="11"/>
    </row>
    <row r="468" spans="1:13" x14ac:dyDescent="0.25">
      <c r="A468" s="11"/>
      <c r="B468" s="11"/>
      <c r="C468" s="11"/>
      <c r="D468" s="11"/>
      <c r="E468" s="11"/>
      <c r="F468" s="11"/>
      <c r="G468" s="11"/>
      <c r="H468" s="11"/>
      <c r="I468" s="11"/>
      <c r="J468" s="11"/>
      <c r="K468" s="11"/>
      <c r="L468" s="11"/>
      <c r="M468" s="11"/>
    </row>
    <row r="469" spans="1:13" x14ac:dyDescent="0.25">
      <c r="A469" s="11"/>
      <c r="B469" s="11"/>
      <c r="C469" s="11"/>
      <c r="D469" s="11"/>
      <c r="E469" s="11"/>
      <c r="F469" s="11"/>
      <c r="G469" s="11"/>
      <c r="H469" s="11"/>
      <c r="I469" s="11"/>
      <c r="J469" s="11"/>
      <c r="K469" s="11"/>
      <c r="L469" s="11"/>
      <c r="M469" s="11"/>
    </row>
    <row r="470" spans="1:13" x14ac:dyDescent="0.25">
      <c r="A470" s="11"/>
      <c r="B470" s="11"/>
      <c r="C470" s="11"/>
      <c r="D470" s="11"/>
      <c r="E470" s="11"/>
      <c r="F470" s="11"/>
      <c r="G470" s="11"/>
      <c r="H470" s="11"/>
      <c r="I470" s="11"/>
      <c r="J470" s="11"/>
      <c r="K470" s="11"/>
      <c r="L470" s="11"/>
      <c r="M470" s="11"/>
    </row>
    <row r="471" spans="1:13" x14ac:dyDescent="0.25">
      <c r="A471" s="11"/>
      <c r="B471" s="11"/>
      <c r="C471" s="11"/>
      <c r="D471" s="11"/>
      <c r="E471" s="11"/>
      <c r="F471" s="11"/>
      <c r="G471" s="11"/>
      <c r="H471" s="11"/>
      <c r="I471" s="11"/>
      <c r="J471" s="11"/>
      <c r="K471" s="11"/>
      <c r="L471" s="11"/>
      <c r="M471" s="11"/>
    </row>
    <row r="472" spans="1:13" x14ac:dyDescent="0.25">
      <c r="A472" s="11"/>
      <c r="B472" s="11"/>
      <c r="C472" s="11"/>
      <c r="D472" s="11"/>
      <c r="E472" s="11"/>
      <c r="F472" s="11"/>
      <c r="G472" s="11"/>
      <c r="H472" s="11"/>
      <c r="I472" s="11"/>
      <c r="J472" s="11"/>
      <c r="K472" s="11"/>
      <c r="L472" s="11"/>
      <c r="M472" s="11"/>
    </row>
    <row r="473" spans="1:13" x14ac:dyDescent="0.25">
      <c r="A473" s="11"/>
      <c r="B473" s="11"/>
      <c r="C473" s="11"/>
      <c r="D473" s="11"/>
      <c r="E473" s="11"/>
      <c r="F473" s="11"/>
      <c r="G473" s="11"/>
      <c r="H473" s="11"/>
      <c r="I473" s="11"/>
      <c r="J473" s="11"/>
      <c r="K473" s="11"/>
      <c r="L473" s="11"/>
      <c r="M473" s="11"/>
    </row>
    <row r="474" spans="1:13" x14ac:dyDescent="0.25">
      <c r="A474" s="11"/>
      <c r="B474" s="11"/>
      <c r="C474" s="11"/>
      <c r="D474" s="11"/>
      <c r="E474" s="11"/>
      <c r="F474" s="11"/>
      <c r="G474" s="11"/>
      <c r="H474" s="11"/>
      <c r="I474" s="11"/>
      <c r="J474" s="11"/>
      <c r="K474" s="11"/>
      <c r="L474" s="11"/>
      <c r="M474" s="11"/>
    </row>
    <row r="475" spans="1:13" x14ac:dyDescent="0.25">
      <c r="A475" s="11"/>
      <c r="B475" s="11"/>
      <c r="C475" s="11"/>
      <c r="D475" s="11"/>
      <c r="E475" s="11"/>
      <c r="F475" s="11"/>
      <c r="G475" s="11"/>
      <c r="H475" s="11"/>
      <c r="I475" s="11"/>
      <c r="J475" s="11"/>
      <c r="K475" s="11"/>
      <c r="L475" s="11"/>
      <c r="M475" s="11"/>
    </row>
    <row r="476" spans="1:13" x14ac:dyDescent="0.25">
      <c r="A476" s="11"/>
      <c r="B476" s="11"/>
      <c r="C476" s="11"/>
      <c r="D476" s="11"/>
      <c r="E476" s="11"/>
      <c r="F476" s="11"/>
      <c r="G476" s="11"/>
      <c r="H476" s="11"/>
      <c r="I476" s="11"/>
      <c r="J476" s="11"/>
      <c r="K476" s="11"/>
      <c r="L476" s="11"/>
      <c r="M476" s="11"/>
    </row>
    <row r="477" spans="1:13" x14ac:dyDescent="0.25">
      <c r="A477" s="11"/>
      <c r="B477" s="11"/>
      <c r="C477" s="11"/>
      <c r="D477" s="11"/>
      <c r="E477" s="11"/>
      <c r="F477" s="11"/>
      <c r="G477" s="11"/>
      <c r="H477" s="11"/>
      <c r="I477" s="11"/>
      <c r="J477" s="11"/>
      <c r="K477" s="11"/>
      <c r="L477" s="11"/>
      <c r="M477" s="11"/>
    </row>
    <row r="478" spans="1:13" x14ac:dyDescent="0.25">
      <c r="A478" s="11"/>
      <c r="B478" s="11"/>
      <c r="C478" s="11"/>
      <c r="D478" s="11"/>
      <c r="E478" s="11"/>
      <c r="F478" s="11"/>
      <c r="G478" s="11"/>
      <c r="H478" s="11"/>
      <c r="I478" s="11"/>
      <c r="J478" s="11"/>
      <c r="K478" s="11"/>
      <c r="L478" s="11"/>
      <c r="M478" s="11"/>
    </row>
    <row r="479" spans="1:13" x14ac:dyDescent="0.25">
      <c r="A479" s="11"/>
      <c r="B479" s="11"/>
      <c r="C479" s="11"/>
      <c r="D479" s="11"/>
      <c r="E479" s="11"/>
      <c r="F479" s="11"/>
      <c r="G479" s="11"/>
      <c r="H479" s="11"/>
      <c r="I479" s="11"/>
      <c r="J479" s="11"/>
      <c r="K479" s="11"/>
      <c r="L479" s="11"/>
      <c r="M479" s="11"/>
    </row>
    <row r="480" spans="1:13" x14ac:dyDescent="0.25">
      <c r="A480" s="11"/>
      <c r="B480" s="11"/>
      <c r="C480" s="11"/>
      <c r="D480" s="11"/>
      <c r="E480" s="11"/>
      <c r="F480" s="11"/>
      <c r="G480" s="11"/>
      <c r="H480" s="11"/>
      <c r="I480" s="11"/>
      <c r="J480" s="11"/>
      <c r="K480" s="11"/>
      <c r="L480" s="11"/>
      <c r="M480" s="11"/>
    </row>
    <row r="481" spans="1:13" x14ac:dyDescent="0.25">
      <c r="A481" s="11"/>
      <c r="B481" s="11"/>
      <c r="C481" s="11"/>
      <c r="D481" s="11"/>
      <c r="E481" s="11"/>
      <c r="F481" s="11"/>
      <c r="G481" s="11"/>
      <c r="H481" s="11"/>
      <c r="I481" s="11"/>
      <c r="J481" s="11"/>
      <c r="K481" s="11"/>
      <c r="L481" s="11"/>
      <c r="M481" s="11"/>
    </row>
    <row r="482" spans="1:13" x14ac:dyDescent="0.25">
      <c r="A482" s="11"/>
      <c r="B482" s="11"/>
      <c r="C482" s="11"/>
      <c r="D482" s="11"/>
      <c r="E482" s="11"/>
      <c r="F482" s="11"/>
      <c r="G482" s="11"/>
      <c r="H482" s="11"/>
      <c r="I482" s="11"/>
      <c r="J482" s="11"/>
      <c r="K482" s="11"/>
      <c r="L482" s="11"/>
      <c r="M482" s="11"/>
    </row>
    <row r="483" spans="1:13" x14ac:dyDescent="0.25">
      <c r="A483" s="11"/>
      <c r="B483" s="11"/>
      <c r="C483" s="11"/>
      <c r="D483" s="11"/>
      <c r="E483" s="11"/>
      <c r="F483" s="11"/>
      <c r="G483" s="11"/>
      <c r="H483" s="11"/>
      <c r="I483" s="11"/>
      <c r="J483" s="11"/>
      <c r="K483" s="11"/>
      <c r="L483" s="11"/>
      <c r="M483" s="11"/>
    </row>
    <row r="484" spans="1:13" x14ac:dyDescent="0.25">
      <c r="A484" s="11"/>
      <c r="B484" s="11"/>
      <c r="C484" s="11"/>
      <c r="D484" s="11"/>
      <c r="E484" s="11"/>
      <c r="F484" s="11"/>
      <c r="G484" s="11"/>
      <c r="H484" s="11"/>
      <c r="I484" s="11"/>
      <c r="J484" s="11"/>
      <c r="K484" s="11"/>
      <c r="L484" s="11"/>
      <c r="M484" s="11"/>
    </row>
    <row r="485" spans="1:13" x14ac:dyDescent="0.25">
      <c r="A485" s="11"/>
      <c r="B485" s="11"/>
      <c r="C485" s="11"/>
      <c r="D485" s="11"/>
      <c r="E485" s="11"/>
      <c r="F485" s="11"/>
      <c r="G485" s="11"/>
      <c r="H485" s="11"/>
      <c r="I485" s="11"/>
      <c r="J485" s="11"/>
      <c r="K485" s="11"/>
      <c r="L485" s="11"/>
      <c r="M485" s="11"/>
    </row>
    <row r="486" spans="1:13" x14ac:dyDescent="0.25">
      <c r="A486" s="11"/>
      <c r="B486" s="11"/>
      <c r="C486" s="11"/>
      <c r="D486" s="11"/>
      <c r="E486" s="11"/>
      <c r="F486" s="11"/>
      <c r="G486" s="11"/>
      <c r="H486" s="11"/>
      <c r="I486" s="11"/>
      <c r="J486" s="11"/>
      <c r="K486" s="11"/>
      <c r="L486" s="11"/>
      <c r="M486" s="11"/>
    </row>
    <row r="487" spans="1:13" x14ac:dyDescent="0.25">
      <c r="A487" s="11"/>
      <c r="B487" s="11"/>
      <c r="C487" s="11"/>
      <c r="D487" s="11"/>
      <c r="E487" s="11"/>
      <c r="F487" s="11"/>
      <c r="G487" s="11"/>
      <c r="H487" s="11"/>
      <c r="I487" s="11"/>
      <c r="J487" s="11"/>
      <c r="K487" s="11"/>
      <c r="L487" s="11"/>
      <c r="M487" s="11"/>
    </row>
    <row r="488" spans="1:13" x14ac:dyDescent="0.25">
      <c r="A488" s="11"/>
      <c r="B488" s="11"/>
      <c r="C488" s="11"/>
      <c r="D488" s="11"/>
      <c r="E488" s="11"/>
      <c r="F488" s="11"/>
      <c r="G488" s="11"/>
      <c r="H488" s="11"/>
      <c r="I488" s="11"/>
      <c r="J488" s="11"/>
      <c r="K488" s="11"/>
      <c r="L488" s="11"/>
      <c r="M488" s="11"/>
    </row>
    <row r="489" spans="1:13" x14ac:dyDescent="0.25">
      <c r="A489" s="11"/>
      <c r="B489" s="11"/>
      <c r="C489" s="11"/>
      <c r="D489" s="11"/>
      <c r="E489" s="11"/>
      <c r="F489" s="11"/>
      <c r="G489" s="11"/>
      <c r="H489" s="11"/>
      <c r="I489" s="11"/>
      <c r="J489" s="11"/>
      <c r="K489" s="11"/>
      <c r="L489" s="11"/>
      <c r="M489" s="11"/>
    </row>
    <row r="490" spans="1:13" x14ac:dyDescent="0.25">
      <c r="A490" s="11"/>
      <c r="B490" s="11"/>
      <c r="C490" s="11"/>
      <c r="D490" s="11"/>
      <c r="E490" s="11"/>
      <c r="F490" s="11"/>
      <c r="G490" s="11"/>
      <c r="H490" s="11"/>
      <c r="I490" s="11"/>
      <c r="J490" s="11"/>
      <c r="K490" s="11"/>
      <c r="L490" s="11"/>
      <c r="M490" s="11"/>
    </row>
    <row r="491" spans="1:13" x14ac:dyDescent="0.25">
      <c r="A491" s="11"/>
      <c r="B491" s="11"/>
      <c r="C491" s="11"/>
      <c r="D491" s="11"/>
      <c r="E491" s="11"/>
      <c r="F491" s="11"/>
      <c r="G491" s="11"/>
      <c r="H491" s="11"/>
      <c r="I491" s="11"/>
      <c r="J491" s="11"/>
      <c r="K491" s="11"/>
      <c r="L491" s="11"/>
      <c r="M491" s="11"/>
    </row>
    <row r="492" spans="1:13" x14ac:dyDescent="0.25">
      <c r="A492" s="11"/>
      <c r="B492" s="11"/>
      <c r="C492" s="11"/>
      <c r="D492" s="11"/>
      <c r="E492" s="11"/>
      <c r="F492" s="11"/>
      <c r="G492" s="11"/>
      <c r="H492" s="11"/>
      <c r="I492" s="11"/>
      <c r="J492" s="11"/>
      <c r="K492" s="11"/>
      <c r="L492" s="11"/>
      <c r="M492" s="11"/>
    </row>
    <row r="493" spans="1:13" x14ac:dyDescent="0.25">
      <c r="A493" s="11"/>
      <c r="B493" s="11"/>
      <c r="C493" s="11"/>
      <c r="D493" s="11"/>
      <c r="E493" s="11"/>
      <c r="F493" s="11"/>
      <c r="G493" s="11"/>
      <c r="H493" s="11"/>
      <c r="I493" s="11"/>
      <c r="J493" s="11"/>
      <c r="K493" s="11"/>
      <c r="L493" s="11"/>
      <c r="M493" s="11"/>
    </row>
    <row r="494" spans="1:13" x14ac:dyDescent="0.25">
      <c r="A494" s="11"/>
      <c r="B494" s="11"/>
      <c r="C494" s="11"/>
      <c r="D494" s="11"/>
      <c r="E494" s="11"/>
      <c r="F494" s="11"/>
      <c r="G494" s="11"/>
      <c r="H494" s="11"/>
      <c r="I494" s="11"/>
      <c r="J494" s="11"/>
      <c r="K494" s="11"/>
      <c r="L494" s="11"/>
      <c r="M494" s="11"/>
    </row>
    <row r="495" spans="1:13" x14ac:dyDescent="0.25">
      <c r="A495" s="11"/>
      <c r="B495" s="11"/>
      <c r="C495" s="11"/>
      <c r="D495" s="11"/>
      <c r="E495" s="11"/>
      <c r="F495" s="11"/>
      <c r="G495" s="11"/>
      <c r="H495" s="11"/>
      <c r="I495" s="11"/>
      <c r="J495" s="11"/>
      <c r="K495" s="11"/>
      <c r="L495" s="11"/>
      <c r="M495" s="11"/>
    </row>
    <row r="496" spans="1:13" x14ac:dyDescent="0.25">
      <c r="A496" s="11"/>
      <c r="B496" s="11"/>
      <c r="C496" s="11"/>
      <c r="D496" s="11"/>
      <c r="E496" s="11"/>
      <c r="F496" s="11"/>
      <c r="G496" s="11"/>
      <c r="H496" s="11"/>
      <c r="I496" s="11"/>
      <c r="J496" s="11"/>
      <c r="K496" s="11"/>
      <c r="L496" s="11"/>
      <c r="M496" s="11"/>
    </row>
    <row r="497" spans="1:13" x14ac:dyDescent="0.25">
      <c r="A497" s="11"/>
      <c r="B497" s="11"/>
      <c r="C497" s="11"/>
      <c r="D497" s="11"/>
      <c r="E497" s="11"/>
      <c r="F497" s="11"/>
      <c r="G497" s="11"/>
      <c r="H497" s="11"/>
      <c r="I497" s="11"/>
      <c r="J497" s="11"/>
      <c r="K497" s="11"/>
      <c r="L497" s="11"/>
      <c r="M497" s="11"/>
    </row>
    <row r="498" spans="1:13" x14ac:dyDescent="0.25">
      <c r="A498" s="11"/>
      <c r="B498" s="11"/>
      <c r="C498" s="11"/>
      <c r="D498" s="11"/>
      <c r="E498" s="11"/>
      <c r="F498" s="11"/>
      <c r="G498" s="11"/>
      <c r="H498" s="11"/>
      <c r="I498" s="11"/>
      <c r="J498" s="11"/>
      <c r="K498" s="11"/>
      <c r="L498" s="11"/>
      <c r="M498" s="11"/>
    </row>
    <row r="499" spans="1:13" x14ac:dyDescent="0.25">
      <c r="A499" s="11"/>
      <c r="B499" s="11"/>
      <c r="C499" s="11"/>
      <c r="D499" s="11"/>
      <c r="E499" s="11"/>
      <c r="F499" s="11"/>
      <c r="G499" s="11"/>
      <c r="H499" s="11"/>
      <c r="I499" s="11"/>
      <c r="J499" s="11"/>
      <c r="K499" s="11"/>
      <c r="L499" s="11"/>
      <c r="M499" s="11"/>
    </row>
    <row r="500" spans="1:13" x14ac:dyDescent="0.25">
      <c r="A500" s="11"/>
      <c r="B500" s="11"/>
      <c r="C500" s="11"/>
      <c r="D500" s="11"/>
      <c r="E500" s="11"/>
      <c r="F500" s="11"/>
      <c r="G500" s="11"/>
      <c r="H500" s="11"/>
      <c r="I500" s="11"/>
      <c r="J500" s="11"/>
      <c r="K500" s="11"/>
      <c r="L500" s="11"/>
      <c r="M500" s="11"/>
    </row>
    <row r="501" spans="1:13" x14ac:dyDescent="0.25">
      <c r="A501" s="11"/>
      <c r="B501" s="11"/>
      <c r="C501" s="11"/>
      <c r="D501" s="11"/>
      <c r="E501" s="11"/>
      <c r="F501" s="11"/>
      <c r="G501" s="11"/>
      <c r="H501" s="11"/>
      <c r="I501" s="11"/>
      <c r="J501" s="11"/>
      <c r="K501" s="11"/>
      <c r="L501" s="11"/>
      <c r="M501" s="11"/>
    </row>
    <row r="502" spans="1:13" x14ac:dyDescent="0.25">
      <c r="A502" s="11"/>
      <c r="B502" s="11"/>
      <c r="C502" s="11"/>
      <c r="D502" s="11"/>
      <c r="E502" s="11"/>
      <c r="F502" s="11"/>
      <c r="G502" s="11"/>
      <c r="H502" s="11"/>
      <c r="I502" s="11"/>
      <c r="J502" s="11"/>
      <c r="K502" s="11"/>
      <c r="L502" s="11"/>
      <c r="M502" s="11"/>
    </row>
    <row r="503" spans="1:13" x14ac:dyDescent="0.25">
      <c r="A503" s="11"/>
      <c r="B503" s="11"/>
      <c r="C503" s="11"/>
      <c r="D503" s="11"/>
      <c r="E503" s="11"/>
      <c r="F503" s="11"/>
      <c r="G503" s="11"/>
      <c r="H503" s="11"/>
      <c r="I503" s="11"/>
      <c r="J503" s="11"/>
      <c r="K503" s="11"/>
      <c r="L503" s="11"/>
      <c r="M503" s="11"/>
    </row>
    <row r="504" spans="1:13" x14ac:dyDescent="0.25">
      <c r="A504" s="11"/>
      <c r="B504" s="11"/>
      <c r="C504" s="11"/>
      <c r="D504" s="11"/>
      <c r="E504" s="11"/>
      <c r="F504" s="11"/>
      <c r="G504" s="11"/>
      <c r="H504" s="11"/>
      <c r="I504" s="11"/>
      <c r="J504" s="11"/>
      <c r="K504" s="11"/>
      <c r="L504" s="11"/>
      <c r="M504" s="11"/>
    </row>
    <row r="505" spans="1:13" x14ac:dyDescent="0.25">
      <c r="A505" s="11"/>
      <c r="B505" s="11"/>
      <c r="C505" s="11"/>
      <c r="D505" s="11"/>
      <c r="E505" s="11"/>
      <c r="F505" s="11"/>
      <c r="G505" s="11"/>
      <c r="H505" s="11"/>
      <c r="I505" s="11"/>
      <c r="J505" s="11"/>
      <c r="K505" s="11"/>
      <c r="L505" s="11"/>
      <c r="M505" s="11"/>
    </row>
    <row r="506" spans="1:13" x14ac:dyDescent="0.25">
      <c r="A506" s="11"/>
      <c r="B506" s="11"/>
      <c r="C506" s="11"/>
      <c r="D506" s="11"/>
      <c r="E506" s="11"/>
      <c r="F506" s="11"/>
      <c r="G506" s="11"/>
      <c r="H506" s="11"/>
      <c r="I506" s="11"/>
      <c r="J506" s="11"/>
      <c r="K506" s="11"/>
      <c r="L506" s="11"/>
      <c r="M506" s="11"/>
    </row>
    <row r="507" spans="1:13" x14ac:dyDescent="0.25">
      <c r="A507" s="11"/>
      <c r="B507" s="11"/>
      <c r="C507" s="11"/>
      <c r="D507" s="11"/>
      <c r="E507" s="11"/>
      <c r="F507" s="11"/>
      <c r="G507" s="11"/>
      <c r="H507" s="11"/>
      <c r="I507" s="11"/>
      <c r="J507" s="11"/>
      <c r="K507" s="11"/>
      <c r="L507" s="11"/>
      <c r="M507" s="11"/>
    </row>
    <row r="508" spans="1:13" x14ac:dyDescent="0.25">
      <c r="A508" s="11"/>
      <c r="B508" s="11"/>
      <c r="C508" s="11"/>
      <c r="D508" s="11"/>
      <c r="E508" s="11"/>
      <c r="F508" s="11"/>
      <c r="G508" s="11"/>
      <c r="H508" s="11"/>
      <c r="I508" s="11"/>
      <c r="J508" s="11"/>
      <c r="K508" s="11"/>
      <c r="L508" s="11"/>
      <c r="M508" s="11"/>
    </row>
    <row r="509" spans="1:13" x14ac:dyDescent="0.25">
      <c r="A509" s="11"/>
      <c r="B509" s="11"/>
      <c r="C509" s="11"/>
      <c r="D509" s="11"/>
      <c r="E509" s="11"/>
      <c r="F509" s="11"/>
      <c r="G509" s="11"/>
      <c r="H509" s="11"/>
      <c r="I509" s="11"/>
      <c r="J509" s="11"/>
      <c r="K509" s="11"/>
      <c r="L509" s="11"/>
      <c r="M509" s="11"/>
    </row>
    <row r="510" spans="1:13" x14ac:dyDescent="0.25">
      <c r="A510" s="11"/>
      <c r="B510" s="11"/>
      <c r="C510" s="11"/>
      <c r="D510" s="11"/>
      <c r="E510" s="11"/>
      <c r="F510" s="11"/>
      <c r="G510" s="11"/>
      <c r="H510" s="11"/>
      <c r="I510" s="11"/>
      <c r="J510" s="11"/>
      <c r="K510" s="11"/>
      <c r="L510" s="11"/>
      <c r="M510" s="11"/>
    </row>
    <row r="511" spans="1:13" x14ac:dyDescent="0.25">
      <c r="A511" s="11"/>
      <c r="B511" s="11"/>
      <c r="C511" s="11"/>
      <c r="D511" s="11"/>
      <c r="E511" s="11"/>
      <c r="F511" s="11"/>
      <c r="G511" s="11"/>
      <c r="H511" s="11"/>
      <c r="I511" s="11"/>
      <c r="J511" s="11"/>
      <c r="K511" s="11"/>
      <c r="L511" s="11"/>
      <c r="M511" s="11"/>
    </row>
    <row r="512" spans="1:13" x14ac:dyDescent="0.25">
      <c r="A512" s="11"/>
      <c r="B512" s="11"/>
      <c r="C512" s="11"/>
      <c r="D512" s="11"/>
      <c r="E512" s="11"/>
      <c r="F512" s="11"/>
      <c r="G512" s="11"/>
      <c r="H512" s="11"/>
      <c r="I512" s="11"/>
      <c r="J512" s="11"/>
      <c r="K512" s="11"/>
      <c r="L512" s="11"/>
      <c r="M512" s="11"/>
    </row>
    <row r="513" spans="1:13" x14ac:dyDescent="0.25">
      <c r="A513" s="11"/>
      <c r="B513" s="11"/>
      <c r="C513" s="11"/>
      <c r="D513" s="11"/>
      <c r="E513" s="11"/>
      <c r="F513" s="11"/>
      <c r="G513" s="11"/>
      <c r="H513" s="11"/>
      <c r="I513" s="11"/>
      <c r="J513" s="11"/>
      <c r="K513" s="11"/>
      <c r="L513" s="11"/>
      <c r="M513" s="11"/>
    </row>
    <row r="514" spans="1:13" x14ac:dyDescent="0.25">
      <c r="A514" s="11"/>
      <c r="B514" s="11"/>
      <c r="C514" s="11"/>
      <c r="D514" s="11"/>
      <c r="E514" s="11"/>
      <c r="F514" s="11"/>
      <c r="G514" s="11"/>
      <c r="H514" s="11"/>
      <c r="I514" s="11"/>
      <c r="J514" s="11"/>
      <c r="K514" s="11"/>
      <c r="L514" s="11"/>
      <c r="M514" s="11"/>
    </row>
    <row r="515" spans="1:13" x14ac:dyDescent="0.25">
      <c r="A515" s="11"/>
      <c r="B515" s="11"/>
      <c r="C515" s="11"/>
      <c r="D515" s="11"/>
      <c r="E515" s="11"/>
      <c r="F515" s="11"/>
      <c r="G515" s="11"/>
      <c r="H515" s="11"/>
      <c r="I515" s="11"/>
      <c r="J515" s="11"/>
      <c r="K515" s="11"/>
      <c r="L515" s="11"/>
      <c r="M515" s="11"/>
    </row>
    <row r="516" spans="1:13" x14ac:dyDescent="0.25">
      <c r="A516" s="11"/>
      <c r="B516" s="11"/>
      <c r="C516" s="11"/>
      <c r="D516" s="11"/>
      <c r="E516" s="11"/>
      <c r="F516" s="11"/>
      <c r="G516" s="11"/>
      <c r="H516" s="11"/>
      <c r="I516" s="11"/>
      <c r="J516" s="11"/>
      <c r="K516" s="11"/>
      <c r="L516" s="11"/>
      <c r="M516" s="11"/>
    </row>
    <row r="517" spans="1:13" x14ac:dyDescent="0.25">
      <c r="A517" s="11"/>
      <c r="B517" s="11"/>
      <c r="C517" s="11"/>
      <c r="D517" s="11"/>
      <c r="E517" s="11"/>
      <c r="F517" s="11"/>
      <c r="G517" s="11"/>
      <c r="H517" s="11"/>
      <c r="I517" s="11"/>
      <c r="J517" s="11"/>
      <c r="K517" s="11"/>
      <c r="L517" s="11"/>
      <c r="M517" s="11"/>
    </row>
    <row r="518" spans="1:13" x14ac:dyDescent="0.25">
      <c r="A518" s="11"/>
      <c r="B518" s="11"/>
      <c r="C518" s="11"/>
      <c r="D518" s="11"/>
      <c r="E518" s="11"/>
      <c r="F518" s="11"/>
      <c r="G518" s="11"/>
      <c r="H518" s="11"/>
      <c r="I518" s="11"/>
      <c r="J518" s="11"/>
      <c r="K518" s="11"/>
      <c r="L518" s="11"/>
      <c r="M518" s="11"/>
    </row>
    <row r="519" spans="1:13" x14ac:dyDescent="0.25">
      <c r="A519" s="11"/>
      <c r="B519" s="11"/>
      <c r="C519" s="11"/>
      <c r="D519" s="11"/>
      <c r="E519" s="11"/>
      <c r="F519" s="11"/>
      <c r="G519" s="11"/>
      <c r="H519" s="11"/>
      <c r="I519" s="11"/>
      <c r="J519" s="11"/>
      <c r="K519" s="11"/>
      <c r="L519" s="11"/>
      <c r="M519" s="11"/>
    </row>
    <row r="520" spans="1:13" x14ac:dyDescent="0.25">
      <c r="A520" s="11"/>
      <c r="B520" s="11"/>
      <c r="C520" s="11"/>
      <c r="D520" s="11"/>
      <c r="E520" s="11"/>
      <c r="F520" s="11"/>
      <c r="G520" s="11"/>
      <c r="H520" s="11"/>
      <c r="I520" s="11"/>
      <c r="J520" s="11"/>
      <c r="K520" s="11"/>
      <c r="L520" s="11"/>
      <c r="M520" s="11"/>
    </row>
    <row r="521" spans="1:13" x14ac:dyDescent="0.25">
      <c r="A521" s="11"/>
      <c r="B521" s="11"/>
      <c r="C521" s="11"/>
      <c r="D521" s="11"/>
      <c r="E521" s="11"/>
      <c r="F521" s="11"/>
      <c r="G521" s="11"/>
      <c r="H521" s="11"/>
      <c r="I521" s="11"/>
      <c r="J521" s="11"/>
      <c r="K521" s="11"/>
      <c r="L521" s="11"/>
      <c r="M521" s="11"/>
    </row>
    <row r="522" spans="1:13" x14ac:dyDescent="0.25">
      <c r="A522" s="11"/>
      <c r="B522" s="11"/>
      <c r="C522" s="11"/>
      <c r="D522" s="11"/>
      <c r="E522" s="11"/>
      <c r="F522" s="11"/>
      <c r="G522" s="11"/>
      <c r="H522" s="11"/>
      <c r="I522" s="11"/>
      <c r="J522" s="11"/>
      <c r="K522" s="11"/>
      <c r="L522" s="11"/>
      <c r="M522" s="11"/>
    </row>
    <row r="523" spans="1:13" x14ac:dyDescent="0.25">
      <c r="A523" s="11"/>
      <c r="B523" s="11"/>
      <c r="C523" s="11"/>
      <c r="D523" s="11"/>
      <c r="E523" s="11"/>
      <c r="F523" s="11"/>
      <c r="G523" s="11"/>
      <c r="H523" s="11"/>
      <c r="I523" s="11"/>
      <c r="J523" s="11"/>
      <c r="K523" s="11"/>
      <c r="L523" s="11"/>
      <c r="M523" s="11"/>
    </row>
    <row r="524" spans="1:13" x14ac:dyDescent="0.25">
      <c r="A524" s="11"/>
      <c r="B524" s="11"/>
      <c r="C524" s="11"/>
      <c r="D524" s="11"/>
      <c r="E524" s="11"/>
      <c r="F524" s="11"/>
      <c r="G524" s="11"/>
      <c r="H524" s="11"/>
      <c r="I524" s="11"/>
      <c r="J524" s="11"/>
      <c r="K524" s="11"/>
      <c r="L524" s="11"/>
      <c r="M524" s="11"/>
    </row>
    <row r="525" spans="1:13" x14ac:dyDescent="0.25">
      <c r="A525" s="11"/>
      <c r="B525" s="11"/>
      <c r="C525" s="11"/>
      <c r="D525" s="11"/>
      <c r="E525" s="11"/>
      <c r="F525" s="11"/>
      <c r="G525" s="11"/>
      <c r="H525" s="11"/>
      <c r="I525" s="11"/>
      <c r="J525" s="11"/>
      <c r="K525" s="11"/>
      <c r="L525" s="11"/>
      <c r="M525" s="11"/>
    </row>
    <row r="526" spans="1:13" x14ac:dyDescent="0.25">
      <c r="A526" s="11"/>
      <c r="B526" s="11"/>
      <c r="C526" s="11"/>
      <c r="D526" s="11"/>
      <c r="E526" s="11"/>
      <c r="F526" s="11"/>
      <c r="G526" s="11"/>
      <c r="H526" s="11"/>
      <c r="I526" s="11"/>
      <c r="J526" s="11"/>
      <c r="K526" s="11"/>
      <c r="L526" s="11"/>
      <c r="M526" s="11"/>
    </row>
    <row r="527" spans="1:13" x14ac:dyDescent="0.25">
      <c r="A527" s="11"/>
      <c r="B527" s="11"/>
      <c r="C527" s="11"/>
      <c r="D527" s="11"/>
      <c r="E527" s="11"/>
      <c r="F527" s="11"/>
      <c r="G527" s="11"/>
      <c r="H527" s="11"/>
      <c r="I527" s="11"/>
      <c r="J527" s="11"/>
      <c r="K527" s="11"/>
      <c r="L527" s="11"/>
      <c r="M527" s="11"/>
    </row>
    <row r="528" spans="1:13" x14ac:dyDescent="0.25">
      <c r="A528" s="11"/>
      <c r="B528" s="11"/>
      <c r="C528" s="11"/>
      <c r="D528" s="11"/>
      <c r="E528" s="11"/>
      <c r="F528" s="11"/>
      <c r="G528" s="11"/>
      <c r="H528" s="11"/>
      <c r="I528" s="11"/>
      <c r="J528" s="11"/>
      <c r="K528" s="11"/>
      <c r="L528" s="11"/>
      <c r="M528" s="11"/>
    </row>
    <row r="529" spans="1:13" x14ac:dyDescent="0.25">
      <c r="A529" s="11"/>
      <c r="B529" s="11"/>
      <c r="C529" s="11"/>
      <c r="D529" s="11"/>
      <c r="E529" s="11"/>
      <c r="F529" s="11"/>
      <c r="G529" s="11"/>
      <c r="H529" s="11"/>
      <c r="I529" s="11"/>
      <c r="J529" s="11"/>
      <c r="K529" s="11"/>
      <c r="L529" s="11"/>
      <c r="M529" s="11"/>
    </row>
    <row r="530" spans="1:13" x14ac:dyDescent="0.25">
      <c r="A530" s="11"/>
      <c r="B530" s="11"/>
      <c r="C530" s="11"/>
      <c r="D530" s="11"/>
      <c r="E530" s="11"/>
      <c r="F530" s="11"/>
      <c r="G530" s="11"/>
      <c r="H530" s="11"/>
      <c r="I530" s="11"/>
      <c r="J530" s="11"/>
      <c r="K530" s="11"/>
      <c r="L530" s="11"/>
      <c r="M530" s="11"/>
    </row>
    <row r="531" spans="1:13" x14ac:dyDescent="0.25">
      <c r="A531" s="11"/>
      <c r="B531" s="11"/>
      <c r="C531" s="11"/>
      <c r="D531" s="11"/>
      <c r="E531" s="11"/>
      <c r="F531" s="11"/>
      <c r="G531" s="11"/>
      <c r="H531" s="11"/>
      <c r="I531" s="11"/>
      <c r="J531" s="11"/>
      <c r="K531" s="11"/>
      <c r="L531" s="11"/>
      <c r="M531" s="11"/>
    </row>
    <row r="532" spans="1:13" x14ac:dyDescent="0.25">
      <c r="A532" s="11"/>
      <c r="B532" s="11"/>
      <c r="C532" s="11"/>
      <c r="D532" s="11"/>
      <c r="E532" s="11"/>
      <c r="F532" s="11"/>
      <c r="G532" s="11"/>
      <c r="H532" s="11"/>
      <c r="I532" s="11"/>
      <c r="J532" s="11"/>
      <c r="K532" s="11"/>
      <c r="L532" s="11"/>
      <c r="M532" s="11"/>
    </row>
    <row r="533" spans="1:13" x14ac:dyDescent="0.25">
      <c r="A533" s="11"/>
      <c r="B533" s="11"/>
      <c r="C533" s="11"/>
      <c r="D533" s="11"/>
      <c r="E533" s="11"/>
      <c r="F533" s="11"/>
      <c r="G533" s="11"/>
      <c r="H533" s="11"/>
      <c r="I533" s="11"/>
      <c r="J533" s="11"/>
      <c r="K533" s="11"/>
      <c r="L533" s="11"/>
      <c r="M533" s="11"/>
    </row>
    <row r="534" spans="1:13" x14ac:dyDescent="0.25">
      <c r="A534" s="11"/>
      <c r="B534" s="11"/>
      <c r="C534" s="11"/>
      <c r="D534" s="11"/>
      <c r="E534" s="11"/>
      <c r="F534" s="11"/>
      <c r="G534" s="11"/>
      <c r="H534" s="11"/>
      <c r="I534" s="11"/>
      <c r="J534" s="11"/>
      <c r="K534" s="11"/>
      <c r="L534" s="11"/>
      <c r="M534" s="11"/>
    </row>
    <row r="535" spans="1:13" x14ac:dyDescent="0.25">
      <c r="A535" s="11"/>
      <c r="B535" s="11"/>
      <c r="C535" s="11"/>
      <c r="D535" s="11"/>
      <c r="E535" s="11"/>
      <c r="F535" s="11"/>
      <c r="G535" s="11"/>
      <c r="H535" s="11"/>
      <c r="I535" s="11"/>
      <c r="J535" s="11"/>
      <c r="K535" s="11"/>
      <c r="L535" s="11"/>
      <c r="M535" s="11"/>
    </row>
    <row r="536" spans="1:13" x14ac:dyDescent="0.25">
      <c r="A536" s="11"/>
      <c r="B536" s="11"/>
      <c r="C536" s="11"/>
      <c r="D536" s="11"/>
      <c r="E536" s="11"/>
      <c r="F536" s="11"/>
      <c r="G536" s="11"/>
      <c r="H536" s="11"/>
      <c r="I536" s="11"/>
      <c r="J536" s="11"/>
      <c r="K536" s="11"/>
      <c r="L536" s="11"/>
      <c r="M536" s="11"/>
    </row>
    <row r="537" spans="1:13" x14ac:dyDescent="0.25">
      <c r="A537" s="11"/>
      <c r="B537" s="11"/>
      <c r="C537" s="11"/>
      <c r="D537" s="11"/>
      <c r="E537" s="11"/>
      <c r="F537" s="11"/>
      <c r="G537" s="11"/>
      <c r="H537" s="11"/>
      <c r="I537" s="11"/>
      <c r="J537" s="11"/>
      <c r="K537" s="11"/>
      <c r="L537" s="11"/>
      <c r="M537" s="11"/>
    </row>
    <row r="538" spans="1:13" x14ac:dyDescent="0.25">
      <c r="A538" s="11"/>
      <c r="B538" s="11"/>
      <c r="C538" s="11"/>
      <c r="D538" s="11"/>
      <c r="E538" s="11"/>
      <c r="F538" s="11"/>
      <c r="G538" s="11"/>
      <c r="H538" s="11"/>
      <c r="I538" s="11"/>
      <c r="J538" s="11"/>
      <c r="K538" s="11"/>
      <c r="L538" s="11"/>
      <c r="M538" s="11"/>
    </row>
    <row r="539" spans="1:13" x14ac:dyDescent="0.25">
      <c r="A539" s="11"/>
      <c r="B539" s="11"/>
      <c r="C539" s="11"/>
      <c r="D539" s="11"/>
      <c r="E539" s="11"/>
      <c r="F539" s="11"/>
      <c r="G539" s="11"/>
      <c r="H539" s="11"/>
      <c r="I539" s="11"/>
      <c r="J539" s="11"/>
      <c r="K539" s="11"/>
      <c r="L539" s="11"/>
      <c r="M539" s="11"/>
    </row>
    <row r="540" spans="1:13" x14ac:dyDescent="0.25">
      <c r="A540" s="11"/>
      <c r="B540" s="11"/>
      <c r="C540" s="11"/>
      <c r="D540" s="11"/>
      <c r="E540" s="11"/>
      <c r="F540" s="11"/>
      <c r="G540" s="11"/>
      <c r="H540" s="11"/>
      <c r="I540" s="11"/>
      <c r="J540" s="11"/>
      <c r="K540" s="11"/>
      <c r="L540" s="11"/>
      <c r="M540" s="11"/>
    </row>
    <row r="541" spans="1:13" x14ac:dyDescent="0.25">
      <c r="A541" s="11"/>
      <c r="B541" s="11"/>
      <c r="C541" s="11"/>
      <c r="D541" s="11"/>
      <c r="E541" s="11"/>
      <c r="F541" s="11"/>
      <c r="G541" s="11"/>
      <c r="H541" s="11"/>
      <c r="I541" s="11"/>
      <c r="J541" s="11"/>
      <c r="K541" s="11"/>
      <c r="L541" s="11"/>
      <c r="M541" s="11"/>
    </row>
    <row r="542" spans="1:13" x14ac:dyDescent="0.25">
      <c r="A542" s="11"/>
      <c r="B542" s="11"/>
      <c r="C542" s="11"/>
      <c r="D542" s="11"/>
      <c r="E542" s="11"/>
      <c r="F542" s="11"/>
      <c r="G542" s="11"/>
      <c r="H542" s="11"/>
      <c r="I542" s="11"/>
      <c r="J542" s="11"/>
      <c r="K542" s="11"/>
      <c r="L542" s="11"/>
      <c r="M542" s="11"/>
    </row>
    <row r="543" spans="1:13" x14ac:dyDescent="0.25">
      <c r="A543" s="11"/>
      <c r="B543" s="11"/>
      <c r="C543" s="11"/>
      <c r="D543" s="11"/>
      <c r="E543" s="11"/>
      <c r="F543" s="11"/>
      <c r="G543" s="11"/>
      <c r="H543" s="11"/>
      <c r="I543" s="11"/>
      <c r="J543" s="11"/>
      <c r="K543" s="11"/>
      <c r="L543" s="11"/>
      <c r="M543" s="11"/>
    </row>
    <row r="544" spans="1:13" x14ac:dyDescent="0.25">
      <c r="A544" s="11"/>
      <c r="B544" s="11"/>
      <c r="C544" s="11"/>
      <c r="D544" s="11"/>
      <c r="E544" s="11"/>
      <c r="F544" s="11"/>
      <c r="G544" s="11"/>
      <c r="H544" s="11"/>
      <c r="I544" s="11"/>
      <c r="J544" s="11"/>
      <c r="K544" s="11"/>
      <c r="L544" s="11"/>
      <c r="M544" s="11"/>
    </row>
    <row r="545" spans="1:13" x14ac:dyDescent="0.25">
      <c r="A545" s="11"/>
      <c r="B545" s="11"/>
      <c r="C545" s="11"/>
      <c r="D545" s="11"/>
      <c r="E545" s="11"/>
      <c r="F545" s="11"/>
      <c r="G545" s="11"/>
      <c r="H545" s="11"/>
      <c r="I545" s="11"/>
      <c r="J545" s="11"/>
      <c r="K545" s="11"/>
      <c r="L545" s="11"/>
      <c r="M545" s="11"/>
    </row>
    <row r="546" spans="1:13" x14ac:dyDescent="0.25">
      <c r="A546" s="11"/>
      <c r="B546" s="11"/>
      <c r="C546" s="11"/>
      <c r="D546" s="11"/>
      <c r="E546" s="11"/>
      <c r="F546" s="11"/>
      <c r="G546" s="11"/>
      <c r="H546" s="11"/>
      <c r="I546" s="11"/>
      <c r="J546" s="11"/>
      <c r="K546" s="11"/>
      <c r="L546" s="11"/>
      <c r="M546" s="11"/>
    </row>
    <row r="547" spans="1:13" x14ac:dyDescent="0.25">
      <c r="A547" s="11"/>
      <c r="B547" s="11"/>
      <c r="C547" s="11"/>
      <c r="D547" s="11"/>
      <c r="E547" s="11"/>
      <c r="F547" s="11"/>
      <c r="G547" s="11"/>
      <c r="H547" s="11"/>
      <c r="I547" s="11"/>
      <c r="J547" s="11"/>
      <c r="K547" s="11"/>
      <c r="L547" s="11"/>
      <c r="M547" s="11"/>
    </row>
    <row r="548" spans="1:13" x14ac:dyDescent="0.25">
      <c r="A548" s="11"/>
      <c r="B548" s="11"/>
      <c r="C548" s="11"/>
      <c r="D548" s="11"/>
      <c r="E548" s="11"/>
      <c r="F548" s="11"/>
      <c r="G548" s="11"/>
      <c r="H548" s="11"/>
      <c r="I548" s="11"/>
      <c r="J548" s="11"/>
      <c r="K548" s="11"/>
      <c r="L548" s="11"/>
      <c r="M548" s="11"/>
    </row>
    <row r="549" spans="1:13" x14ac:dyDescent="0.25">
      <c r="A549" s="11"/>
      <c r="B549" s="11"/>
      <c r="C549" s="11"/>
      <c r="D549" s="11"/>
      <c r="E549" s="11"/>
      <c r="F549" s="11"/>
      <c r="G549" s="11"/>
      <c r="H549" s="11"/>
      <c r="I549" s="11"/>
      <c r="J549" s="11"/>
      <c r="K549" s="11"/>
      <c r="L549" s="11"/>
      <c r="M549" s="11"/>
    </row>
    <row r="550" spans="1:13" x14ac:dyDescent="0.25">
      <c r="A550" s="11"/>
      <c r="B550" s="11"/>
      <c r="C550" s="11"/>
      <c r="D550" s="11"/>
      <c r="E550" s="11"/>
      <c r="F550" s="11"/>
      <c r="G550" s="11"/>
      <c r="H550" s="11"/>
      <c r="I550" s="11"/>
      <c r="J550" s="11"/>
      <c r="K550" s="11"/>
      <c r="L550" s="11"/>
      <c r="M550" s="11"/>
    </row>
    <row r="551" spans="1:13" x14ac:dyDescent="0.25">
      <c r="A551" s="11"/>
      <c r="B551" s="11"/>
      <c r="C551" s="11"/>
      <c r="D551" s="11"/>
      <c r="E551" s="11"/>
      <c r="F551" s="11"/>
      <c r="G551" s="11"/>
      <c r="H551" s="11"/>
      <c r="I551" s="11"/>
      <c r="J551" s="11"/>
      <c r="K551" s="11"/>
      <c r="L551" s="11"/>
      <c r="M551" s="11"/>
    </row>
    <row r="552" spans="1:13" x14ac:dyDescent="0.25">
      <c r="A552" s="11"/>
      <c r="B552" s="11"/>
      <c r="C552" s="11"/>
      <c r="D552" s="11"/>
      <c r="E552" s="11"/>
      <c r="F552" s="11"/>
      <c r="G552" s="11"/>
      <c r="H552" s="11"/>
      <c r="I552" s="11"/>
      <c r="J552" s="11"/>
      <c r="K552" s="11"/>
      <c r="L552" s="11"/>
      <c r="M552" s="11"/>
    </row>
    <row r="553" spans="1:13" x14ac:dyDescent="0.25">
      <c r="A553" s="11"/>
      <c r="B553" s="11"/>
      <c r="C553" s="11"/>
      <c r="D553" s="11"/>
      <c r="E553" s="11"/>
      <c r="F553" s="11"/>
      <c r="G553" s="11"/>
      <c r="H553" s="11"/>
      <c r="I553" s="11"/>
      <c r="J553" s="11"/>
      <c r="K553" s="11"/>
      <c r="L553" s="11"/>
      <c r="M553" s="11"/>
    </row>
    <row r="554" spans="1:13" x14ac:dyDescent="0.25">
      <c r="A554" s="11"/>
      <c r="B554" s="11"/>
      <c r="C554" s="11"/>
      <c r="D554" s="11"/>
      <c r="E554" s="11"/>
      <c r="F554" s="11"/>
      <c r="G554" s="11"/>
      <c r="H554" s="11"/>
      <c r="I554" s="11"/>
      <c r="J554" s="11"/>
      <c r="K554" s="11"/>
      <c r="L554" s="11"/>
      <c r="M554" s="11"/>
    </row>
    <row r="555" spans="1:13" x14ac:dyDescent="0.25">
      <c r="A555" s="11"/>
      <c r="B555" s="11"/>
      <c r="C555" s="11"/>
      <c r="D555" s="11"/>
      <c r="E555" s="11"/>
      <c r="F555" s="11"/>
      <c r="G555" s="11"/>
      <c r="H555" s="11"/>
      <c r="I555" s="11"/>
      <c r="J555" s="11"/>
      <c r="K555" s="11"/>
      <c r="L555" s="11"/>
      <c r="M555" s="11"/>
    </row>
    <row r="556" spans="1:13" x14ac:dyDescent="0.25">
      <c r="A556" s="11"/>
      <c r="B556" s="11"/>
      <c r="C556" s="11"/>
      <c r="D556" s="11"/>
      <c r="E556" s="11"/>
      <c r="F556" s="11"/>
      <c r="G556" s="11"/>
      <c r="H556" s="11"/>
      <c r="I556" s="11"/>
      <c r="J556" s="11"/>
      <c r="K556" s="11"/>
      <c r="L556" s="11"/>
      <c r="M556" s="11"/>
    </row>
    <row r="557" spans="1:13" x14ac:dyDescent="0.25">
      <c r="A557" s="11"/>
      <c r="B557" s="11"/>
      <c r="C557" s="11"/>
      <c r="D557" s="11"/>
      <c r="E557" s="11"/>
      <c r="F557" s="11"/>
      <c r="G557" s="11"/>
      <c r="H557" s="11"/>
      <c r="I557" s="11"/>
      <c r="J557" s="11"/>
      <c r="K557" s="11"/>
      <c r="L557" s="11"/>
      <c r="M557" s="11"/>
    </row>
    <row r="558" spans="1:13" x14ac:dyDescent="0.25">
      <c r="A558" s="11"/>
      <c r="B558" s="11"/>
      <c r="C558" s="11"/>
      <c r="D558" s="11"/>
      <c r="E558" s="11"/>
      <c r="F558" s="11"/>
      <c r="G558" s="11"/>
      <c r="H558" s="11"/>
      <c r="I558" s="11"/>
      <c r="J558" s="11"/>
      <c r="K558" s="11"/>
      <c r="L558" s="11"/>
      <c r="M558" s="11"/>
    </row>
    <row r="559" spans="1:13" x14ac:dyDescent="0.25">
      <c r="A559" s="11"/>
      <c r="B559" s="11"/>
      <c r="C559" s="11"/>
      <c r="D559" s="11"/>
      <c r="E559" s="11"/>
      <c r="F559" s="11"/>
      <c r="G559" s="11"/>
      <c r="H559" s="11"/>
      <c r="I559" s="11"/>
      <c r="J559" s="11"/>
      <c r="K559" s="11"/>
      <c r="L559" s="11"/>
      <c r="M559" s="11"/>
    </row>
    <row r="560" spans="1:13" x14ac:dyDescent="0.25">
      <c r="A560" s="11"/>
      <c r="B560" s="11"/>
      <c r="C560" s="11"/>
      <c r="D560" s="11"/>
      <c r="E560" s="11"/>
      <c r="F560" s="11"/>
      <c r="G560" s="11"/>
      <c r="H560" s="11"/>
      <c r="I560" s="11"/>
      <c r="J560" s="11"/>
      <c r="K560" s="11"/>
      <c r="L560" s="11"/>
      <c r="M560" s="11"/>
    </row>
    <row r="561" spans="1:13" x14ac:dyDescent="0.25">
      <c r="A561" s="11"/>
      <c r="B561" s="11"/>
      <c r="C561" s="11"/>
      <c r="D561" s="11"/>
      <c r="E561" s="11"/>
      <c r="F561" s="11"/>
      <c r="G561" s="11"/>
      <c r="H561" s="11"/>
      <c r="I561" s="11"/>
      <c r="J561" s="11"/>
      <c r="K561" s="11"/>
      <c r="L561" s="11"/>
      <c r="M561" s="11"/>
    </row>
    <row r="562" spans="1:13" x14ac:dyDescent="0.25">
      <c r="A562" s="11"/>
      <c r="B562" s="11"/>
      <c r="C562" s="11"/>
      <c r="D562" s="11"/>
      <c r="E562" s="11"/>
      <c r="F562" s="11"/>
      <c r="G562" s="11"/>
      <c r="H562" s="11"/>
      <c r="I562" s="11"/>
      <c r="J562" s="11"/>
      <c r="K562" s="11"/>
      <c r="L562" s="11"/>
      <c r="M562" s="11"/>
    </row>
    <row r="563" spans="1:13" x14ac:dyDescent="0.25">
      <c r="A563" s="11"/>
      <c r="B563" s="11"/>
      <c r="C563" s="11"/>
      <c r="D563" s="11"/>
      <c r="E563" s="11"/>
      <c r="F563" s="11"/>
      <c r="G563" s="11"/>
      <c r="H563" s="11"/>
      <c r="I563" s="11"/>
      <c r="J563" s="11"/>
      <c r="K563" s="11"/>
      <c r="L563" s="11"/>
      <c r="M563" s="11"/>
    </row>
    <row r="564" spans="1:13" x14ac:dyDescent="0.25">
      <c r="A564" s="11"/>
      <c r="B564" s="11"/>
      <c r="C564" s="11"/>
      <c r="D564" s="11"/>
      <c r="E564" s="11"/>
      <c r="F564" s="11"/>
      <c r="G564" s="11"/>
      <c r="H564" s="11"/>
      <c r="I564" s="11"/>
      <c r="J564" s="11"/>
      <c r="K564" s="11"/>
      <c r="L564" s="11"/>
      <c r="M564" s="11"/>
    </row>
    <row r="565" spans="1:13" x14ac:dyDescent="0.25">
      <c r="A565" s="11"/>
      <c r="B565" s="11"/>
      <c r="C565" s="11"/>
      <c r="D565" s="11"/>
      <c r="E565" s="11"/>
      <c r="F565" s="11"/>
      <c r="G565" s="11"/>
      <c r="H565" s="11"/>
      <c r="I565" s="11"/>
      <c r="J565" s="11"/>
      <c r="K565" s="11"/>
      <c r="L565" s="11"/>
      <c r="M565" s="11"/>
    </row>
    <row r="566" spans="1:13" x14ac:dyDescent="0.25">
      <c r="A566" s="11"/>
      <c r="B566" s="11"/>
      <c r="C566" s="11"/>
      <c r="D566" s="11"/>
      <c r="E566" s="11"/>
      <c r="F566" s="11"/>
      <c r="G566" s="11"/>
      <c r="H566" s="11"/>
      <c r="I566" s="11"/>
      <c r="J566" s="11"/>
      <c r="K566" s="11"/>
      <c r="L566" s="11"/>
      <c r="M566" s="11"/>
    </row>
    <row r="567" spans="1:13" x14ac:dyDescent="0.25">
      <c r="A567" s="11"/>
      <c r="B567" s="11"/>
      <c r="C567" s="11"/>
      <c r="D567" s="11"/>
      <c r="E567" s="11"/>
      <c r="F567" s="11"/>
      <c r="G567" s="11"/>
      <c r="H567" s="11"/>
      <c r="I567" s="11"/>
      <c r="J567" s="11"/>
      <c r="K567" s="11"/>
      <c r="L567" s="11"/>
      <c r="M567" s="11"/>
    </row>
    <row r="568" spans="1:13" x14ac:dyDescent="0.25">
      <c r="A568" s="11"/>
      <c r="B568" s="11"/>
      <c r="C568" s="11"/>
      <c r="D568" s="11"/>
      <c r="E568" s="11"/>
      <c r="F568" s="11"/>
      <c r="G568" s="11"/>
      <c r="H568" s="11"/>
      <c r="I568" s="11"/>
      <c r="J568" s="11"/>
      <c r="K568" s="11"/>
      <c r="L568" s="11"/>
      <c r="M568" s="11"/>
    </row>
    <row r="569" spans="1:13" x14ac:dyDescent="0.25">
      <c r="A569" s="11"/>
      <c r="B569" s="11"/>
      <c r="C569" s="11"/>
      <c r="D569" s="11"/>
      <c r="E569" s="11"/>
      <c r="F569" s="11"/>
      <c r="G569" s="11"/>
      <c r="H569" s="11"/>
      <c r="I569" s="11"/>
      <c r="J569" s="11"/>
      <c r="K569" s="11"/>
      <c r="L569" s="11"/>
      <c r="M569" s="11"/>
    </row>
    <row r="570" spans="1:13" x14ac:dyDescent="0.25">
      <c r="A570" s="11"/>
      <c r="B570" s="11"/>
      <c r="C570" s="11"/>
      <c r="D570" s="11"/>
      <c r="E570" s="11"/>
      <c r="F570" s="11"/>
      <c r="G570" s="11"/>
      <c r="H570" s="11"/>
      <c r="I570" s="11"/>
      <c r="J570" s="11"/>
      <c r="K570" s="11"/>
      <c r="L570" s="11"/>
      <c r="M570" s="11"/>
    </row>
    <row r="571" spans="1:13" x14ac:dyDescent="0.25">
      <c r="A571" s="11"/>
      <c r="B571" s="11"/>
      <c r="C571" s="11"/>
      <c r="D571" s="11"/>
      <c r="E571" s="11"/>
      <c r="F571" s="11"/>
      <c r="G571" s="11"/>
      <c r="H571" s="11"/>
      <c r="I571" s="11"/>
      <c r="J571" s="11"/>
      <c r="K571" s="11"/>
      <c r="L571" s="11"/>
      <c r="M571" s="11"/>
    </row>
    <row r="572" spans="1:13" x14ac:dyDescent="0.25">
      <c r="A572" s="11"/>
      <c r="B572" s="11"/>
      <c r="C572" s="11"/>
      <c r="D572" s="11"/>
      <c r="E572" s="11"/>
      <c r="F572" s="11"/>
      <c r="G572" s="11"/>
      <c r="H572" s="11"/>
      <c r="I572" s="11"/>
      <c r="J572" s="11"/>
      <c r="K572" s="11"/>
      <c r="L572" s="11"/>
      <c r="M572" s="11"/>
    </row>
    <row r="573" spans="1:13" x14ac:dyDescent="0.25">
      <c r="A573" s="11"/>
      <c r="B573" s="11"/>
      <c r="C573" s="11"/>
      <c r="D573" s="11"/>
      <c r="E573" s="11"/>
      <c r="F573" s="11"/>
      <c r="G573" s="11"/>
      <c r="H573" s="11"/>
      <c r="I573" s="11"/>
      <c r="J573" s="11"/>
      <c r="K573" s="11"/>
      <c r="L573" s="11"/>
      <c r="M573" s="11"/>
    </row>
    <row r="574" spans="1:13" x14ac:dyDescent="0.25">
      <c r="A574" s="11"/>
      <c r="B574" s="11"/>
      <c r="C574" s="11"/>
      <c r="D574" s="11"/>
      <c r="E574" s="11"/>
      <c r="F574" s="11"/>
      <c r="G574" s="11"/>
      <c r="H574" s="11"/>
      <c r="I574" s="11"/>
      <c r="J574" s="11"/>
      <c r="K574" s="11"/>
      <c r="L574" s="11"/>
      <c r="M574" s="11"/>
    </row>
    <row r="575" spans="1:13" x14ac:dyDescent="0.25">
      <c r="A575" s="11"/>
      <c r="B575" s="11"/>
      <c r="C575" s="11"/>
      <c r="D575" s="11"/>
      <c r="E575" s="11"/>
      <c r="F575" s="11"/>
      <c r="G575" s="11"/>
      <c r="H575" s="11"/>
      <c r="I575" s="11"/>
      <c r="J575" s="11"/>
      <c r="K575" s="11"/>
      <c r="L575" s="11"/>
      <c r="M575" s="11"/>
    </row>
    <row r="576" spans="1:13" x14ac:dyDescent="0.25">
      <c r="A576" s="11"/>
      <c r="B576" s="11"/>
      <c r="C576" s="11"/>
      <c r="D576" s="11"/>
      <c r="E576" s="11"/>
      <c r="F576" s="11"/>
      <c r="G576" s="11"/>
      <c r="H576" s="11"/>
      <c r="I576" s="11"/>
      <c r="J576" s="11"/>
      <c r="K576" s="11"/>
      <c r="L576" s="11"/>
      <c r="M576" s="11"/>
    </row>
    <row r="577" spans="1:13" x14ac:dyDescent="0.25">
      <c r="A577" s="11"/>
      <c r="B577" s="11"/>
      <c r="C577" s="11"/>
      <c r="D577" s="11"/>
      <c r="E577" s="11"/>
      <c r="F577" s="11"/>
      <c r="G577" s="11"/>
      <c r="H577" s="11"/>
      <c r="I577" s="11"/>
      <c r="J577" s="11"/>
      <c r="K577" s="11"/>
      <c r="L577" s="11"/>
      <c r="M577" s="11"/>
    </row>
    <row r="578" spans="1:13" x14ac:dyDescent="0.25">
      <c r="A578" s="11"/>
      <c r="B578" s="11"/>
      <c r="C578" s="11"/>
      <c r="D578" s="11"/>
      <c r="E578" s="11"/>
      <c r="F578" s="11"/>
      <c r="G578" s="11"/>
      <c r="H578" s="11"/>
      <c r="I578" s="11"/>
      <c r="J578" s="11"/>
      <c r="K578" s="11"/>
      <c r="L578" s="11"/>
      <c r="M578" s="11"/>
    </row>
    <row r="579" spans="1:13" x14ac:dyDescent="0.25">
      <c r="A579" s="11"/>
      <c r="B579" s="11"/>
      <c r="C579" s="11"/>
      <c r="D579" s="11"/>
      <c r="E579" s="11"/>
      <c r="F579" s="11"/>
      <c r="G579" s="11"/>
      <c r="H579" s="11"/>
      <c r="I579" s="11"/>
      <c r="J579" s="11"/>
      <c r="K579" s="11"/>
      <c r="L579" s="11"/>
      <c r="M579" s="11"/>
    </row>
    <row r="580" spans="1:13" x14ac:dyDescent="0.25">
      <c r="A580" s="11"/>
      <c r="B580" s="11"/>
      <c r="C580" s="11"/>
      <c r="D580" s="11"/>
      <c r="E580" s="11"/>
      <c r="F580" s="11"/>
      <c r="G580" s="11"/>
      <c r="H580" s="11"/>
      <c r="I580" s="11"/>
      <c r="J580" s="11"/>
      <c r="K580" s="11"/>
      <c r="L580" s="11"/>
      <c r="M580" s="11"/>
    </row>
    <row r="581" spans="1:13" x14ac:dyDescent="0.25">
      <c r="A581" s="11"/>
      <c r="B581" s="11"/>
      <c r="C581" s="11"/>
      <c r="D581" s="11"/>
      <c r="E581" s="11"/>
      <c r="F581" s="11"/>
      <c r="G581" s="11"/>
      <c r="H581" s="11"/>
      <c r="I581" s="11"/>
      <c r="J581" s="11"/>
      <c r="K581" s="11"/>
      <c r="L581" s="11"/>
      <c r="M581" s="11"/>
    </row>
    <row r="582" spans="1:13" x14ac:dyDescent="0.25">
      <c r="A582" s="11"/>
      <c r="B582" s="11"/>
      <c r="C582" s="11"/>
      <c r="D582" s="11"/>
      <c r="E582" s="11"/>
      <c r="F582" s="11"/>
      <c r="G582" s="11"/>
      <c r="H582" s="11"/>
      <c r="I582" s="11"/>
      <c r="J582" s="11"/>
      <c r="K582" s="11"/>
      <c r="L582" s="11"/>
      <c r="M582" s="11"/>
    </row>
    <row r="583" spans="1:13" x14ac:dyDescent="0.25">
      <c r="A583" s="11"/>
      <c r="B583" s="11"/>
      <c r="C583" s="11"/>
      <c r="D583" s="11"/>
      <c r="E583" s="11"/>
      <c r="F583" s="11"/>
      <c r="G583" s="11"/>
      <c r="H583" s="11"/>
      <c r="I583" s="11"/>
      <c r="J583" s="11"/>
      <c r="K583" s="11"/>
      <c r="L583" s="11"/>
      <c r="M583" s="11"/>
    </row>
    <row r="584" spans="1:13" x14ac:dyDescent="0.25">
      <c r="A584" s="11"/>
      <c r="B584" s="11"/>
      <c r="C584" s="11"/>
      <c r="D584" s="11"/>
      <c r="E584" s="11"/>
      <c r="F584" s="11"/>
      <c r="G584" s="11"/>
      <c r="H584" s="11"/>
      <c r="I584" s="11"/>
      <c r="J584" s="11"/>
      <c r="K584" s="11"/>
      <c r="L584" s="11"/>
      <c r="M584" s="11"/>
    </row>
    <row r="585" spans="1:13" x14ac:dyDescent="0.25">
      <c r="A585" s="11"/>
      <c r="B585" s="11"/>
      <c r="C585" s="11"/>
      <c r="D585" s="11"/>
      <c r="E585" s="11"/>
      <c r="F585" s="11"/>
      <c r="G585" s="11"/>
      <c r="H585" s="11"/>
      <c r="I585" s="11"/>
      <c r="J585" s="11"/>
      <c r="K585" s="11"/>
      <c r="L585" s="11"/>
      <c r="M585" s="11"/>
    </row>
    <row r="586" spans="1:13" x14ac:dyDescent="0.25">
      <c r="A586" s="11"/>
      <c r="B586" s="11"/>
      <c r="C586" s="11"/>
      <c r="D586" s="11"/>
      <c r="E586" s="11"/>
      <c r="F586" s="11"/>
      <c r="G586" s="11"/>
      <c r="H586" s="11"/>
      <c r="I586" s="11"/>
      <c r="J586" s="11"/>
      <c r="K586" s="11"/>
      <c r="L586" s="11"/>
      <c r="M586" s="11"/>
    </row>
    <row r="587" spans="1:13" x14ac:dyDescent="0.25">
      <c r="A587" s="11"/>
      <c r="B587" s="11"/>
      <c r="C587" s="11"/>
      <c r="D587" s="11"/>
      <c r="E587" s="11"/>
      <c r="F587" s="11"/>
      <c r="G587" s="11"/>
      <c r="H587" s="11"/>
      <c r="I587" s="11"/>
      <c r="J587" s="11"/>
      <c r="K587" s="11"/>
      <c r="L587" s="11"/>
      <c r="M587" s="11"/>
    </row>
    <row r="588" spans="1:13" x14ac:dyDescent="0.25">
      <c r="A588" s="11"/>
      <c r="B588" s="11"/>
      <c r="C588" s="11"/>
      <c r="D588" s="11"/>
      <c r="E588" s="11"/>
      <c r="F588" s="11"/>
      <c r="G588" s="11"/>
      <c r="H588" s="11"/>
      <c r="I588" s="11"/>
      <c r="J588" s="11"/>
      <c r="K588" s="11"/>
      <c r="L588" s="11"/>
      <c r="M588" s="11"/>
    </row>
    <row r="589" spans="1:13" x14ac:dyDescent="0.25">
      <c r="A589" s="11"/>
      <c r="B589" s="11"/>
      <c r="C589" s="11"/>
      <c r="D589" s="11"/>
      <c r="E589" s="11"/>
      <c r="F589" s="11"/>
      <c r="G589" s="11"/>
      <c r="H589" s="11"/>
      <c r="I589" s="11"/>
      <c r="J589" s="11"/>
      <c r="K589" s="11"/>
      <c r="L589" s="11"/>
      <c r="M589" s="11"/>
    </row>
    <row r="590" spans="1:13" x14ac:dyDescent="0.25">
      <c r="A590" s="11"/>
      <c r="B590" s="11"/>
      <c r="C590" s="11"/>
      <c r="D590" s="11"/>
      <c r="E590" s="11"/>
      <c r="F590" s="11"/>
      <c r="G590" s="11"/>
      <c r="H590" s="11"/>
      <c r="I590" s="11"/>
      <c r="J590" s="11"/>
      <c r="K590" s="11"/>
      <c r="L590" s="11"/>
      <c r="M590" s="11"/>
    </row>
    <row r="591" spans="1:13" x14ac:dyDescent="0.25">
      <c r="A591" s="11"/>
      <c r="B591" s="11"/>
      <c r="C591" s="11"/>
      <c r="D591" s="11"/>
      <c r="E591" s="11"/>
      <c r="F591" s="11"/>
      <c r="G591" s="11"/>
      <c r="H591" s="11"/>
      <c r="I591" s="11"/>
      <c r="J591" s="11"/>
      <c r="K591" s="11"/>
      <c r="L591" s="11"/>
      <c r="M591" s="11"/>
    </row>
    <row r="592" spans="1:13" x14ac:dyDescent="0.25">
      <c r="A592" s="11"/>
      <c r="B592" s="11"/>
      <c r="C592" s="11"/>
      <c r="D592" s="11"/>
      <c r="E592" s="11"/>
      <c r="F592" s="11"/>
      <c r="G592" s="11"/>
      <c r="H592" s="11"/>
      <c r="I592" s="11"/>
      <c r="J592" s="11"/>
      <c r="K592" s="11"/>
      <c r="L592" s="11"/>
      <c r="M592" s="11"/>
    </row>
    <row r="593" spans="1:13" x14ac:dyDescent="0.25">
      <c r="A593" s="11"/>
      <c r="B593" s="11"/>
      <c r="C593" s="11"/>
      <c r="D593" s="11"/>
      <c r="E593" s="11"/>
      <c r="F593" s="11"/>
      <c r="G593" s="11"/>
      <c r="H593" s="11"/>
      <c r="I593" s="11"/>
      <c r="J593" s="11"/>
      <c r="K593" s="11"/>
      <c r="L593" s="11"/>
      <c r="M593" s="11"/>
    </row>
    <row r="594" spans="1:13" x14ac:dyDescent="0.25">
      <c r="A594" s="11"/>
      <c r="B594" s="11"/>
      <c r="C594" s="11"/>
      <c r="D594" s="11"/>
      <c r="E594" s="11"/>
      <c r="F594" s="11"/>
      <c r="G594" s="11"/>
      <c r="H594" s="11"/>
      <c r="I594" s="11"/>
      <c r="J594" s="11"/>
      <c r="K594" s="11"/>
      <c r="L594" s="11"/>
      <c r="M594" s="11"/>
    </row>
    <row r="595" spans="1:13" x14ac:dyDescent="0.25">
      <c r="A595" s="11"/>
      <c r="B595" s="11"/>
      <c r="C595" s="11"/>
      <c r="D595" s="11"/>
      <c r="E595" s="11"/>
      <c r="F595" s="11"/>
      <c r="G595" s="11"/>
      <c r="H595" s="11"/>
      <c r="I595" s="11"/>
      <c r="J595" s="11"/>
      <c r="K595" s="11"/>
      <c r="L595" s="11"/>
      <c r="M595" s="11"/>
    </row>
    <row r="596" spans="1:13" x14ac:dyDescent="0.25">
      <c r="A596" s="11"/>
      <c r="B596" s="11"/>
      <c r="C596" s="11"/>
      <c r="D596" s="11"/>
      <c r="E596" s="11"/>
      <c r="F596" s="11"/>
      <c r="G596" s="11"/>
      <c r="H596" s="11"/>
      <c r="I596" s="11"/>
      <c r="J596" s="11"/>
      <c r="K596" s="11"/>
      <c r="L596" s="11"/>
      <c r="M596" s="11"/>
    </row>
    <row r="597" spans="1:13" x14ac:dyDescent="0.25">
      <c r="A597" s="11"/>
      <c r="B597" s="11"/>
      <c r="C597" s="11"/>
      <c r="D597" s="11"/>
      <c r="E597" s="11"/>
      <c r="F597" s="11"/>
      <c r="G597" s="11"/>
      <c r="H597" s="11"/>
      <c r="I597" s="11"/>
      <c r="J597" s="11"/>
      <c r="K597" s="11"/>
      <c r="L597" s="11"/>
      <c r="M597" s="11"/>
    </row>
    <row r="598" spans="1:13" x14ac:dyDescent="0.25">
      <c r="A598" s="11"/>
      <c r="B598" s="11"/>
      <c r="C598" s="11"/>
      <c r="D598" s="11"/>
      <c r="E598" s="11"/>
      <c r="F598" s="11"/>
      <c r="G598" s="11"/>
      <c r="H598" s="11"/>
      <c r="I598" s="11"/>
      <c r="J598" s="11"/>
      <c r="K598" s="11"/>
      <c r="L598" s="11"/>
      <c r="M598" s="11"/>
    </row>
    <row r="599" spans="1:13" x14ac:dyDescent="0.25">
      <c r="A599" s="11"/>
      <c r="B599" s="11"/>
      <c r="C599" s="11"/>
      <c r="D599" s="11"/>
      <c r="E599" s="11"/>
      <c r="F599" s="11"/>
      <c r="G599" s="11"/>
      <c r="H599" s="11"/>
      <c r="I599" s="11"/>
      <c r="J599" s="11"/>
      <c r="K599" s="11"/>
      <c r="L599" s="11"/>
      <c r="M599" s="11"/>
    </row>
    <row r="600" spans="1:13" x14ac:dyDescent="0.25">
      <c r="A600" s="11"/>
      <c r="B600" s="11"/>
      <c r="C600" s="11"/>
      <c r="D600" s="11"/>
      <c r="E600" s="11"/>
      <c r="F600" s="11"/>
      <c r="G600" s="11"/>
      <c r="H600" s="11"/>
      <c r="I600" s="11"/>
      <c r="J600" s="11"/>
      <c r="K600" s="11"/>
      <c r="L600" s="11"/>
      <c r="M600" s="11"/>
    </row>
    <row r="601" spans="1:13" x14ac:dyDescent="0.25">
      <c r="A601" s="11"/>
      <c r="B601" s="11"/>
      <c r="C601" s="11"/>
      <c r="D601" s="11"/>
      <c r="E601" s="11"/>
      <c r="F601" s="11"/>
      <c r="G601" s="11"/>
      <c r="H601" s="11"/>
      <c r="I601" s="11"/>
      <c r="J601" s="11"/>
      <c r="K601" s="11"/>
      <c r="L601" s="11"/>
      <c r="M601" s="11"/>
    </row>
    <row r="602" spans="1:13" x14ac:dyDescent="0.25">
      <c r="A602" s="11"/>
      <c r="B602" s="11"/>
      <c r="C602" s="11"/>
      <c r="D602" s="11"/>
      <c r="E602" s="11"/>
      <c r="F602" s="11"/>
      <c r="G602" s="11"/>
      <c r="H602" s="11"/>
      <c r="I602" s="11"/>
      <c r="J602" s="11"/>
      <c r="K602" s="11"/>
      <c r="L602" s="11"/>
      <c r="M602" s="11"/>
    </row>
    <row r="603" spans="1:13" x14ac:dyDescent="0.25">
      <c r="A603" s="11"/>
      <c r="B603" s="11"/>
      <c r="C603" s="11"/>
      <c r="D603" s="11"/>
      <c r="E603" s="11"/>
      <c r="F603" s="11"/>
      <c r="G603" s="11"/>
      <c r="H603" s="11"/>
      <c r="I603" s="11"/>
      <c r="J603" s="11"/>
      <c r="K603" s="11"/>
      <c r="L603" s="11"/>
      <c r="M603" s="11"/>
    </row>
    <row r="604" spans="1:13" x14ac:dyDescent="0.25">
      <c r="A604" s="11"/>
      <c r="B604" s="11"/>
      <c r="C604" s="11"/>
      <c r="D604" s="11"/>
      <c r="E604" s="11"/>
      <c r="F604" s="11"/>
      <c r="G604" s="11"/>
      <c r="H604" s="11"/>
      <c r="I604" s="11"/>
      <c r="J604" s="11"/>
      <c r="K604" s="11"/>
      <c r="L604" s="11"/>
      <c r="M604" s="11"/>
    </row>
    <row r="605" spans="1:13" x14ac:dyDescent="0.25">
      <c r="A605" s="11"/>
      <c r="B605" s="11"/>
      <c r="C605" s="11"/>
      <c r="D605" s="11"/>
      <c r="E605" s="11"/>
      <c r="F605" s="11"/>
      <c r="G605" s="11"/>
      <c r="H605" s="11"/>
      <c r="I605" s="11"/>
      <c r="J605" s="11"/>
      <c r="K605" s="11"/>
      <c r="L605" s="11"/>
      <c r="M605" s="11"/>
    </row>
    <row r="606" spans="1:13" x14ac:dyDescent="0.25">
      <c r="A606" s="11"/>
      <c r="B606" s="11"/>
      <c r="C606" s="11"/>
      <c r="D606" s="11"/>
      <c r="E606" s="11"/>
      <c r="F606" s="11"/>
      <c r="G606" s="11"/>
      <c r="H606" s="11"/>
      <c r="I606" s="11"/>
      <c r="J606" s="11"/>
      <c r="K606" s="11"/>
      <c r="L606" s="11"/>
      <c r="M606" s="11"/>
    </row>
    <row r="607" spans="1:13" x14ac:dyDescent="0.25">
      <c r="A607" s="11"/>
      <c r="B607" s="11"/>
      <c r="C607" s="11"/>
      <c r="D607" s="11"/>
      <c r="E607" s="11"/>
      <c r="F607" s="11"/>
      <c r="G607" s="11"/>
      <c r="H607" s="11"/>
      <c r="I607" s="11"/>
      <c r="J607" s="11"/>
      <c r="K607" s="11"/>
      <c r="L607" s="11"/>
      <c r="M607" s="11"/>
    </row>
    <row r="608" spans="1:13" x14ac:dyDescent="0.25">
      <c r="A608" s="11"/>
      <c r="B608" s="11"/>
      <c r="C608" s="11"/>
      <c r="D608" s="11"/>
      <c r="E608" s="11"/>
      <c r="F608" s="11"/>
      <c r="G608" s="11"/>
      <c r="H608" s="11"/>
      <c r="I608" s="11"/>
      <c r="J608" s="11"/>
      <c r="K608" s="11"/>
      <c r="L608" s="11"/>
      <c r="M608" s="11"/>
    </row>
    <row r="609" spans="1:13" x14ac:dyDescent="0.25">
      <c r="A609" s="11"/>
      <c r="B609" s="11"/>
      <c r="C609" s="11"/>
      <c r="D609" s="11"/>
      <c r="E609" s="11"/>
      <c r="F609" s="11"/>
      <c r="G609" s="11"/>
      <c r="H609" s="11"/>
      <c r="I609" s="11"/>
      <c r="J609" s="11"/>
      <c r="K609" s="11"/>
      <c r="L609" s="11"/>
      <c r="M609" s="11"/>
    </row>
    <row r="610" spans="1:13" x14ac:dyDescent="0.25">
      <c r="A610" s="11"/>
      <c r="B610" s="11"/>
      <c r="C610" s="11"/>
      <c r="D610" s="11"/>
      <c r="E610" s="11"/>
      <c r="F610" s="11"/>
      <c r="G610" s="11"/>
      <c r="H610" s="11"/>
      <c r="I610" s="11"/>
      <c r="J610" s="11"/>
      <c r="K610" s="11"/>
      <c r="L610" s="11"/>
      <c r="M610" s="11"/>
    </row>
    <row r="611" spans="1:13" x14ac:dyDescent="0.25">
      <c r="A611" s="11"/>
      <c r="B611" s="11"/>
      <c r="C611" s="11"/>
      <c r="D611" s="11"/>
      <c r="E611" s="11"/>
      <c r="F611" s="11"/>
      <c r="G611" s="11"/>
      <c r="H611" s="11"/>
      <c r="I611" s="11"/>
      <c r="J611" s="11"/>
      <c r="K611" s="11"/>
      <c r="L611" s="11"/>
      <c r="M611" s="11"/>
    </row>
    <row r="612" spans="1:13" x14ac:dyDescent="0.25">
      <c r="A612" s="11"/>
      <c r="B612" s="11"/>
      <c r="C612" s="11"/>
      <c r="D612" s="11"/>
      <c r="E612" s="11"/>
      <c r="F612" s="11"/>
      <c r="G612" s="11"/>
      <c r="H612" s="11"/>
      <c r="I612" s="11"/>
      <c r="J612" s="11"/>
      <c r="K612" s="11"/>
      <c r="L612" s="11"/>
      <c r="M612" s="11"/>
    </row>
    <row r="613" spans="1:13" x14ac:dyDescent="0.25">
      <c r="A613" s="11"/>
      <c r="B613" s="11"/>
      <c r="C613" s="11"/>
      <c r="D613" s="11"/>
      <c r="E613" s="11"/>
      <c r="F613" s="11"/>
      <c r="G613" s="11"/>
      <c r="H613" s="11"/>
      <c r="I613" s="11"/>
      <c r="J613" s="11"/>
      <c r="K613" s="11"/>
      <c r="L613" s="11"/>
      <c r="M613" s="11"/>
    </row>
    <row r="614" spans="1:13" x14ac:dyDescent="0.25">
      <c r="A614" s="11"/>
      <c r="B614" s="11"/>
      <c r="C614" s="11"/>
      <c r="D614" s="11"/>
      <c r="E614" s="11"/>
      <c r="F614" s="11"/>
      <c r="G614" s="11"/>
      <c r="H614" s="11"/>
      <c r="I614" s="11"/>
      <c r="J614" s="11"/>
      <c r="K614" s="11"/>
      <c r="L614" s="11"/>
      <c r="M614" s="11"/>
    </row>
    <row r="615" spans="1:13" x14ac:dyDescent="0.25">
      <c r="A615" s="11"/>
      <c r="B615" s="11"/>
      <c r="C615" s="11"/>
      <c r="D615" s="11"/>
      <c r="E615" s="11"/>
      <c r="F615" s="11"/>
      <c r="G615" s="11"/>
      <c r="H615" s="11"/>
      <c r="I615" s="11"/>
      <c r="J615" s="11"/>
      <c r="K615" s="11"/>
      <c r="L615" s="11"/>
      <c r="M615" s="11"/>
    </row>
    <row r="616" spans="1:13" x14ac:dyDescent="0.25">
      <c r="A616" s="11"/>
      <c r="B616" s="11"/>
      <c r="C616" s="11"/>
      <c r="D616" s="11"/>
      <c r="E616" s="11"/>
      <c r="F616" s="11"/>
      <c r="G616" s="11"/>
      <c r="H616" s="11"/>
      <c r="I616" s="11"/>
      <c r="J616" s="11"/>
      <c r="K616" s="11"/>
      <c r="L616" s="11"/>
      <c r="M616" s="11"/>
    </row>
    <row r="617" spans="1:13" x14ac:dyDescent="0.25">
      <c r="A617" s="11"/>
      <c r="B617" s="11"/>
      <c r="C617" s="11"/>
      <c r="D617" s="11"/>
      <c r="E617" s="11"/>
      <c r="F617" s="11"/>
      <c r="G617" s="11"/>
      <c r="H617" s="11"/>
      <c r="I617" s="11"/>
      <c r="J617" s="11"/>
      <c r="K617" s="11"/>
      <c r="L617" s="11"/>
      <c r="M617" s="11"/>
    </row>
    <row r="618" spans="1:13" x14ac:dyDescent="0.25">
      <c r="A618" s="11"/>
      <c r="B618" s="11"/>
      <c r="C618" s="11"/>
      <c r="D618" s="11"/>
      <c r="E618" s="11"/>
      <c r="F618" s="11"/>
      <c r="G618" s="11"/>
      <c r="H618" s="11"/>
      <c r="I618" s="11"/>
      <c r="J618" s="11"/>
      <c r="K618" s="11"/>
      <c r="L618" s="11"/>
      <c r="M618" s="11"/>
    </row>
    <row r="619" spans="1:13" x14ac:dyDescent="0.25">
      <c r="A619" s="11"/>
      <c r="B619" s="11"/>
      <c r="C619" s="11"/>
      <c r="D619" s="11"/>
      <c r="E619" s="11"/>
      <c r="F619" s="11"/>
      <c r="G619" s="11"/>
      <c r="H619" s="11"/>
      <c r="I619" s="11"/>
      <c r="J619" s="11"/>
      <c r="K619" s="11"/>
      <c r="L619" s="11"/>
      <c r="M619" s="11"/>
    </row>
    <row r="620" spans="1:13" x14ac:dyDescent="0.25">
      <c r="A620" s="11"/>
      <c r="B620" s="11"/>
      <c r="C620" s="11"/>
      <c r="D620" s="11"/>
      <c r="E620" s="11"/>
      <c r="F620" s="11"/>
      <c r="G620" s="11"/>
      <c r="H620" s="11"/>
      <c r="I620" s="11"/>
      <c r="J620" s="11"/>
      <c r="K620" s="11"/>
      <c r="L620" s="11"/>
      <c r="M620" s="11"/>
    </row>
    <row r="621" spans="1:13" x14ac:dyDescent="0.25">
      <c r="A621" s="11"/>
      <c r="B621" s="11"/>
      <c r="C621" s="11"/>
      <c r="D621" s="11"/>
      <c r="E621" s="11"/>
      <c r="F621" s="11"/>
      <c r="G621" s="11"/>
      <c r="H621" s="11"/>
      <c r="I621" s="11"/>
      <c r="J621" s="11"/>
      <c r="K621" s="11"/>
      <c r="L621" s="11"/>
      <c r="M621" s="11"/>
    </row>
    <row r="622" spans="1:13" x14ac:dyDescent="0.25">
      <c r="A622" s="11"/>
      <c r="B622" s="11"/>
      <c r="C622" s="11"/>
      <c r="D622" s="11"/>
      <c r="E622" s="11"/>
      <c r="F622" s="11"/>
      <c r="G622" s="11"/>
      <c r="H622" s="11"/>
      <c r="I622" s="11"/>
      <c r="J622" s="11"/>
      <c r="K622" s="11"/>
      <c r="L622" s="11"/>
      <c r="M622" s="11"/>
    </row>
    <row r="623" spans="1:13" x14ac:dyDescent="0.25">
      <c r="A623" s="11"/>
      <c r="B623" s="11"/>
      <c r="C623" s="11"/>
      <c r="D623" s="11"/>
      <c r="E623" s="11"/>
      <c r="F623" s="11"/>
      <c r="G623" s="11"/>
      <c r="H623" s="11"/>
      <c r="I623" s="11"/>
      <c r="J623" s="11"/>
      <c r="K623" s="11"/>
      <c r="L623" s="11"/>
      <c r="M623" s="11"/>
    </row>
    <row r="624" spans="1:13" x14ac:dyDescent="0.25">
      <c r="A624" s="11"/>
      <c r="B624" s="11"/>
      <c r="C624" s="11"/>
      <c r="D624" s="11"/>
      <c r="E624" s="11"/>
      <c r="F624" s="11"/>
      <c r="G624" s="11"/>
      <c r="H624" s="11"/>
      <c r="I624" s="11"/>
      <c r="J624" s="11"/>
      <c r="K624" s="11"/>
      <c r="L624" s="11"/>
      <c r="M624" s="11"/>
    </row>
    <row r="625" spans="1:13" x14ac:dyDescent="0.25">
      <c r="A625" s="11"/>
      <c r="B625" s="11"/>
      <c r="C625" s="11"/>
      <c r="D625" s="11"/>
      <c r="E625" s="11"/>
      <c r="F625" s="11"/>
      <c r="G625" s="11"/>
      <c r="H625" s="11"/>
      <c r="I625" s="11"/>
      <c r="J625" s="11"/>
      <c r="K625" s="11"/>
      <c r="L625" s="11"/>
      <c r="M625" s="11"/>
    </row>
    <row r="626" spans="1:13" x14ac:dyDescent="0.25">
      <c r="A626" s="11"/>
      <c r="B626" s="11"/>
      <c r="C626" s="11"/>
      <c r="D626" s="11"/>
      <c r="E626" s="11"/>
      <c r="F626" s="11"/>
      <c r="G626" s="11"/>
      <c r="H626" s="11"/>
      <c r="I626" s="11"/>
      <c r="J626" s="11"/>
      <c r="K626" s="11"/>
      <c r="L626" s="11"/>
      <c r="M626" s="11"/>
    </row>
    <row r="627" spans="1:13" x14ac:dyDescent="0.25">
      <c r="A627" s="11"/>
      <c r="B627" s="11"/>
      <c r="C627" s="11"/>
      <c r="D627" s="11"/>
      <c r="E627" s="11"/>
      <c r="F627" s="11"/>
      <c r="G627" s="11"/>
      <c r="H627" s="11"/>
      <c r="I627" s="11"/>
      <c r="J627" s="11"/>
      <c r="K627" s="11"/>
      <c r="L627" s="11"/>
      <c r="M627" s="11"/>
    </row>
    <row r="628" spans="1:13" x14ac:dyDescent="0.25">
      <c r="A628" s="11"/>
      <c r="B628" s="11"/>
      <c r="C628" s="11"/>
      <c r="D628" s="11"/>
      <c r="E628" s="11"/>
      <c r="F628" s="11"/>
      <c r="G628" s="11"/>
      <c r="H628" s="11"/>
      <c r="I628" s="11"/>
      <c r="J628" s="11"/>
      <c r="K628" s="11"/>
      <c r="L628" s="11"/>
      <c r="M628" s="11"/>
    </row>
    <row r="629" spans="1:13" x14ac:dyDescent="0.25">
      <c r="A629" s="11"/>
      <c r="B629" s="11"/>
      <c r="C629" s="11"/>
      <c r="D629" s="11"/>
      <c r="E629" s="11"/>
      <c r="F629" s="11"/>
      <c r="G629" s="11"/>
      <c r="H629" s="11"/>
      <c r="I629" s="11"/>
      <c r="J629" s="11"/>
      <c r="K629" s="11"/>
      <c r="L629" s="11"/>
      <c r="M629" s="11"/>
    </row>
    <row r="630" spans="1:13" x14ac:dyDescent="0.25">
      <c r="A630" s="11"/>
      <c r="B630" s="11"/>
      <c r="C630" s="11"/>
      <c r="D630" s="11"/>
      <c r="E630" s="11"/>
      <c r="F630" s="11"/>
      <c r="G630" s="11"/>
      <c r="H630" s="11"/>
      <c r="I630" s="11"/>
      <c r="J630" s="11"/>
      <c r="K630" s="11"/>
      <c r="L630" s="11"/>
      <c r="M630" s="11"/>
    </row>
    <row r="631" spans="1:13" x14ac:dyDescent="0.25">
      <c r="A631" s="11"/>
      <c r="B631" s="11"/>
      <c r="C631" s="11"/>
      <c r="D631" s="11"/>
      <c r="E631" s="11"/>
      <c r="F631" s="11"/>
      <c r="G631" s="11"/>
      <c r="H631" s="11"/>
      <c r="I631" s="11"/>
      <c r="J631" s="11"/>
      <c r="K631" s="11"/>
      <c r="L631" s="11"/>
      <c r="M631" s="11"/>
    </row>
    <row r="632" spans="1:13" x14ac:dyDescent="0.25">
      <c r="A632" s="11"/>
      <c r="B632" s="11"/>
      <c r="C632" s="11"/>
      <c r="D632" s="11"/>
      <c r="E632" s="11"/>
      <c r="F632" s="11"/>
      <c r="G632" s="11"/>
      <c r="H632" s="11"/>
      <c r="I632" s="11"/>
      <c r="J632" s="11"/>
      <c r="K632" s="11"/>
      <c r="L632" s="11"/>
      <c r="M632" s="11"/>
    </row>
    <row r="633" spans="1:13" x14ac:dyDescent="0.25">
      <c r="A633" s="11"/>
      <c r="B633" s="11"/>
      <c r="C633" s="11"/>
      <c r="D633" s="11"/>
      <c r="E633" s="11"/>
      <c r="F633" s="11"/>
      <c r="G633" s="11"/>
      <c r="H633" s="11"/>
      <c r="I633" s="11"/>
      <c r="J633" s="11"/>
      <c r="K633" s="11"/>
      <c r="L633" s="11"/>
      <c r="M633" s="11"/>
    </row>
    <row r="634" spans="1:13" x14ac:dyDescent="0.25">
      <c r="A634" s="11"/>
      <c r="B634" s="11"/>
      <c r="C634" s="11"/>
      <c r="D634" s="11"/>
      <c r="E634" s="11"/>
      <c r="F634" s="11"/>
      <c r="G634" s="11"/>
      <c r="H634" s="11"/>
      <c r="I634" s="11"/>
      <c r="J634" s="11"/>
      <c r="K634" s="11"/>
      <c r="L634" s="11"/>
      <c r="M634" s="11"/>
    </row>
    <row r="635" spans="1:13" x14ac:dyDescent="0.25">
      <c r="A635" s="11"/>
      <c r="B635" s="11"/>
      <c r="C635" s="11"/>
      <c r="D635" s="11"/>
      <c r="E635" s="11"/>
      <c r="F635" s="11"/>
      <c r="G635" s="11"/>
      <c r="H635" s="11"/>
      <c r="I635" s="11"/>
      <c r="J635" s="11"/>
      <c r="K635" s="11"/>
      <c r="L635" s="11"/>
      <c r="M635" s="11"/>
    </row>
    <row r="636" spans="1:13" x14ac:dyDescent="0.25">
      <c r="A636" s="11"/>
      <c r="B636" s="11"/>
      <c r="C636" s="11"/>
      <c r="D636" s="11"/>
      <c r="E636" s="11"/>
      <c r="F636" s="11"/>
      <c r="G636" s="11"/>
      <c r="H636" s="11"/>
      <c r="I636" s="11"/>
      <c r="J636" s="11"/>
      <c r="K636" s="11"/>
      <c r="L636" s="11"/>
      <c r="M636" s="11"/>
    </row>
    <row r="637" spans="1:13" x14ac:dyDescent="0.25">
      <c r="A637" s="11"/>
      <c r="B637" s="11"/>
      <c r="C637" s="11"/>
      <c r="D637" s="11"/>
      <c r="E637" s="11"/>
      <c r="F637" s="11"/>
      <c r="G637" s="11"/>
      <c r="H637" s="11"/>
      <c r="I637" s="11"/>
      <c r="J637" s="11"/>
      <c r="K637" s="11"/>
      <c r="L637" s="11"/>
      <c r="M637" s="11"/>
    </row>
    <row r="638" spans="1:13" x14ac:dyDescent="0.25">
      <c r="A638" s="11"/>
      <c r="B638" s="11"/>
      <c r="C638" s="11"/>
      <c r="D638" s="11"/>
      <c r="E638" s="11"/>
      <c r="F638" s="11"/>
      <c r="G638" s="11"/>
      <c r="H638" s="11"/>
      <c r="I638" s="11"/>
      <c r="J638" s="11"/>
      <c r="K638" s="11"/>
      <c r="L638" s="11"/>
      <c r="M638" s="11"/>
    </row>
    <row r="639" spans="1:13" x14ac:dyDescent="0.25">
      <c r="A639" s="11"/>
      <c r="B639" s="11"/>
      <c r="C639" s="11"/>
      <c r="D639" s="11"/>
      <c r="E639" s="11"/>
      <c r="F639" s="11"/>
      <c r="G639" s="11"/>
      <c r="H639" s="11"/>
      <c r="I639" s="11"/>
      <c r="J639" s="11"/>
      <c r="K639" s="11"/>
      <c r="L639" s="11"/>
      <c r="M639" s="11"/>
    </row>
    <row r="640" spans="1:13" x14ac:dyDescent="0.25">
      <c r="A640" s="11"/>
      <c r="B640" s="11"/>
      <c r="C640" s="11"/>
      <c r="D640" s="11"/>
      <c r="E640" s="11"/>
      <c r="F640" s="11"/>
      <c r="G640" s="11"/>
      <c r="H640" s="11"/>
      <c r="I640" s="11"/>
      <c r="J640" s="11"/>
      <c r="K640" s="11"/>
      <c r="L640" s="11"/>
      <c r="M640" s="11"/>
    </row>
    <row r="641" spans="1:13" x14ac:dyDescent="0.25">
      <c r="A641" s="11"/>
      <c r="B641" s="11"/>
      <c r="C641" s="11"/>
      <c r="D641" s="11"/>
      <c r="E641" s="11"/>
      <c r="F641" s="11"/>
      <c r="G641" s="11"/>
      <c r="H641" s="11"/>
      <c r="I641" s="11"/>
      <c r="J641" s="11"/>
      <c r="K641" s="11"/>
      <c r="L641" s="11"/>
      <c r="M641" s="11"/>
    </row>
    <row r="642" spans="1:13" x14ac:dyDescent="0.25">
      <c r="A642" s="11"/>
      <c r="B642" s="11"/>
      <c r="C642" s="11"/>
      <c r="D642" s="11"/>
      <c r="E642" s="11"/>
      <c r="F642" s="11"/>
      <c r="G642" s="11"/>
      <c r="H642" s="11"/>
      <c r="I642" s="11"/>
      <c r="J642" s="11"/>
      <c r="K642" s="11"/>
      <c r="L642" s="11"/>
      <c r="M642" s="11"/>
    </row>
    <row r="643" spans="1:13" x14ac:dyDescent="0.25">
      <c r="A643" s="11"/>
      <c r="B643" s="11"/>
      <c r="C643" s="11"/>
      <c r="D643" s="11"/>
      <c r="E643" s="11"/>
      <c r="F643" s="11"/>
      <c r="G643" s="11"/>
      <c r="H643" s="11"/>
      <c r="I643" s="11"/>
      <c r="J643" s="11"/>
      <c r="K643" s="11"/>
      <c r="L643" s="11"/>
      <c r="M643" s="11"/>
    </row>
    <row r="644" spans="1:13" x14ac:dyDescent="0.25">
      <c r="A644" s="11"/>
      <c r="B644" s="11"/>
      <c r="C644" s="11"/>
      <c r="D644" s="11"/>
      <c r="E644" s="11"/>
      <c r="F644" s="11"/>
      <c r="G644" s="11"/>
      <c r="H644" s="11"/>
      <c r="I644" s="11"/>
      <c r="J644" s="11"/>
      <c r="K644" s="11"/>
      <c r="L644" s="11"/>
      <c r="M644" s="11"/>
    </row>
    <row r="645" spans="1:13" x14ac:dyDescent="0.25">
      <c r="A645" s="11"/>
      <c r="B645" s="11"/>
      <c r="C645" s="11"/>
      <c r="D645" s="11"/>
      <c r="E645" s="11"/>
      <c r="F645" s="11"/>
      <c r="G645" s="11"/>
      <c r="H645" s="11"/>
      <c r="I645" s="11"/>
      <c r="J645" s="11"/>
      <c r="K645" s="11"/>
      <c r="L645" s="11"/>
      <c r="M645" s="11"/>
    </row>
    <row r="646" spans="1:13" x14ac:dyDescent="0.25">
      <c r="A646" s="11"/>
      <c r="B646" s="11"/>
      <c r="C646" s="11"/>
      <c r="D646" s="11"/>
      <c r="E646" s="11"/>
      <c r="F646" s="11"/>
      <c r="G646" s="11"/>
      <c r="H646" s="11"/>
      <c r="I646" s="11"/>
      <c r="J646" s="11"/>
      <c r="K646" s="11"/>
      <c r="L646" s="11"/>
      <c r="M646" s="11"/>
    </row>
    <row r="647" spans="1:13" x14ac:dyDescent="0.25">
      <c r="A647" s="11"/>
      <c r="B647" s="11"/>
      <c r="C647" s="11"/>
      <c r="D647" s="11"/>
      <c r="E647" s="11"/>
      <c r="F647" s="11"/>
      <c r="G647" s="11"/>
      <c r="H647" s="11"/>
      <c r="I647" s="11"/>
      <c r="J647" s="11"/>
      <c r="K647" s="11"/>
      <c r="L647" s="11"/>
      <c r="M647" s="11"/>
    </row>
    <row r="648" spans="1:13" x14ac:dyDescent="0.25">
      <c r="A648" s="11"/>
      <c r="B648" s="11"/>
      <c r="C648" s="11"/>
      <c r="D648" s="11"/>
      <c r="E648" s="11"/>
      <c r="F648" s="11"/>
      <c r="G648" s="11"/>
      <c r="H648" s="11"/>
      <c r="I648" s="11"/>
      <c r="J648" s="11"/>
      <c r="K648" s="11"/>
      <c r="L648" s="11"/>
      <c r="M648" s="11"/>
    </row>
    <row r="649" spans="1:13" x14ac:dyDescent="0.25">
      <c r="A649" s="11"/>
      <c r="B649" s="11"/>
      <c r="C649" s="11"/>
      <c r="D649" s="11"/>
      <c r="E649" s="11"/>
      <c r="F649" s="11"/>
      <c r="G649" s="11"/>
      <c r="H649" s="11"/>
      <c r="I649" s="11"/>
      <c r="J649" s="11"/>
      <c r="K649" s="11"/>
      <c r="L649" s="11"/>
      <c r="M649" s="11"/>
    </row>
    <row r="650" spans="1:13" x14ac:dyDescent="0.25">
      <c r="A650" s="11"/>
      <c r="B650" s="11"/>
      <c r="C650" s="11"/>
      <c r="D650" s="11"/>
      <c r="E650" s="11"/>
      <c r="F650" s="11"/>
      <c r="G650" s="11"/>
      <c r="H650" s="11"/>
      <c r="I650" s="11"/>
      <c r="J650" s="11"/>
      <c r="K650" s="11"/>
      <c r="L650" s="11"/>
      <c r="M650" s="11"/>
    </row>
    <row r="651" spans="1:13" x14ac:dyDescent="0.25">
      <c r="A651" s="11"/>
      <c r="B651" s="11"/>
      <c r="C651" s="11"/>
      <c r="D651" s="11"/>
      <c r="E651" s="11"/>
      <c r="F651" s="11"/>
      <c r="G651" s="11"/>
      <c r="H651" s="11"/>
      <c r="I651" s="11"/>
      <c r="J651" s="11"/>
      <c r="K651" s="11"/>
      <c r="L651" s="11"/>
      <c r="M651" s="11"/>
    </row>
    <row r="652" spans="1:13" x14ac:dyDescent="0.25">
      <c r="A652" s="11"/>
      <c r="B652" s="11"/>
      <c r="C652" s="11"/>
      <c r="D652" s="11"/>
      <c r="E652" s="11"/>
      <c r="F652" s="11"/>
      <c r="G652" s="11"/>
      <c r="H652" s="11"/>
      <c r="I652" s="11"/>
      <c r="J652" s="11"/>
      <c r="K652" s="11"/>
      <c r="L652" s="11"/>
      <c r="M652" s="11"/>
    </row>
    <row r="653" spans="1:13" x14ac:dyDescent="0.25">
      <c r="A653" s="11"/>
      <c r="B653" s="11"/>
      <c r="C653" s="11"/>
      <c r="D653" s="11"/>
      <c r="E653" s="11"/>
      <c r="F653" s="11"/>
      <c r="G653" s="11"/>
      <c r="H653" s="11"/>
      <c r="I653" s="11"/>
      <c r="J653" s="11"/>
      <c r="K653" s="11"/>
      <c r="L653" s="11"/>
      <c r="M653" s="11"/>
    </row>
    <row r="654" spans="1:13" x14ac:dyDescent="0.25">
      <c r="A654" s="11"/>
      <c r="B654" s="11"/>
      <c r="C654" s="11"/>
      <c r="D654" s="11"/>
      <c r="E654" s="11"/>
      <c r="F654" s="11"/>
      <c r="G654" s="11"/>
      <c r="H654" s="11"/>
      <c r="I654" s="11"/>
      <c r="J654" s="11"/>
      <c r="K654" s="11"/>
      <c r="L654" s="11"/>
      <c r="M654" s="11"/>
    </row>
    <row r="655" spans="1:13" x14ac:dyDescent="0.25">
      <c r="A655" s="11"/>
      <c r="B655" s="11"/>
      <c r="C655" s="11"/>
      <c r="D655" s="11"/>
      <c r="E655" s="11"/>
      <c r="F655" s="11"/>
      <c r="G655" s="11"/>
      <c r="H655" s="11"/>
      <c r="I655" s="11"/>
      <c r="J655" s="11"/>
      <c r="K655" s="11"/>
      <c r="L655" s="11"/>
      <c r="M655" s="11"/>
    </row>
    <row r="656" spans="1:13" x14ac:dyDescent="0.25">
      <c r="A656" s="11"/>
      <c r="B656" s="11"/>
      <c r="C656" s="11"/>
      <c r="D656" s="11"/>
      <c r="E656" s="11"/>
      <c r="F656" s="11"/>
      <c r="G656" s="11"/>
      <c r="H656" s="11"/>
      <c r="I656" s="11"/>
      <c r="J656" s="11"/>
      <c r="K656" s="11"/>
      <c r="L656" s="11"/>
      <c r="M656" s="11"/>
    </row>
    <row r="657" spans="1:13" x14ac:dyDescent="0.25">
      <c r="A657" s="11"/>
      <c r="B657" s="11"/>
      <c r="C657" s="11"/>
      <c r="D657" s="11"/>
      <c r="E657" s="11"/>
      <c r="F657" s="11"/>
      <c r="G657" s="11"/>
      <c r="H657" s="11"/>
      <c r="I657" s="11"/>
      <c r="J657" s="11"/>
      <c r="K657" s="11"/>
      <c r="L657" s="11"/>
      <c r="M657" s="11"/>
    </row>
    <row r="658" spans="1:13" x14ac:dyDescent="0.25">
      <c r="A658" s="11"/>
      <c r="B658" s="11"/>
      <c r="C658" s="11"/>
      <c r="D658" s="11"/>
      <c r="E658" s="11"/>
      <c r="F658" s="11"/>
      <c r="G658" s="11"/>
      <c r="H658" s="11"/>
      <c r="I658" s="11"/>
      <c r="J658" s="11"/>
      <c r="K658" s="11"/>
      <c r="L658" s="11"/>
      <c r="M658" s="11"/>
    </row>
    <row r="659" spans="1:13" x14ac:dyDescent="0.25">
      <c r="A659" s="11"/>
      <c r="B659" s="11"/>
      <c r="C659" s="11"/>
      <c r="D659" s="11"/>
      <c r="E659" s="11"/>
      <c r="F659" s="11"/>
      <c r="G659" s="11"/>
      <c r="H659" s="11"/>
      <c r="I659" s="11"/>
      <c r="J659" s="11"/>
      <c r="K659" s="11"/>
      <c r="L659" s="11"/>
      <c r="M659" s="11"/>
    </row>
    <row r="660" spans="1:13" x14ac:dyDescent="0.25">
      <c r="A660" s="11"/>
      <c r="B660" s="11"/>
      <c r="C660" s="11"/>
      <c r="D660" s="11"/>
      <c r="E660" s="11"/>
      <c r="F660" s="11"/>
      <c r="G660" s="11"/>
      <c r="H660" s="11"/>
      <c r="I660" s="11"/>
      <c r="J660" s="11"/>
      <c r="K660" s="11"/>
      <c r="L660" s="11"/>
      <c r="M660" s="11"/>
    </row>
    <row r="661" spans="1:13" x14ac:dyDescent="0.25">
      <c r="A661" s="11"/>
      <c r="B661" s="11"/>
      <c r="C661" s="11"/>
      <c r="D661" s="11"/>
      <c r="E661" s="11"/>
      <c r="F661" s="11"/>
      <c r="G661" s="11"/>
      <c r="H661" s="11"/>
      <c r="I661" s="11"/>
      <c r="J661" s="11"/>
      <c r="K661" s="11"/>
      <c r="L661" s="11"/>
      <c r="M661" s="11"/>
    </row>
    <row r="662" spans="1:13" x14ac:dyDescent="0.25">
      <c r="A662" s="11"/>
      <c r="B662" s="11"/>
      <c r="C662" s="11"/>
      <c r="D662" s="11"/>
      <c r="E662" s="11"/>
      <c r="F662" s="11"/>
      <c r="G662" s="11"/>
      <c r="H662" s="11"/>
      <c r="I662" s="11"/>
      <c r="J662" s="11"/>
      <c r="K662" s="11"/>
      <c r="L662" s="11"/>
      <c r="M662" s="11"/>
    </row>
    <row r="663" spans="1:13" x14ac:dyDescent="0.25">
      <c r="A663" s="11"/>
      <c r="B663" s="11"/>
      <c r="C663" s="11"/>
      <c r="D663" s="11"/>
      <c r="E663" s="11"/>
      <c r="F663" s="11"/>
      <c r="G663" s="11"/>
      <c r="H663" s="11"/>
      <c r="I663" s="11"/>
      <c r="J663" s="11"/>
      <c r="K663" s="11"/>
      <c r="L663" s="11"/>
      <c r="M663" s="11"/>
    </row>
    <row r="664" spans="1:13" x14ac:dyDescent="0.25">
      <c r="A664" s="11"/>
      <c r="B664" s="11"/>
      <c r="C664" s="11"/>
      <c r="D664" s="11"/>
      <c r="E664" s="11"/>
      <c r="F664" s="11"/>
      <c r="G664" s="11"/>
      <c r="H664" s="11"/>
      <c r="I664" s="11"/>
      <c r="J664" s="11"/>
      <c r="K664" s="11"/>
      <c r="L664" s="11"/>
      <c r="M664" s="11"/>
    </row>
    <row r="665" spans="1:13" x14ac:dyDescent="0.25">
      <c r="A665" s="11"/>
      <c r="B665" s="11"/>
      <c r="C665" s="11"/>
      <c r="D665" s="11"/>
      <c r="E665" s="11"/>
      <c r="F665" s="11"/>
      <c r="G665" s="11"/>
      <c r="H665" s="11"/>
      <c r="I665" s="11"/>
      <c r="J665" s="11"/>
      <c r="K665" s="11"/>
      <c r="L665" s="11"/>
      <c r="M665" s="11"/>
    </row>
    <row r="666" spans="1:13" x14ac:dyDescent="0.25">
      <c r="A666" s="11"/>
      <c r="B666" s="11"/>
      <c r="C666" s="11"/>
      <c r="D666" s="11"/>
      <c r="E666" s="11"/>
      <c r="F666" s="11"/>
      <c r="G666" s="11"/>
      <c r="H666" s="11"/>
      <c r="I666" s="11"/>
      <c r="J666" s="11"/>
      <c r="K666" s="11"/>
      <c r="L666" s="11"/>
      <c r="M666" s="11"/>
    </row>
    <row r="667" spans="1:13" x14ac:dyDescent="0.25">
      <c r="A667" s="11"/>
      <c r="B667" s="11"/>
      <c r="C667" s="11"/>
      <c r="D667" s="11"/>
      <c r="E667" s="11"/>
      <c r="F667" s="11"/>
      <c r="G667" s="11"/>
      <c r="H667" s="11"/>
      <c r="I667" s="11"/>
      <c r="J667" s="11"/>
      <c r="K667" s="11"/>
      <c r="L667" s="11"/>
      <c r="M667" s="11"/>
    </row>
    <row r="668" spans="1:13" x14ac:dyDescent="0.25">
      <c r="A668" s="11"/>
      <c r="B668" s="11"/>
      <c r="C668" s="11"/>
      <c r="D668" s="11"/>
      <c r="E668" s="11"/>
      <c r="F668" s="11"/>
      <c r="G668" s="11"/>
      <c r="H668" s="11"/>
      <c r="I668" s="11"/>
      <c r="J668" s="11"/>
      <c r="K668" s="11"/>
      <c r="L668" s="11"/>
      <c r="M668" s="11"/>
    </row>
    <row r="669" spans="1:13" x14ac:dyDescent="0.25">
      <c r="A669" s="11"/>
      <c r="B669" s="11"/>
      <c r="C669" s="11"/>
      <c r="D669" s="11"/>
      <c r="E669" s="11"/>
      <c r="F669" s="11"/>
      <c r="G669" s="11"/>
      <c r="H669" s="11"/>
      <c r="I669" s="11"/>
      <c r="J669" s="11"/>
      <c r="K669" s="11"/>
      <c r="L669" s="11"/>
      <c r="M669" s="11"/>
    </row>
    <row r="670" spans="1:13" x14ac:dyDescent="0.25">
      <c r="A670" s="11"/>
      <c r="B670" s="11"/>
      <c r="C670" s="11"/>
      <c r="D670" s="11"/>
      <c r="E670" s="11"/>
      <c r="F670" s="11"/>
      <c r="G670" s="11"/>
      <c r="H670" s="11"/>
      <c r="I670" s="11"/>
      <c r="J670" s="11"/>
      <c r="K670" s="11"/>
      <c r="L670" s="11"/>
      <c r="M670" s="11"/>
    </row>
    <row r="671" spans="1:13" x14ac:dyDescent="0.25">
      <c r="A671" s="11"/>
      <c r="B671" s="11"/>
      <c r="C671" s="11"/>
      <c r="D671" s="11"/>
      <c r="E671" s="11"/>
      <c r="F671" s="11"/>
      <c r="G671" s="11"/>
      <c r="H671" s="11"/>
      <c r="I671" s="11"/>
      <c r="J671" s="11"/>
      <c r="K671" s="11"/>
      <c r="L671" s="11"/>
      <c r="M671" s="11"/>
    </row>
    <row r="672" spans="1:13" x14ac:dyDescent="0.25">
      <c r="A672" s="11"/>
      <c r="B672" s="11"/>
      <c r="C672" s="11"/>
      <c r="D672" s="11"/>
      <c r="E672" s="11"/>
      <c r="F672" s="11"/>
      <c r="G672" s="11"/>
      <c r="H672" s="11"/>
      <c r="I672" s="11"/>
      <c r="J672" s="11"/>
      <c r="K672" s="11"/>
      <c r="L672" s="11"/>
      <c r="M672" s="11"/>
    </row>
    <row r="673" spans="1:13" x14ac:dyDescent="0.25">
      <c r="A673" s="11"/>
      <c r="B673" s="11"/>
      <c r="C673" s="11"/>
      <c r="D673" s="11"/>
      <c r="E673" s="11"/>
      <c r="F673" s="11"/>
      <c r="G673" s="11"/>
      <c r="H673" s="11"/>
      <c r="I673" s="11"/>
      <c r="J673" s="11"/>
      <c r="K673" s="11"/>
      <c r="L673" s="11"/>
      <c r="M673" s="11"/>
    </row>
    <row r="674" spans="1:13" x14ac:dyDescent="0.25">
      <c r="A674" s="11"/>
      <c r="B674" s="11"/>
      <c r="C674" s="11"/>
      <c r="D674" s="11"/>
      <c r="E674" s="11"/>
      <c r="F674" s="11"/>
      <c r="G674" s="11"/>
      <c r="H674" s="11"/>
      <c r="I674" s="11"/>
      <c r="J674" s="11"/>
      <c r="K674" s="11"/>
      <c r="L674" s="11"/>
      <c r="M674" s="11"/>
    </row>
    <row r="675" spans="1:13" x14ac:dyDescent="0.25">
      <c r="A675" s="11"/>
      <c r="B675" s="11"/>
      <c r="C675" s="11"/>
      <c r="D675" s="11"/>
      <c r="E675" s="11"/>
      <c r="F675" s="11"/>
      <c r="G675" s="11"/>
      <c r="H675" s="11"/>
      <c r="I675" s="11"/>
      <c r="J675" s="11"/>
      <c r="K675" s="11"/>
      <c r="L675" s="11"/>
      <c r="M675" s="11"/>
    </row>
    <row r="676" spans="1:13" x14ac:dyDescent="0.25">
      <c r="A676" s="11"/>
      <c r="B676" s="11"/>
      <c r="C676" s="11"/>
      <c r="D676" s="11"/>
      <c r="E676" s="11"/>
      <c r="F676" s="11"/>
      <c r="G676" s="11"/>
      <c r="H676" s="11"/>
      <c r="I676" s="11"/>
      <c r="J676" s="11"/>
      <c r="K676" s="11"/>
      <c r="L676" s="11"/>
      <c r="M676" s="11"/>
    </row>
    <row r="677" spans="1:13" x14ac:dyDescent="0.25">
      <c r="A677" s="11"/>
      <c r="B677" s="11"/>
      <c r="C677" s="11"/>
      <c r="D677" s="11"/>
      <c r="E677" s="11"/>
      <c r="F677" s="11"/>
      <c r="G677" s="11"/>
      <c r="H677" s="11"/>
      <c r="I677" s="11"/>
      <c r="J677" s="11"/>
      <c r="K677" s="11"/>
      <c r="L677" s="11"/>
      <c r="M677" s="11"/>
    </row>
    <row r="678" spans="1:13" x14ac:dyDescent="0.25">
      <c r="A678" s="11"/>
      <c r="B678" s="11"/>
      <c r="C678" s="11"/>
      <c r="D678" s="11"/>
      <c r="E678" s="11"/>
      <c r="F678" s="11"/>
      <c r="G678" s="11"/>
      <c r="H678" s="11"/>
      <c r="I678" s="11"/>
      <c r="J678" s="11"/>
      <c r="K678" s="11"/>
      <c r="L678" s="11"/>
      <c r="M678" s="11"/>
    </row>
    <row r="679" spans="1:13" x14ac:dyDescent="0.25">
      <c r="A679" s="11"/>
      <c r="B679" s="11"/>
      <c r="C679" s="11"/>
      <c r="D679" s="11"/>
      <c r="E679" s="11"/>
      <c r="F679" s="11"/>
      <c r="G679" s="11"/>
      <c r="H679" s="11"/>
      <c r="I679" s="11"/>
      <c r="J679" s="11"/>
      <c r="K679" s="11"/>
      <c r="L679" s="11"/>
      <c r="M679" s="11"/>
    </row>
    <row r="680" spans="1:13" x14ac:dyDescent="0.25">
      <c r="A680" s="11"/>
      <c r="B680" s="11"/>
      <c r="C680" s="11"/>
      <c r="D680" s="11"/>
      <c r="E680" s="11"/>
      <c r="F680" s="11"/>
      <c r="G680" s="11"/>
      <c r="H680" s="11"/>
      <c r="I680" s="11"/>
      <c r="J680" s="11"/>
      <c r="K680" s="11"/>
      <c r="L680" s="11"/>
      <c r="M680" s="11"/>
    </row>
    <row r="681" spans="1:13" x14ac:dyDescent="0.25">
      <c r="A681" s="11"/>
      <c r="B681" s="11"/>
      <c r="C681" s="11"/>
      <c r="D681" s="11"/>
      <c r="E681" s="11"/>
      <c r="F681" s="11"/>
      <c r="G681" s="11"/>
      <c r="H681" s="11"/>
      <c r="I681" s="11"/>
      <c r="J681" s="11"/>
      <c r="K681" s="11"/>
      <c r="L681" s="11"/>
      <c r="M681" s="11"/>
    </row>
    <row r="682" spans="1:13" x14ac:dyDescent="0.25">
      <c r="A682" s="11"/>
      <c r="B682" s="11"/>
      <c r="C682" s="11"/>
      <c r="D682" s="11"/>
      <c r="E682" s="11"/>
      <c r="F682" s="11"/>
      <c r="G682" s="11"/>
      <c r="H682" s="11"/>
      <c r="I682" s="11"/>
      <c r="J682" s="11"/>
      <c r="K682" s="11"/>
      <c r="L682" s="11"/>
      <c r="M682" s="11"/>
    </row>
    <row r="683" spans="1:13" x14ac:dyDescent="0.25">
      <c r="A683" s="11"/>
      <c r="B683" s="11"/>
      <c r="C683" s="11"/>
      <c r="D683" s="11"/>
      <c r="E683" s="11"/>
      <c r="F683" s="11"/>
      <c r="G683" s="11"/>
      <c r="H683" s="11"/>
      <c r="I683" s="11"/>
      <c r="J683" s="11"/>
      <c r="K683" s="11"/>
      <c r="L683" s="11"/>
      <c r="M683" s="11"/>
    </row>
    <row r="684" spans="1:13" x14ac:dyDescent="0.25">
      <c r="A684" s="11"/>
      <c r="B684" s="11"/>
      <c r="C684" s="11"/>
      <c r="D684" s="11"/>
      <c r="E684" s="11"/>
      <c r="F684" s="11"/>
      <c r="G684" s="11"/>
      <c r="H684" s="11"/>
      <c r="I684" s="11"/>
      <c r="J684" s="11"/>
      <c r="K684" s="11"/>
      <c r="L684" s="11"/>
      <c r="M684" s="11"/>
    </row>
    <row r="685" spans="1:13" x14ac:dyDescent="0.25">
      <c r="A685" s="11"/>
      <c r="B685" s="11"/>
      <c r="C685" s="11"/>
      <c r="D685" s="11"/>
      <c r="E685" s="11"/>
      <c r="F685" s="11"/>
      <c r="G685" s="11"/>
      <c r="H685" s="11"/>
      <c r="I685" s="11"/>
      <c r="J685" s="11"/>
      <c r="K685" s="11"/>
      <c r="L685" s="11"/>
      <c r="M685" s="11"/>
    </row>
    <row r="686" spans="1:13" x14ac:dyDescent="0.25">
      <c r="A686" s="11"/>
      <c r="B686" s="11"/>
      <c r="C686" s="11"/>
      <c r="D686" s="11"/>
      <c r="E686" s="11"/>
      <c r="F686" s="11"/>
      <c r="G686" s="11"/>
      <c r="H686" s="11"/>
      <c r="I686" s="11"/>
      <c r="J686" s="11"/>
      <c r="K686" s="11"/>
      <c r="L686" s="11"/>
      <c r="M686" s="11"/>
    </row>
    <row r="687" spans="1:13" x14ac:dyDescent="0.25">
      <c r="A687" s="11"/>
      <c r="B687" s="11"/>
      <c r="C687" s="11"/>
      <c r="D687" s="11"/>
      <c r="E687" s="11"/>
      <c r="F687" s="11"/>
      <c r="G687" s="11"/>
      <c r="H687" s="11"/>
      <c r="I687" s="11"/>
      <c r="J687" s="11"/>
      <c r="K687" s="11"/>
      <c r="L687" s="11"/>
      <c r="M687" s="11"/>
    </row>
    <row r="688" spans="1:13" x14ac:dyDescent="0.25">
      <c r="A688" s="11"/>
      <c r="B688" s="11"/>
      <c r="C688" s="11"/>
      <c r="D688" s="11"/>
      <c r="E688" s="11"/>
      <c r="F688" s="11"/>
      <c r="G688" s="11"/>
      <c r="H688" s="11"/>
      <c r="I688" s="11"/>
      <c r="J688" s="11"/>
      <c r="K688" s="11"/>
      <c r="L688" s="11"/>
      <c r="M688" s="11"/>
    </row>
    <row r="689" spans="1:13" x14ac:dyDescent="0.25">
      <c r="A689" s="11"/>
      <c r="B689" s="11"/>
      <c r="C689" s="11"/>
      <c r="D689" s="11"/>
      <c r="E689" s="11"/>
      <c r="F689" s="11"/>
      <c r="G689" s="11"/>
      <c r="H689" s="11"/>
      <c r="I689" s="11"/>
      <c r="J689" s="11"/>
      <c r="K689" s="11"/>
      <c r="L689" s="11"/>
      <c r="M689" s="11"/>
    </row>
    <row r="690" spans="1:13" x14ac:dyDescent="0.25">
      <c r="A690" s="11"/>
      <c r="B690" s="11"/>
      <c r="C690" s="11"/>
      <c r="D690" s="11"/>
      <c r="E690" s="11"/>
      <c r="F690" s="11"/>
      <c r="G690" s="11"/>
      <c r="H690" s="11"/>
      <c r="I690" s="11"/>
      <c r="J690" s="11"/>
      <c r="K690" s="11"/>
      <c r="L690" s="11"/>
      <c r="M690" s="11"/>
    </row>
    <row r="691" spans="1:13" x14ac:dyDescent="0.25">
      <c r="A691" s="11"/>
      <c r="B691" s="11"/>
      <c r="C691" s="11"/>
      <c r="D691" s="11"/>
      <c r="E691" s="11"/>
      <c r="F691" s="11"/>
      <c r="G691" s="11"/>
      <c r="H691" s="11"/>
      <c r="I691" s="11"/>
      <c r="J691" s="11"/>
      <c r="K691" s="11"/>
      <c r="L691" s="11"/>
      <c r="M691" s="11"/>
    </row>
    <row r="692" spans="1:13" x14ac:dyDescent="0.25">
      <c r="A692" s="11"/>
      <c r="B692" s="11"/>
      <c r="C692" s="11"/>
      <c r="D692" s="11"/>
      <c r="E692" s="11"/>
      <c r="F692" s="11"/>
      <c r="G692" s="11"/>
      <c r="H692" s="11"/>
      <c r="I692" s="11"/>
      <c r="J692" s="11"/>
      <c r="K692" s="11"/>
      <c r="L692" s="11"/>
      <c r="M692" s="11"/>
    </row>
    <row r="693" spans="1:13" x14ac:dyDescent="0.25">
      <c r="A693" s="11"/>
      <c r="B693" s="11"/>
      <c r="C693" s="11"/>
      <c r="D693" s="11"/>
      <c r="E693" s="11"/>
      <c r="F693" s="11"/>
      <c r="G693" s="11"/>
      <c r="H693" s="11"/>
      <c r="I693" s="11"/>
      <c r="J693" s="11"/>
      <c r="K693" s="11"/>
      <c r="L693" s="11"/>
      <c r="M693" s="11"/>
    </row>
    <row r="694" spans="1:13" x14ac:dyDescent="0.25">
      <c r="A694" s="11"/>
      <c r="B694" s="11"/>
      <c r="C694" s="11"/>
      <c r="D694" s="11"/>
      <c r="E694" s="11"/>
      <c r="F694" s="11"/>
      <c r="G694" s="11"/>
      <c r="H694" s="11"/>
      <c r="I694" s="11"/>
      <c r="J694" s="11"/>
      <c r="K694" s="11"/>
      <c r="L694" s="11"/>
      <c r="M694" s="11"/>
    </row>
    <row r="695" spans="1:13" x14ac:dyDescent="0.25">
      <c r="A695" s="11"/>
      <c r="B695" s="11"/>
      <c r="C695" s="11"/>
      <c r="D695" s="11"/>
      <c r="E695" s="11"/>
      <c r="F695" s="11"/>
      <c r="G695" s="11"/>
      <c r="H695" s="11"/>
      <c r="I695" s="11"/>
      <c r="J695" s="11"/>
      <c r="K695" s="11"/>
      <c r="L695" s="11"/>
      <c r="M695" s="11"/>
    </row>
    <row r="696" spans="1:13" x14ac:dyDescent="0.25">
      <c r="A696" s="11"/>
      <c r="B696" s="11"/>
      <c r="C696" s="11"/>
      <c r="D696" s="11"/>
      <c r="E696" s="11"/>
      <c r="F696" s="11"/>
      <c r="G696" s="11"/>
      <c r="H696" s="11"/>
      <c r="I696" s="11"/>
      <c r="J696" s="11"/>
      <c r="K696" s="11"/>
      <c r="L696" s="11"/>
      <c r="M696" s="11"/>
    </row>
    <row r="697" spans="1:13" x14ac:dyDescent="0.25">
      <c r="A697" s="11"/>
      <c r="B697" s="11"/>
      <c r="C697" s="11"/>
      <c r="D697" s="11"/>
      <c r="E697" s="11"/>
      <c r="F697" s="11"/>
      <c r="G697" s="11"/>
      <c r="H697" s="11"/>
      <c r="I697" s="11"/>
      <c r="J697" s="11"/>
      <c r="K697" s="11"/>
      <c r="L697" s="11"/>
      <c r="M697" s="11"/>
    </row>
    <row r="698" spans="1:13" x14ac:dyDescent="0.25">
      <c r="A698" s="11"/>
      <c r="B698" s="11"/>
      <c r="C698" s="11"/>
      <c r="D698" s="11"/>
      <c r="E698" s="11"/>
      <c r="F698" s="11"/>
      <c r="G698" s="11"/>
      <c r="H698" s="11"/>
      <c r="I698" s="11"/>
      <c r="J698" s="11"/>
      <c r="K698" s="11"/>
      <c r="L698" s="11"/>
      <c r="M698" s="11"/>
    </row>
    <row r="699" spans="1:13" x14ac:dyDescent="0.25">
      <c r="A699" s="11"/>
      <c r="B699" s="11"/>
      <c r="C699" s="11"/>
      <c r="D699" s="11"/>
      <c r="E699" s="11"/>
      <c r="F699" s="11"/>
      <c r="G699" s="11"/>
      <c r="H699" s="11"/>
      <c r="I699" s="11"/>
      <c r="J699" s="11"/>
      <c r="K699" s="11"/>
      <c r="L699" s="11"/>
      <c r="M699" s="11"/>
    </row>
    <row r="700" spans="1:13" x14ac:dyDescent="0.25">
      <c r="A700" s="11"/>
      <c r="B700" s="11"/>
      <c r="C700" s="11"/>
      <c r="D700" s="11"/>
      <c r="E700" s="11"/>
      <c r="F700" s="11"/>
      <c r="G700" s="11"/>
      <c r="H700" s="11"/>
      <c r="I700" s="11"/>
      <c r="J700" s="11"/>
      <c r="K700" s="11"/>
      <c r="L700" s="11"/>
      <c r="M700" s="11"/>
    </row>
    <row r="701" spans="1:13" x14ac:dyDescent="0.25">
      <c r="A701" s="11"/>
      <c r="B701" s="11"/>
      <c r="C701" s="11"/>
      <c r="D701" s="11"/>
      <c r="E701" s="11"/>
      <c r="F701" s="11"/>
      <c r="G701" s="11"/>
      <c r="H701" s="11"/>
      <c r="I701" s="11"/>
      <c r="J701" s="11"/>
      <c r="K701" s="11"/>
      <c r="L701" s="11"/>
      <c r="M701" s="11"/>
    </row>
    <row r="702" spans="1:13" x14ac:dyDescent="0.25">
      <c r="A702" s="11"/>
      <c r="B702" s="11"/>
      <c r="C702" s="11"/>
      <c r="D702" s="11"/>
      <c r="E702" s="11"/>
      <c r="F702" s="11"/>
      <c r="G702" s="11"/>
      <c r="H702" s="11"/>
      <c r="I702" s="11"/>
      <c r="J702" s="11"/>
      <c r="K702" s="11"/>
      <c r="L702" s="11"/>
      <c r="M702" s="11"/>
    </row>
    <row r="703" spans="1:13" x14ac:dyDescent="0.25">
      <c r="A703" s="11"/>
      <c r="B703" s="11"/>
      <c r="C703" s="11"/>
      <c r="D703" s="11"/>
      <c r="E703" s="11"/>
      <c r="F703" s="11"/>
      <c r="G703" s="11"/>
      <c r="H703" s="11"/>
      <c r="I703" s="11"/>
      <c r="J703" s="11"/>
      <c r="K703" s="11"/>
      <c r="L703" s="11"/>
      <c r="M703" s="11"/>
    </row>
    <row r="704" spans="1:13" x14ac:dyDescent="0.25">
      <c r="A704" s="11"/>
      <c r="B704" s="11"/>
      <c r="C704" s="11"/>
      <c r="D704" s="11"/>
      <c r="E704" s="11"/>
      <c r="F704" s="11"/>
      <c r="G704" s="11"/>
      <c r="H704" s="11"/>
      <c r="I704" s="11"/>
      <c r="J704" s="11"/>
      <c r="K704" s="11"/>
      <c r="L704" s="11"/>
      <c r="M704" s="11"/>
    </row>
    <row r="705" spans="1:13" x14ac:dyDescent="0.25">
      <c r="A705" s="11"/>
      <c r="B705" s="11"/>
      <c r="C705" s="11"/>
      <c r="D705" s="11"/>
      <c r="E705" s="11"/>
      <c r="F705" s="11"/>
      <c r="G705" s="11"/>
      <c r="H705" s="11"/>
      <c r="I705" s="11"/>
      <c r="J705" s="11"/>
      <c r="K705" s="11"/>
      <c r="L705" s="11"/>
      <c r="M705" s="11"/>
    </row>
    <row r="706" spans="1:13" x14ac:dyDescent="0.25">
      <c r="A706" s="11"/>
      <c r="B706" s="11"/>
      <c r="C706" s="11"/>
      <c r="D706" s="11"/>
      <c r="E706" s="11"/>
      <c r="F706" s="11"/>
      <c r="G706" s="11"/>
      <c r="H706" s="11"/>
      <c r="I706" s="11"/>
      <c r="J706" s="11"/>
      <c r="K706" s="11"/>
      <c r="L706" s="11"/>
      <c r="M706" s="11"/>
    </row>
    <row r="707" spans="1:13" x14ac:dyDescent="0.25">
      <c r="A707" s="11"/>
      <c r="B707" s="11"/>
      <c r="C707" s="11"/>
      <c r="D707" s="11"/>
      <c r="E707" s="11"/>
      <c r="F707" s="11"/>
      <c r="G707" s="11"/>
      <c r="H707" s="11"/>
      <c r="I707" s="11"/>
      <c r="J707" s="11"/>
      <c r="K707" s="11"/>
      <c r="L707" s="11"/>
      <c r="M707" s="11"/>
    </row>
    <row r="708" spans="1:13" x14ac:dyDescent="0.25">
      <c r="A708" s="11"/>
      <c r="B708" s="11"/>
      <c r="C708" s="11"/>
      <c r="D708" s="11"/>
      <c r="E708" s="11"/>
      <c r="F708" s="11"/>
      <c r="G708" s="11"/>
      <c r="H708" s="11"/>
      <c r="I708" s="11"/>
      <c r="J708" s="11"/>
      <c r="K708" s="11"/>
      <c r="L708" s="11"/>
      <c r="M708" s="11"/>
    </row>
    <row r="709" spans="1:13" x14ac:dyDescent="0.25">
      <c r="A709" s="11"/>
      <c r="B709" s="11"/>
      <c r="C709" s="11"/>
      <c r="D709" s="11"/>
      <c r="E709" s="11"/>
      <c r="F709" s="11"/>
      <c r="G709" s="11"/>
      <c r="H709" s="11"/>
      <c r="I709" s="11"/>
      <c r="J709" s="11"/>
      <c r="K709" s="11"/>
      <c r="L709" s="11"/>
      <c r="M709" s="11"/>
    </row>
    <row r="710" spans="1:13" x14ac:dyDescent="0.25">
      <c r="A710" s="11"/>
      <c r="B710" s="11"/>
      <c r="C710" s="11"/>
      <c r="D710" s="11"/>
      <c r="E710" s="11"/>
      <c r="F710" s="11"/>
      <c r="G710" s="11"/>
      <c r="H710" s="11"/>
      <c r="I710" s="11"/>
      <c r="J710" s="11"/>
      <c r="K710" s="11"/>
      <c r="L710" s="11"/>
      <c r="M710" s="11"/>
    </row>
    <row r="711" spans="1:13" x14ac:dyDescent="0.25">
      <c r="A711" s="11"/>
      <c r="B711" s="11"/>
      <c r="C711" s="11"/>
      <c r="D711" s="11"/>
      <c r="E711" s="11"/>
      <c r="F711" s="11"/>
      <c r="G711" s="11"/>
      <c r="H711" s="11"/>
      <c r="I711" s="11"/>
      <c r="J711" s="11"/>
      <c r="K711" s="11"/>
      <c r="L711" s="11"/>
      <c r="M711" s="11"/>
    </row>
    <row r="712" spans="1:13" x14ac:dyDescent="0.25">
      <c r="A712" s="11"/>
      <c r="B712" s="11"/>
      <c r="C712" s="11"/>
      <c r="D712" s="11"/>
      <c r="E712" s="11"/>
      <c r="F712" s="11"/>
      <c r="G712" s="11"/>
      <c r="H712" s="11"/>
      <c r="I712" s="11"/>
      <c r="J712" s="11"/>
      <c r="K712" s="11"/>
      <c r="L712" s="11"/>
      <c r="M712" s="11"/>
    </row>
    <row r="713" spans="1:13" x14ac:dyDescent="0.25">
      <c r="A713" s="11"/>
      <c r="B713" s="11"/>
      <c r="C713" s="11"/>
      <c r="D713" s="11"/>
      <c r="E713" s="11"/>
      <c r="F713" s="11"/>
      <c r="G713" s="11"/>
      <c r="H713" s="11"/>
      <c r="I713" s="11"/>
      <c r="J713" s="11"/>
      <c r="K713" s="11"/>
      <c r="L713" s="11"/>
      <c r="M713" s="11"/>
    </row>
    <row r="714" spans="1:13" x14ac:dyDescent="0.25">
      <c r="A714" s="11"/>
      <c r="B714" s="11"/>
      <c r="C714" s="11"/>
      <c r="D714" s="11"/>
      <c r="E714" s="11"/>
      <c r="F714" s="11"/>
      <c r="G714" s="11"/>
      <c r="H714" s="11"/>
      <c r="I714" s="11"/>
      <c r="J714" s="11"/>
      <c r="K714" s="11"/>
      <c r="L714" s="11"/>
      <c r="M714" s="11"/>
    </row>
    <row r="715" spans="1:13" x14ac:dyDescent="0.25">
      <c r="A715" s="11"/>
      <c r="B715" s="11"/>
      <c r="C715" s="11"/>
      <c r="D715" s="11"/>
      <c r="E715" s="11"/>
      <c r="F715" s="11"/>
      <c r="G715" s="11"/>
      <c r="H715" s="11"/>
      <c r="I715" s="11"/>
      <c r="J715" s="11"/>
      <c r="K715" s="11"/>
      <c r="L715" s="11"/>
      <c r="M715" s="11"/>
    </row>
    <row r="716" spans="1:13" x14ac:dyDescent="0.25">
      <c r="A716" s="11"/>
      <c r="B716" s="11"/>
      <c r="C716" s="11"/>
      <c r="D716" s="11"/>
      <c r="E716" s="11"/>
      <c r="F716" s="11"/>
      <c r="G716" s="11"/>
      <c r="H716" s="11"/>
      <c r="I716" s="11"/>
      <c r="J716" s="11"/>
      <c r="K716" s="11"/>
      <c r="L716" s="11"/>
      <c r="M716" s="11"/>
    </row>
    <row r="717" spans="1:13" x14ac:dyDescent="0.25">
      <c r="A717" s="11"/>
      <c r="B717" s="11"/>
      <c r="C717" s="11"/>
      <c r="D717" s="11"/>
      <c r="E717" s="11"/>
      <c r="F717" s="11"/>
      <c r="G717" s="11"/>
      <c r="H717" s="11"/>
      <c r="I717" s="11"/>
      <c r="J717" s="11"/>
      <c r="K717" s="11"/>
      <c r="L717" s="11"/>
      <c r="M717" s="11"/>
    </row>
    <row r="718" spans="1:13" x14ac:dyDescent="0.25">
      <c r="A718" s="11"/>
      <c r="B718" s="11"/>
      <c r="C718" s="11"/>
      <c r="D718" s="11"/>
      <c r="E718" s="11"/>
      <c r="F718" s="11"/>
      <c r="G718" s="11"/>
      <c r="H718" s="11"/>
      <c r="I718" s="11"/>
      <c r="J718" s="11"/>
      <c r="K718" s="11"/>
      <c r="L718" s="11"/>
      <c r="M718" s="11"/>
    </row>
    <row r="719" spans="1:13" x14ac:dyDescent="0.25">
      <c r="A719" s="11"/>
      <c r="B719" s="11"/>
      <c r="C719" s="11"/>
      <c r="D719" s="11"/>
      <c r="E719" s="11"/>
      <c r="F719" s="11"/>
      <c r="G719" s="11"/>
      <c r="H719" s="11"/>
      <c r="I719" s="11"/>
      <c r="J719" s="11"/>
      <c r="K719" s="11"/>
      <c r="L719" s="11"/>
      <c r="M719" s="11"/>
    </row>
    <row r="720" spans="1:13" x14ac:dyDescent="0.25">
      <c r="A720" s="11"/>
      <c r="B720" s="11"/>
      <c r="C720" s="11"/>
      <c r="D720" s="11"/>
      <c r="E720" s="11"/>
      <c r="F720" s="11"/>
      <c r="G720" s="11"/>
      <c r="H720" s="11"/>
      <c r="I720" s="11"/>
      <c r="J720" s="11"/>
      <c r="K720" s="11"/>
      <c r="L720" s="11"/>
      <c r="M720" s="11"/>
    </row>
    <row r="721" spans="1:13" x14ac:dyDescent="0.25">
      <c r="A721" s="11"/>
      <c r="B721" s="11"/>
      <c r="C721" s="11"/>
      <c r="D721" s="11"/>
      <c r="E721" s="11"/>
      <c r="F721" s="11"/>
      <c r="G721" s="11"/>
      <c r="H721" s="11"/>
      <c r="I721" s="11"/>
      <c r="J721" s="11"/>
      <c r="K721" s="11"/>
      <c r="L721" s="11"/>
      <c r="M721" s="11"/>
    </row>
    <row r="722" spans="1:13" x14ac:dyDescent="0.25">
      <c r="A722" s="11"/>
      <c r="B722" s="11"/>
      <c r="C722" s="11"/>
      <c r="D722" s="11"/>
      <c r="E722" s="11"/>
      <c r="F722" s="11"/>
      <c r="G722" s="11"/>
      <c r="H722" s="11"/>
      <c r="I722" s="11"/>
      <c r="J722" s="11"/>
      <c r="K722" s="11"/>
      <c r="L722" s="11"/>
      <c r="M722" s="11"/>
    </row>
    <row r="723" spans="1:13" x14ac:dyDescent="0.25">
      <c r="A723" s="11"/>
      <c r="B723" s="11"/>
      <c r="C723" s="11"/>
      <c r="D723" s="11"/>
      <c r="E723" s="11"/>
      <c r="F723" s="11"/>
      <c r="G723" s="11"/>
      <c r="H723" s="11"/>
      <c r="I723" s="11"/>
      <c r="J723" s="11"/>
      <c r="K723" s="11"/>
      <c r="L723" s="11"/>
      <c r="M723" s="11"/>
    </row>
    <row r="724" spans="1:13" x14ac:dyDescent="0.25">
      <c r="A724" s="11"/>
      <c r="B724" s="11"/>
      <c r="C724" s="11"/>
      <c r="D724" s="11"/>
      <c r="E724" s="11"/>
      <c r="F724" s="11"/>
      <c r="G724" s="11"/>
      <c r="H724" s="11"/>
      <c r="I724" s="11"/>
      <c r="J724" s="11"/>
      <c r="K724" s="11"/>
      <c r="L724" s="11"/>
      <c r="M724" s="11"/>
    </row>
    <row r="725" spans="1:13" x14ac:dyDescent="0.25">
      <c r="A725" s="11"/>
      <c r="B725" s="11"/>
      <c r="C725" s="11"/>
      <c r="D725" s="11"/>
      <c r="E725" s="11"/>
      <c r="F725" s="11"/>
      <c r="G725" s="11"/>
      <c r="H725" s="11"/>
      <c r="I725" s="11"/>
      <c r="J725" s="11"/>
      <c r="K725" s="11"/>
      <c r="L725" s="11"/>
      <c r="M725" s="11"/>
    </row>
    <row r="726" spans="1:13" x14ac:dyDescent="0.25">
      <c r="A726" s="11"/>
      <c r="B726" s="11"/>
      <c r="C726" s="11"/>
      <c r="D726" s="11"/>
      <c r="E726" s="11"/>
      <c r="F726" s="11"/>
      <c r="G726" s="11"/>
      <c r="H726" s="11"/>
      <c r="I726" s="11"/>
      <c r="J726" s="11"/>
      <c r="K726" s="11"/>
      <c r="L726" s="11"/>
      <c r="M726" s="11"/>
    </row>
    <row r="727" spans="1:13" x14ac:dyDescent="0.25">
      <c r="A727" s="11"/>
      <c r="B727" s="11"/>
      <c r="C727" s="11"/>
      <c r="D727" s="11"/>
      <c r="E727" s="11"/>
      <c r="F727" s="11"/>
      <c r="G727" s="11"/>
      <c r="H727" s="11"/>
      <c r="I727" s="11"/>
      <c r="J727" s="11"/>
      <c r="K727" s="11"/>
      <c r="L727" s="11"/>
      <c r="M727" s="11"/>
    </row>
    <row r="728" spans="1:13" x14ac:dyDescent="0.25">
      <c r="A728" s="11"/>
      <c r="B728" s="11"/>
      <c r="C728" s="11"/>
      <c r="D728" s="11"/>
      <c r="E728" s="11"/>
      <c r="F728" s="11"/>
      <c r="G728" s="11"/>
      <c r="H728" s="11"/>
      <c r="I728" s="11"/>
      <c r="J728" s="11"/>
      <c r="K728" s="11"/>
      <c r="L728" s="11"/>
      <c r="M728" s="11"/>
    </row>
    <row r="729" spans="1:13" x14ac:dyDescent="0.25">
      <c r="A729" s="11"/>
      <c r="B729" s="11"/>
      <c r="C729" s="11"/>
      <c r="D729" s="11"/>
      <c r="E729" s="11"/>
      <c r="F729" s="11"/>
      <c r="G729" s="11"/>
      <c r="H729" s="11"/>
      <c r="I729" s="11"/>
      <c r="J729" s="11"/>
      <c r="K729" s="11"/>
      <c r="L729" s="11"/>
      <c r="M729" s="11"/>
    </row>
    <row r="730" spans="1:13" x14ac:dyDescent="0.25">
      <c r="A730" s="11"/>
      <c r="B730" s="11"/>
      <c r="C730" s="11"/>
      <c r="D730" s="11"/>
      <c r="E730" s="11"/>
      <c r="F730" s="11"/>
      <c r="G730" s="11"/>
      <c r="H730" s="11"/>
      <c r="I730" s="11"/>
      <c r="J730" s="11"/>
      <c r="K730" s="11"/>
      <c r="L730" s="11"/>
      <c r="M730" s="11"/>
    </row>
    <row r="731" spans="1:13" x14ac:dyDescent="0.25">
      <c r="A731" s="11"/>
      <c r="B731" s="11"/>
      <c r="C731" s="11"/>
      <c r="D731" s="11"/>
      <c r="E731" s="11"/>
      <c r="F731" s="11"/>
      <c r="G731" s="11"/>
      <c r="H731" s="11"/>
      <c r="I731" s="11"/>
      <c r="J731" s="11"/>
      <c r="K731" s="11"/>
      <c r="L731" s="11"/>
      <c r="M731" s="11"/>
    </row>
    <row r="732" spans="1:13" x14ac:dyDescent="0.25">
      <c r="A732" s="11"/>
      <c r="B732" s="11"/>
      <c r="C732" s="11"/>
      <c r="D732" s="11"/>
      <c r="E732" s="11"/>
      <c r="F732" s="11"/>
      <c r="G732" s="11"/>
      <c r="H732" s="11"/>
      <c r="I732" s="11"/>
      <c r="J732" s="11"/>
      <c r="K732" s="11"/>
      <c r="L732" s="11"/>
      <c r="M732" s="11"/>
    </row>
    <row r="733" spans="1:13" x14ac:dyDescent="0.25">
      <c r="A733" s="11"/>
      <c r="B733" s="11"/>
      <c r="C733" s="11"/>
      <c r="D733" s="11"/>
      <c r="E733" s="11"/>
      <c r="F733" s="11"/>
      <c r="G733" s="11"/>
      <c r="H733" s="11"/>
      <c r="I733" s="11"/>
      <c r="J733" s="11"/>
      <c r="K733" s="11"/>
      <c r="L733" s="11"/>
      <c r="M733" s="11"/>
    </row>
    <row r="734" spans="1:13" x14ac:dyDescent="0.25">
      <c r="A734" s="11"/>
      <c r="B734" s="11"/>
      <c r="C734" s="11"/>
      <c r="D734" s="11"/>
      <c r="E734" s="11"/>
      <c r="F734" s="11"/>
      <c r="G734" s="11"/>
      <c r="H734" s="11"/>
      <c r="I734" s="11"/>
      <c r="J734" s="11"/>
      <c r="K734" s="11"/>
      <c r="L734" s="11"/>
      <c r="M734" s="11"/>
    </row>
    <row r="735" spans="1:13" x14ac:dyDescent="0.25">
      <c r="A735" s="11"/>
      <c r="B735" s="11"/>
      <c r="C735" s="11"/>
      <c r="D735" s="11"/>
      <c r="E735" s="11"/>
      <c r="F735" s="11"/>
      <c r="G735" s="11"/>
      <c r="H735" s="11"/>
      <c r="I735" s="11"/>
      <c r="J735" s="11"/>
      <c r="K735" s="11"/>
      <c r="L735" s="11"/>
      <c r="M735" s="11"/>
    </row>
    <row r="736" spans="1:13" x14ac:dyDescent="0.25">
      <c r="A736" s="11"/>
      <c r="B736" s="11"/>
      <c r="C736" s="11"/>
      <c r="D736" s="11"/>
      <c r="E736" s="11"/>
      <c r="F736" s="11"/>
      <c r="G736" s="11"/>
      <c r="H736" s="11"/>
      <c r="I736" s="11"/>
      <c r="J736" s="11"/>
      <c r="K736" s="11"/>
      <c r="L736" s="11"/>
      <c r="M736" s="11"/>
    </row>
    <row r="737" spans="1:13" x14ac:dyDescent="0.25">
      <c r="A737" s="11"/>
      <c r="B737" s="11"/>
      <c r="C737" s="11"/>
      <c r="D737" s="11"/>
      <c r="E737" s="11"/>
      <c r="F737" s="11"/>
      <c r="G737" s="11"/>
      <c r="H737" s="11"/>
      <c r="I737" s="11"/>
      <c r="J737" s="11"/>
      <c r="K737" s="11"/>
      <c r="L737" s="11"/>
      <c r="M737" s="11"/>
    </row>
    <row r="738" spans="1:13" x14ac:dyDescent="0.25">
      <c r="A738" s="11"/>
      <c r="B738" s="11"/>
      <c r="C738" s="11"/>
      <c r="D738" s="11"/>
      <c r="E738" s="11"/>
      <c r="F738" s="11"/>
      <c r="G738" s="11"/>
      <c r="H738" s="11"/>
      <c r="I738" s="11"/>
      <c r="J738" s="11"/>
      <c r="K738" s="11"/>
      <c r="L738" s="11"/>
      <c r="M738" s="11"/>
    </row>
    <row r="739" spans="1:13" x14ac:dyDescent="0.25">
      <c r="A739" s="11"/>
      <c r="B739" s="11"/>
      <c r="C739" s="11"/>
      <c r="D739" s="11"/>
      <c r="E739" s="11"/>
      <c r="F739" s="11"/>
      <c r="G739" s="11"/>
      <c r="H739" s="11"/>
      <c r="I739" s="11"/>
      <c r="J739" s="11"/>
      <c r="K739" s="11"/>
      <c r="L739" s="11"/>
      <c r="M739" s="11"/>
    </row>
    <row r="740" spans="1:13" x14ac:dyDescent="0.25">
      <c r="A740" s="11"/>
      <c r="B740" s="11"/>
      <c r="C740" s="11"/>
      <c r="D740" s="11"/>
      <c r="E740" s="11"/>
      <c r="F740" s="11"/>
      <c r="G740" s="11"/>
      <c r="H740" s="11"/>
      <c r="I740" s="11"/>
      <c r="J740" s="11"/>
      <c r="K740" s="11"/>
      <c r="L740" s="11"/>
      <c r="M740" s="11"/>
    </row>
    <row r="741" spans="1:13" x14ac:dyDescent="0.25">
      <c r="A741" s="11"/>
      <c r="B741" s="11"/>
      <c r="C741" s="11"/>
      <c r="D741" s="11"/>
      <c r="E741" s="11"/>
      <c r="F741" s="11"/>
      <c r="G741" s="11"/>
      <c r="H741" s="11"/>
      <c r="I741" s="11"/>
      <c r="J741" s="11"/>
      <c r="K741" s="11"/>
      <c r="L741" s="11"/>
      <c r="M741" s="11"/>
    </row>
    <row r="742" spans="1:13" x14ac:dyDescent="0.25">
      <c r="A742" s="11"/>
      <c r="B742" s="11"/>
      <c r="C742" s="11"/>
      <c r="D742" s="11"/>
      <c r="E742" s="11"/>
      <c r="F742" s="11"/>
      <c r="G742" s="11"/>
      <c r="H742" s="11"/>
      <c r="I742" s="11"/>
      <c r="J742" s="11"/>
      <c r="K742" s="11"/>
      <c r="L742" s="11"/>
      <c r="M742" s="11"/>
    </row>
    <row r="743" spans="1:13" x14ac:dyDescent="0.25">
      <c r="A743" s="11"/>
      <c r="B743" s="11"/>
      <c r="C743" s="11"/>
      <c r="D743" s="11"/>
      <c r="E743" s="11"/>
      <c r="F743" s="11"/>
      <c r="G743" s="11"/>
      <c r="H743" s="11"/>
      <c r="I743" s="11"/>
      <c r="J743" s="11"/>
      <c r="K743" s="11"/>
      <c r="L743" s="11"/>
      <c r="M743" s="11"/>
    </row>
    <row r="744" spans="1:13" x14ac:dyDescent="0.25">
      <c r="A744" s="11"/>
      <c r="B744" s="11"/>
      <c r="C744" s="11"/>
      <c r="D744" s="11"/>
      <c r="E744" s="11"/>
      <c r="F744" s="11"/>
      <c r="G744" s="11"/>
      <c r="H744" s="11"/>
      <c r="I744" s="11"/>
      <c r="J744" s="11"/>
      <c r="K744" s="11"/>
      <c r="L744" s="11"/>
      <c r="M744" s="11"/>
    </row>
    <row r="745" spans="1:13" x14ac:dyDescent="0.25">
      <c r="A745" s="11"/>
      <c r="B745" s="11"/>
      <c r="C745" s="11"/>
      <c r="D745" s="11"/>
      <c r="E745" s="11"/>
      <c r="F745" s="11"/>
      <c r="G745" s="11"/>
      <c r="H745" s="11"/>
      <c r="I745" s="11"/>
      <c r="J745" s="11"/>
      <c r="K745" s="11"/>
      <c r="L745" s="11"/>
      <c r="M745" s="11"/>
    </row>
    <row r="746" spans="1:13" x14ac:dyDescent="0.25">
      <c r="A746" s="11"/>
      <c r="B746" s="11"/>
      <c r="C746" s="11"/>
      <c r="D746" s="11"/>
      <c r="E746" s="11"/>
      <c r="F746" s="11"/>
      <c r="G746" s="11"/>
      <c r="H746" s="11"/>
      <c r="I746" s="11"/>
      <c r="J746" s="11"/>
      <c r="K746" s="11"/>
      <c r="L746" s="11"/>
      <c r="M746" s="11"/>
    </row>
    <row r="747" spans="1:13" x14ac:dyDescent="0.25">
      <c r="A747" s="11"/>
      <c r="B747" s="11"/>
      <c r="C747" s="11"/>
      <c r="D747" s="11"/>
      <c r="E747" s="11"/>
      <c r="F747" s="11"/>
      <c r="G747" s="11"/>
      <c r="H747" s="11"/>
      <c r="I747" s="11"/>
      <c r="J747" s="11"/>
      <c r="K747" s="11"/>
      <c r="L747" s="11"/>
      <c r="M747" s="11"/>
    </row>
    <row r="748" spans="1:13" x14ac:dyDescent="0.25">
      <c r="A748" s="11"/>
      <c r="B748" s="11"/>
      <c r="C748" s="11"/>
      <c r="D748" s="11"/>
      <c r="E748" s="11"/>
      <c r="F748" s="11"/>
      <c r="G748" s="11"/>
      <c r="H748" s="11"/>
      <c r="I748" s="11"/>
      <c r="J748" s="11"/>
      <c r="K748" s="11"/>
      <c r="L748" s="11"/>
      <c r="M748" s="11"/>
    </row>
    <row r="749" spans="1:13" x14ac:dyDescent="0.25">
      <c r="A749" s="11"/>
      <c r="B749" s="11"/>
      <c r="C749" s="11"/>
      <c r="D749" s="11"/>
      <c r="E749" s="11"/>
      <c r="F749" s="11"/>
      <c r="G749" s="11"/>
      <c r="H749" s="11"/>
      <c r="I749" s="11"/>
      <c r="J749" s="11"/>
      <c r="K749" s="11"/>
      <c r="L749" s="11"/>
      <c r="M749" s="11"/>
    </row>
    <row r="750" spans="1:13" x14ac:dyDescent="0.25">
      <c r="A750" s="11"/>
      <c r="B750" s="11"/>
      <c r="C750" s="11"/>
      <c r="D750" s="11"/>
      <c r="E750" s="11"/>
      <c r="F750" s="11"/>
      <c r="G750" s="11"/>
      <c r="H750" s="11"/>
      <c r="I750" s="11"/>
      <c r="J750" s="11"/>
      <c r="K750" s="11"/>
      <c r="L750" s="11"/>
      <c r="M750" s="11"/>
    </row>
    <row r="751" spans="1:13" x14ac:dyDescent="0.25">
      <c r="A751" s="11"/>
      <c r="B751" s="11"/>
      <c r="C751" s="11"/>
      <c r="D751" s="11"/>
      <c r="E751" s="11"/>
      <c r="F751" s="11"/>
      <c r="G751" s="11"/>
      <c r="H751" s="11"/>
      <c r="I751" s="11"/>
      <c r="J751" s="11"/>
      <c r="K751" s="11"/>
      <c r="L751" s="11"/>
      <c r="M751" s="11"/>
    </row>
    <row r="752" spans="1:13" x14ac:dyDescent="0.25">
      <c r="A752" s="11"/>
      <c r="B752" s="11"/>
      <c r="C752" s="11"/>
      <c r="D752" s="11"/>
      <c r="E752" s="11"/>
      <c r="F752" s="11"/>
      <c r="G752" s="11"/>
      <c r="H752" s="11"/>
      <c r="I752" s="11"/>
      <c r="J752" s="11"/>
      <c r="K752" s="11"/>
      <c r="L752" s="11"/>
      <c r="M752" s="11"/>
    </row>
    <row r="753" spans="1:13" x14ac:dyDescent="0.25">
      <c r="A753" s="11"/>
      <c r="B753" s="11"/>
      <c r="C753" s="11"/>
      <c r="D753" s="11"/>
      <c r="E753" s="11"/>
      <c r="F753" s="11"/>
      <c r="G753" s="11"/>
      <c r="H753" s="11"/>
      <c r="I753" s="11"/>
      <c r="J753" s="11"/>
      <c r="K753" s="11"/>
      <c r="L753" s="11"/>
      <c r="M753" s="11"/>
    </row>
    <row r="754" spans="1:13" x14ac:dyDescent="0.25">
      <c r="A754" s="11"/>
      <c r="B754" s="11"/>
      <c r="C754" s="11"/>
      <c r="D754" s="11"/>
      <c r="E754" s="11"/>
      <c r="F754" s="11"/>
      <c r="G754" s="11"/>
      <c r="H754" s="11"/>
      <c r="I754" s="11"/>
      <c r="J754" s="11"/>
      <c r="K754" s="11"/>
      <c r="L754" s="11"/>
      <c r="M754" s="11"/>
    </row>
    <row r="755" spans="1:13" x14ac:dyDescent="0.25">
      <c r="A755" s="11"/>
      <c r="B755" s="11"/>
      <c r="C755" s="11"/>
      <c r="D755" s="11"/>
      <c r="E755" s="11"/>
      <c r="F755" s="11"/>
      <c r="G755" s="11"/>
      <c r="H755" s="11"/>
      <c r="I755" s="11"/>
      <c r="J755" s="11"/>
      <c r="K755" s="11"/>
      <c r="L755" s="11"/>
      <c r="M755" s="11"/>
    </row>
    <row r="756" spans="1:13" x14ac:dyDescent="0.25">
      <c r="A756" s="11"/>
      <c r="B756" s="11"/>
      <c r="C756" s="11"/>
      <c r="D756" s="11"/>
      <c r="E756" s="11"/>
      <c r="F756" s="11"/>
      <c r="G756" s="11"/>
      <c r="H756" s="11"/>
      <c r="I756" s="11"/>
      <c r="J756" s="11"/>
      <c r="K756" s="11"/>
      <c r="L756" s="11"/>
      <c r="M756" s="11"/>
    </row>
    <row r="757" spans="1:13" x14ac:dyDescent="0.25">
      <c r="A757" s="11"/>
      <c r="B757" s="11"/>
      <c r="C757" s="11"/>
      <c r="D757" s="11"/>
      <c r="E757" s="11"/>
      <c r="F757" s="11"/>
      <c r="G757" s="11"/>
      <c r="H757" s="11"/>
      <c r="I757" s="11"/>
      <c r="J757" s="11"/>
      <c r="K757" s="11"/>
      <c r="L757" s="11"/>
      <c r="M757" s="11"/>
    </row>
    <row r="758" spans="1:13" x14ac:dyDescent="0.25">
      <c r="A758" s="11"/>
      <c r="B758" s="11"/>
      <c r="C758" s="11"/>
      <c r="D758" s="11"/>
      <c r="E758" s="11"/>
      <c r="F758" s="11"/>
      <c r="G758" s="11"/>
      <c r="H758" s="11"/>
      <c r="I758" s="11"/>
      <c r="J758" s="11"/>
      <c r="K758" s="11"/>
      <c r="L758" s="11"/>
      <c r="M758" s="11"/>
    </row>
    <row r="759" spans="1:13" x14ac:dyDescent="0.25">
      <c r="A759" s="11"/>
      <c r="B759" s="11"/>
      <c r="C759" s="11"/>
      <c r="D759" s="11"/>
      <c r="E759" s="11"/>
      <c r="F759" s="11"/>
      <c r="G759" s="11"/>
      <c r="H759" s="11"/>
      <c r="I759" s="11"/>
      <c r="J759" s="11"/>
      <c r="K759" s="11"/>
      <c r="L759" s="11"/>
      <c r="M759" s="11"/>
    </row>
    <row r="760" spans="1:13" x14ac:dyDescent="0.25">
      <c r="A760" s="11"/>
      <c r="B760" s="11"/>
      <c r="C760" s="11"/>
      <c r="D760" s="11"/>
      <c r="E760" s="11"/>
      <c r="F760" s="11"/>
      <c r="G760" s="11"/>
      <c r="H760" s="11"/>
      <c r="I760" s="11"/>
      <c r="J760" s="11"/>
      <c r="K760" s="11"/>
      <c r="L760" s="11"/>
      <c r="M760" s="11"/>
    </row>
    <row r="761" spans="1:13" x14ac:dyDescent="0.25">
      <c r="A761" s="11"/>
      <c r="B761" s="11"/>
      <c r="C761" s="11"/>
      <c r="D761" s="11"/>
      <c r="E761" s="11"/>
      <c r="F761" s="11"/>
      <c r="G761" s="11"/>
      <c r="H761" s="11"/>
      <c r="I761" s="11"/>
      <c r="J761" s="11"/>
      <c r="K761" s="11"/>
      <c r="L761" s="11"/>
      <c r="M761" s="11"/>
    </row>
    <row r="762" spans="1:13" x14ac:dyDescent="0.25">
      <c r="A762" s="11"/>
      <c r="B762" s="11"/>
      <c r="C762" s="11"/>
      <c r="D762" s="11"/>
      <c r="E762" s="11"/>
      <c r="F762" s="11"/>
      <c r="G762" s="11"/>
      <c r="H762" s="11"/>
      <c r="I762" s="11"/>
      <c r="J762" s="11"/>
      <c r="K762" s="11"/>
      <c r="L762" s="11"/>
      <c r="M762" s="11"/>
    </row>
    <row r="763" spans="1:13" x14ac:dyDescent="0.25">
      <c r="A763" s="11"/>
      <c r="B763" s="11"/>
      <c r="C763" s="11"/>
      <c r="D763" s="11"/>
      <c r="E763" s="11"/>
      <c r="F763" s="11"/>
      <c r="G763" s="11"/>
      <c r="H763" s="11"/>
      <c r="I763" s="11"/>
      <c r="J763" s="11"/>
      <c r="K763" s="11"/>
      <c r="L763" s="11"/>
      <c r="M763" s="11"/>
    </row>
    <row r="764" spans="1:13" x14ac:dyDescent="0.25">
      <c r="A764" s="11"/>
      <c r="B764" s="11"/>
      <c r="C764" s="11"/>
      <c r="D764" s="11"/>
      <c r="E764" s="11"/>
      <c r="F764" s="11"/>
      <c r="G764" s="11"/>
      <c r="H764" s="11"/>
      <c r="I764" s="11"/>
      <c r="J764" s="11"/>
      <c r="K764" s="11"/>
      <c r="L764" s="11"/>
      <c r="M764" s="11"/>
    </row>
    <row r="765" spans="1:13" x14ac:dyDescent="0.25">
      <c r="A765" s="11"/>
      <c r="B765" s="11"/>
      <c r="C765" s="11"/>
      <c r="D765" s="11"/>
      <c r="E765" s="11"/>
      <c r="F765" s="11"/>
      <c r="G765" s="11"/>
      <c r="H765" s="11"/>
      <c r="I765" s="11"/>
      <c r="J765" s="11"/>
      <c r="K765" s="11"/>
      <c r="L765" s="11"/>
      <c r="M765" s="11"/>
    </row>
    <row r="766" spans="1:13" x14ac:dyDescent="0.25">
      <c r="A766" s="11"/>
      <c r="B766" s="11"/>
      <c r="C766" s="11"/>
      <c r="D766" s="11"/>
      <c r="E766" s="11"/>
      <c r="F766" s="11"/>
      <c r="G766" s="11"/>
      <c r="H766" s="11"/>
      <c r="I766" s="11"/>
      <c r="J766" s="11"/>
      <c r="K766" s="11"/>
      <c r="L766" s="11"/>
      <c r="M766" s="11"/>
    </row>
    <row r="767" spans="1:13" x14ac:dyDescent="0.25">
      <c r="A767" s="11"/>
      <c r="B767" s="11"/>
      <c r="C767" s="11"/>
      <c r="D767" s="11"/>
      <c r="E767" s="11"/>
      <c r="F767" s="11"/>
      <c r="G767" s="11"/>
      <c r="H767" s="11"/>
      <c r="I767" s="11"/>
      <c r="J767" s="11"/>
      <c r="K767" s="11"/>
      <c r="L767" s="11"/>
      <c r="M767" s="11"/>
    </row>
    <row r="768" spans="1:13" x14ac:dyDescent="0.25">
      <c r="A768" s="11"/>
      <c r="B768" s="11"/>
      <c r="C768" s="11"/>
      <c r="D768" s="11"/>
      <c r="E768" s="11"/>
      <c r="F768" s="11"/>
      <c r="G768" s="11"/>
      <c r="H768" s="11"/>
      <c r="I768" s="11"/>
      <c r="J768" s="11"/>
      <c r="K768" s="11"/>
      <c r="L768" s="11"/>
      <c r="M768" s="11"/>
    </row>
    <row r="769" spans="1:13" x14ac:dyDescent="0.25">
      <c r="A769" s="11"/>
      <c r="B769" s="11"/>
      <c r="C769" s="11"/>
      <c r="D769" s="11"/>
      <c r="E769" s="11"/>
      <c r="F769" s="11"/>
      <c r="G769" s="11"/>
      <c r="H769" s="11"/>
      <c r="I769" s="11"/>
      <c r="J769" s="11"/>
      <c r="K769" s="11"/>
      <c r="L769" s="11"/>
      <c r="M769" s="11"/>
    </row>
    <row r="770" spans="1:13" x14ac:dyDescent="0.25">
      <c r="A770" s="11"/>
      <c r="B770" s="11"/>
      <c r="C770" s="11"/>
      <c r="D770" s="11"/>
      <c r="E770" s="11"/>
      <c r="F770" s="11"/>
      <c r="G770" s="11"/>
      <c r="H770" s="11"/>
      <c r="I770" s="11"/>
      <c r="J770" s="11"/>
      <c r="K770" s="11"/>
      <c r="L770" s="11"/>
      <c r="M770" s="11"/>
    </row>
    <row r="771" spans="1:13" x14ac:dyDescent="0.25">
      <c r="A771" s="11"/>
      <c r="B771" s="11"/>
      <c r="C771" s="11"/>
      <c r="D771" s="11"/>
      <c r="E771" s="11"/>
      <c r="F771" s="11"/>
      <c r="G771" s="11"/>
      <c r="H771" s="11"/>
      <c r="I771" s="11"/>
      <c r="J771" s="11"/>
      <c r="K771" s="11"/>
      <c r="L771" s="11"/>
      <c r="M771" s="11"/>
    </row>
    <row r="772" spans="1:13" x14ac:dyDescent="0.25">
      <c r="A772" s="11"/>
      <c r="B772" s="11"/>
      <c r="C772" s="11"/>
      <c r="D772" s="11"/>
      <c r="E772" s="11"/>
      <c r="F772" s="11"/>
      <c r="G772" s="11"/>
      <c r="H772" s="11"/>
      <c r="I772" s="11"/>
      <c r="J772" s="11"/>
      <c r="K772" s="11"/>
      <c r="L772" s="11"/>
      <c r="M772" s="11"/>
    </row>
    <row r="773" spans="1:13" x14ac:dyDescent="0.25">
      <c r="A773" s="11"/>
      <c r="B773" s="11"/>
      <c r="C773" s="11"/>
      <c r="D773" s="11"/>
      <c r="E773" s="11"/>
      <c r="F773" s="11"/>
      <c r="G773" s="11"/>
      <c r="H773" s="11"/>
      <c r="I773" s="11"/>
      <c r="J773" s="11"/>
      <c r="K773" s="11"/>
      <c r="L773" s="11"/>
      <c r="M773" s="11"/>
    </row>
    <row r="774" spans="1:13" x14ac:dyDescent="0.25">
      <c r="A774" s="11"/>
      <c r="B774" s="11"/>
      <c r="C774" s="11"/>
      <c r="D774" s="11"/>
      <c r="E774" s="11"/>
      <c r="F774" s="11"/>
      <c r="G774" s="11"/>
      <c r="H774" s="11"/>
      <c r="I774" s="11"/>
      <c r="J774" s="11"/>
      <c r="K774" s="11"/>
      <c r="L774" s="11"/>
      <c r="M774" s="11"/>
    </row>
    <row r="775" spans="1:13" x14ac:dyDescent="0.25">
      <c r="A775" s="11"/>
      <c r="B775" s="11"/>
      <c r="C775" s="11"/>
      <c r="D775" s="11"/>
      <c r="E775" s="11"/>
      <c r="F775" s="11"/>
      <c r="G775" s="11"/>
      <c r="H775" s="11"/>
      <c r="I775" s="11"/>
      <c r="J775" s="11"/>
      <c r="K775" s="11"/>
      <c r="L775" s="11"/>
      <c r="M775" s="11"/>
    </row>
    <row r="776" spans="1:13" x14ac:dyDescent="0.25">
      <c r="A776" s="11"/>
      <c r="B776" s="11"/>
      <c r="C776" s="11"/>
      <c r="D776" s="11"/>
      <c r="E776" s="11"/>
      <c r="F776" s="11"/>
      <c r="G776" s="11"/>
      <c r="H776" s="11"/>
      <c r="I776" s="11"/>
      <c r="J776" s="11"/>
      <c r="K776" s="11"/>
      <c r="L776" s="11"/>
      <c r="M776" s="11"/>
    </row>
    <row r="777" spans="1:13" x14ac:dyDescent="0.25">
      <c r="A777" s="11"/>
      <c r="B777" s="11"/>
      <c r="C777" s="11"/>
      <c r="D777" s="11"/>
      <c r="E777" s="11"/>
      <c r="F777" s="11"/>
      <c r="G777" s="11"/>
      <c r="H777" s="11"/>
      <c r="I777" s="11"/>
      <c r="J777" s="11"/>
      <c r="K777" s="11"/>
      <c r="L777" s="11"/>
      <c r="M777" s="11"/>
    </row>
    <row r="778" spans="1:13" x14ac:dyDescent="0.25">
      <c r="A778" s="11"/>
      <c r="B778" s="11"/>
      <c r="C778" s="11"/>
      <c r="D778" s="11"/>
      <c r="E778" s="11"/>
      <c r="F778" s="11"/>
      <c r="G778" s="11"/>
      <c r="H778" s="11"/>
      <c r="I778" s="11"/>
      <c r="J778" s="11"/>
      <c r="K778" s="11"/>
      <c r="L778" s="11"/>
      <c r="M778" s="11"/>
    </row>
    <row r="779" spans="1:13" x14ac:dyDescent="0.25">
      <c r="A779" s="11"/>
      <c r="B779" s="11"/>
      <c r="C779" s="11"/>
      <c r="D779" s="11"/>
      <c r="E779" s="11"/>
      <c r="F779" s="11"/>
      <c r="G779" s="11"/>
      <c r="H779" s="11"/>
      <c r="I779" s="11"/>
      <c r="J779" s="11"/>
      <c r="K779" s="11"/>
      <c r="L779" s="11"/>
      <c r="M779" s="11"/>
    </row>
    <row r="780" spans="1:13" x14ac:dyDescent="0.25">
      <c r="A780" s="11"/>
      <c r="B780" s="11"/>
      <c r="C780" s="11"/>
      <c r="D780" s="11"/>
      <c r="E780" s="11"/>
      <c r="F780" s="11"/>
      <c r="G780" s="11"/>
      <c r="H780" s="11"/>
      <c r="I780" s="11"/>
      <c r="J780" s="11"/>
      <c r="K780" s="11"/>
      <c r="L780" s="11"/>
      <c r="M780" s="11"/>
    </row>
    <row r="781" spans="1:13" x14ac:dyDescent="0.25">
      <c r="A781" s="11"/>
      <c r="B781" s="11"/>
      <c r="C781" s="11"/>
      <c r="D781" s="11"/>
      <c r="E781" s="11"/>
      <c r="F781" s="11"/>
      <c r="G781" s="11"/>
      <c r="H781" s="11"/>
      <c r="I781" s="11"/>
      <c r="J781" s="11"/>
      <c r="K781" s="11"/>
      <c r="L781" s="11"/>
      <c r="M781" s="11"/>
    </row>
    <row r="782" spans="1:13" x14ac:dyDescent="0.25">
      <c r="A782" s="11"/>
      <c r="B782" s="11"/>
      <c r="C782" s="11"/>
      <c r="D782" s="11"/>
      <c r="E782" s="11"/>
      <c r="F782" s="11"/>
      <c r="G782" s="11"/>
      <c r="H782" s="11"/>
      <c r="I782" s="11"/>
      <c r="J782" s="11"/>
      <c r="K782" s="11"/>
      <c r="L782" s="11"/>
      <c r="M782" s="11"/>
    </row>
    <row r="783" spans="1:13" x14ac:dyDescent="0.25">
      <c r="A783" s="11"/>
      <c r="B783" s="11"/>
      <c r="C783" s="11"/>
      <c r="D783" s="11"/>
      <c r="E783" s="11"/>
      <c r="F783" s="11"/>
      <c r="G783" s="11"/>
      <c r="H783" s="11"/>
      <c r="I783" s="11"/>
      <c r="J783" s="11"/>
      <c r="K783" s="11"/>
      <c r="L783" s="11"/>
      <c r="M783" s="11"/>
    </row>
    <row r="784" spans="1:13" x14ac:dyDescent="0.25">
      <c r="A784" s="11"/>
      <c r="B784" s="11"/>
      <c r="C784" s="11"/>
      <c r="D784" s="11"/>
      <c r="E784" s="11"/>
      <c r="F784" s="11"/>
      <c r="G784" s="11"/>
      <c r="H784" s="11"/>
      <c r="I784" s="11"/>
      <c r="J784" s="11"/>
      <c r="K784" s="11"/>
      <c r="L784" s="11"/>
      <c r="M784" s="11"/>
    </row>
    <row r="785" spans="1:13" x14ac:dyDescent="0.25">
      <c r="A785" s="11"/>
      <c r="B785" s="11"/>
      <c r="C785" s="11"/>
      <c r="D785" s="11"/>
      <c r="E785" s="11"/>
      <c r="F785" s="11"/>
      <c r="G785" s="11"/>
      <c r="H785" s="11"/>
      <c r="I785" s="11"/>
      <c r="J785" s="11"/>
      <c r="K785" s="11"/>
      <c r="L785" s="11"/>
      <c r="M785" s="11"/>
    </row>
    <row r="786" spans="1:13" x14ac:dyDescent="0.25">
      <c r="A786" s="11"/>
      <c r="B786" s="11"/>
      <c r="C786" s="11"/>
      <c r="D786" s="11"/>
      <c r="E786" s="11"/>
      <c r="F786" s="11"/>
      <c r="G786" s="11"/>
      <c r="H786" s="11"/>
      <c r="I786" s="11"/>
      <c r="J786" s="11"/>
      <c r="K786" s="11"/>
      <c r="L786" s="11"/>
      <c r="M786" s="11"/>
    </row>
    <row r="787" spans="1:13" x14ac:dyDescent="0.25">
      <c r="A787" s="11"/>
      <c r="B787" s="11"/>
      <c r="C787" s="11"/>
      <c r="D787" s="11"/>
      <c r="E787" s="11"/>
      <c r="F787" s="11"/>
      <c r="G787" s="11"/>
      <c r="H787" s="11"/>
      <c r="I787" s="11"/>
      <c r="J787" s="11"/>
      <c r="K787" s="11"/>
      <c r="L787" s="11"/>
      <c r="M787" s="11"/>
    </row>
    <row r="788" spans="1:13" x14ac:dyDescent="0.25">
      <c r="A788" s="11"/>
      <c r="B788" s="11"/>
      <c r="C788" s="11"/>
      <c r="D788" s="11"/>
      <c r="E788" s="11"/>
      <c r="F788" s="11"/>
      <c r="G788" s="11"/>
      <c r="H788" s="11"/>
      <c r="I788" s="11"/>
      <c r="J788" s="11"/>
      <c r="K788" s="11"/>
      <c r="L788" s="11"/>
      <c r="M788" s="11"/>
    </row>
    <row r="789" spans="1:13" x14ac:dyDescent="0.25">
      <c r="A789" s="11"/>
      <c r="B789" s="11"/>
      <c r="C789" s="11"/>
      <c r="D789" s="11"/>
      <c r="E789" s="11"/>
      <c r="F789" s="11"/>
      <c r="G789" s="11"/>
      <c r="H789" s="11"/>
      <c r="I789" s="11"/>
      <c r="J789" s="11"/>
      <c r="K789" s="11"/>
      <c r="L789" s="11"/>
      <c r="M789" s="11"/>
    </row>
    <row r="790" spans="1:13" x14ac:dyDescent="0.25">
      <c r="A790" s="11"/>
      <c r="B790" s="11"/>
      <c r="C790" s="11"/>
      <c r="D790" s="11"/>
      <c r="E790" s="11"/>
      <c r="F790" s="11"/>
      <c r="G790" s="11"/>
      <c r="H790" s="11"/>
      <c r="I790" s="11"/>
      <c r="J790" s="11"/>
      <c r="K790" s="11"/>
      <c r="L790" s="11"/>
      <c r="M790" s="11"/>
    </row>
    <row r="791" spans="1:13" x14ac:dyDescent="0.25">
      <c r="A791" s="11"/>
      <c r="B791" s="11"/>
      <c r="C791" s="11"/>
      <c r="D791" s="11"/>
      <c r="E791" s="11"/>
      <c r="F791" s="11"/>
      <c r="G791" s="11"/>
      <c r="H791" s="11"/>
      <c r="I791" s="11"/>
      <c r="J791" s="11"/>
      <c r="K791" s="11"/>
      <c r="L791" s="11"/>
      <c r="M791" s="11"/>
    </row>
    <row r="792" spans="1:13" x14ac:dyDescent="0.25">
      <c r="A792" s="11"/>
      <c r="B792" s="11"/>
      <c r="C792" s="11"/>
      <c r="D792" s="11"/>
      <c r="E792" s="11"/>
      <c r="F792" s="11"/>
      <c r="G792" s="11"/>
      <c r="H792" s="11"/>
      <c r="I792" s="11"/>
      <c r="J792" s="11"/>
      <c r="K792" s="11"/>
      <c r="L792" s="11"/>
      <c r="M792" s="11"/>
    </row>
    <row r="793" spans="1:13" x14ac:dyDescent="0.25">
      <c r="A793" s="11"/>
      <c r="B793" s="11"/>
      <c r="C793" s="11"/>
      <c r="D793" s="11"/>
      <c r="E793" s="11"/>
      <c r="F793" s="11"/>
      <c r="G793" s="11"/>
      <c r="H793" s="11"/>
      <c r="I793" s="11"/>
      <c r="J793" s="11"/>
      <c r="K793" s="11"/>
      <c r="L793" s="11"/>
      <c r="M793" s="11"/>
    </row>
    <row r="794" spans="1:13" x14ac:dyDescent="0.25">
      <c r="A794" s="11"/>
      <c r="B794" s="11"/>
      <c r="C794" s="11"/>
      <c r="D794" s="11"/>
      <c r="E794" s="11"/>
      <c r="F794" s="11"/>
      <c r="G794" s="11"/>
      <c r="H794" s="11"/>
      <c r="I794" s="11"/>
      <c r="J794" s="11"/>
      <c r="K794" s="11"/>
      <c r="L794" s="11"/>
      <c r="M794" s="11"/>
    </row>
    <row r="795" spans="1:13" x14ac:dyDescent="0.25">
      <c r="A795" s="11"/>
      <c r="B795" s="11"/>
      <c r="C795" s="11"/>
      <c r="D795" s="11"/>
      <c r="E795" s="11"/>
      <c r="F795" s="11"/>
      <c r="G795" s="11"/>
      <c r="H795" s="11"/>
      <c r="I795" s="11"/>
      <c r="J795" s="11"/>
      <c r="K795" s="11"/>
      <c r="L795" s="11"/>
      <c r="M795" s="11"/>
    </row>
    <row r="796" spans="1:13" x14ac:dyDescent="0.25">
      <c r="A796" s="11"/>
      <c r="B796" s="11"/>
      <c r="C796" s="11"/>
      <c r="D796" s="11"/>
      <c r="E796" s="11"/>
      <c r="F796" s="11"/>
      <c r="G796" s="11"/>
      <c r="H796" s="11"/>
      <c r="I796" s="11"/>
      <c r="J796" s="11"/>
      <c r="K796" s="11"/>
      <c r="L796" s="11"/>
      <c r="M796" s="11"/>
    </row>
    <row r="797" spans="1:13" x14ac:dyDescent="0.25">
      <c r="A797" s="11"/>
      <c r="B797" s="11"/>
      <c r="C797" s="11"/>
      <c r="D797" s="11"/>
      <c r="E797" s="11"/>
      <c r="F797" s="11"/>
      <c r="G797" s="11"/>
      <c r="H797" s="11"/>
      <c r="I797" s="11"/>
      <c r="J797" s="11"/>
      <c r="K797" s="11"/>
      <c r="L797" s="11"/>
      <c r="M797" s="11"/>
    </row>
    <row r="798" spans="1:13" x14ac:dyDescent="0.25">
      <c r="A798" s="11"/>
      <c r="B798" s="11"/>
      <c r="C798" s="11"/>
      <c r="D798" s="11"/>
      <c r="E798" s="11"/>
      <c r="F798" s="11"/>
      <c r="G798" s="11"/>
      <c r="H798" s="11"/>
      <c r="I798" s="11"/>
      <c r="J798" s="11"/>
      <c r="K798" s="11"/>
      <c r="L798" s="11"/>
      <c r="M798" s="11"/>
    </row>
    <row r="799" spans="1:13" x14ac:dyDescent="0.25">
      <c r="A799" s="11"/>
      <c r="B799" s="11"/>
      <c r="C799" s="11"/>
      <c r="D799" s="11"/>
      <c r="E799" s="11"/>
      <c r="F799" s="11"/>
      <c r="G799" s="11"/>
      <c r="H799" s="11"/>
      <c r="I799" s="11"/>
      <c r="J799" s="11"/>
      <c r="K799" s="11"/>
      <c r="L799" s="11"/>
      <c r="M799" s="11"/>
    </row>
    <row r="800" spans="1:13" x14ac:dyDescent="0.25">
      <c r="A800" s="11"/>
      <c r="B800" s="11"/>
      <c r="C800" s="11"/>
      <c r="D800" s="11"/>
      <c r="E800" s="11"/>
      <c r="F800" s="11"/>
      <c r="G800" s="11"/>
      <c r="H800" s="11"/>
      <c r="I800" s="11"/>
      <c r="J800" s="11"/>
      <c r="K800" s="11"/>
      <c r="L800" s="11"/>
      <c r="M800" s="11"/>
    </row>
    <row r="801" spans="1:13" x14ac:dyDescent="0.25">
      <c r="A801" s="11"/>
      <c r="B801" s="11"/>
      <c r="C801" s="11"/>
      <c r="D801" s="11"/>
      <c r="E801" s="11"/>
      <c r="F801" s="11"/>
      <c r="G801" s="11"/>
      <c r="H801" s="11"/>
      <c r="I801" s="11"/>
      <c r="J801" s="11"/>
      <c r="K801" s="11"/>
      <c r="L801" s="11"/>
      <c r="M801" s="11"/>
    </row>
    <row r="802" spans="1:13" x14ac:dyDescent="0.25">
      <c r="A802" s="11"/>
      <c r="B802" s="11"/>
      <c r="C802" s="11"/>
      <c r="D802" s="11"/>
      <c r="E802" s="11"/>
      <c r="F802" s="11"/>
      <c r="G802" s="11"/>
      <c r="H802" s="11"/>
      <c r="I802" s="11"/>
      <c r="J802" s="11"/>
      <c r="K802" s="11"/>
      <c r="L802" s="11"/>
      <c r="M802" s="11"/>
    </row>
    <row r="803" spans="1:13" x14ac:dyDescent="0.25">
      <c r="A803" s="11"/>
      <c r="B803" s="11"/>
      <c r="C803" s="11"/>
      <c r="D803" s="11"/>
      <c r="E803" s="11"/>
      <c r="F803" s="11"/>
      <c r="G803" s="11"/>
      <c r="H803" s="11"/>
      <c r="I803" s="11"/>
      <c r="J803" s="11"/>
      <c r="K803" s="11"/>
      <c r="L803" s="11"/>
      <c r="M803" s="11"/>
    </row>
    <row r="804" spans="1:13" x14ac:dyDescent="0.25">
      <c r="A804" s="11"/>
      <c r="B804" s="11"/>
      <c r="C804" s="11"/>
      <c r="D804" s="11"/>
      <c r="E804" s="11"/>
      <c r="F804" s="11"/>
      <c r="G804" s="11"/>
      <c r="H804" s="11"/>
      <c r="I804" s="11"/>
      <c r="J804" s="11"/>
      <c r="K804" s="11"/>
      <c r="L804" s="11"/>
      <c r="M804" s="11"/>
    </row>
    <row r="805" spans="1:13" x14ac:dyDescent="0.25">
      <c r="A805" s="11"/>
      <c r="B805" s="11"/>
      <c r="C805" s="11"/>
      <c r="D805" s="11"/>
      <c r="E805" s="11"/>
      <c r="F805" s="11"/>
      <c r="G805" s="11"/>
      <c r="H805" s="11"/>
      <c r="I805" s="11"/>
      <c r="J805" s="11"/>
      <c r="K805" s="11"/>
      <c r="L805" s="11"/>
      <c r="M805" s="11"/>
    </row>
    <row r="806" spans="1:13" x14ac:dyDescent="0.25">
      <c r="A806" s="11"/>
      <c r="B806" s="11"/>
      <c r="C806" s="11"/>
      <c r="D806" s="11"/>
      <c r="E806" s="11"/>
      <c r="F806" s="11"/>
      <c r="G806" s="11"/>
      <c r="H806" s="11"/>
      <c r="I806" s="11"/>
      <c r="J806" s="11"/>
      <c r="K806" s="11"/>
      <c r="L806" s="11"/>
      <c r="M806" s="11"/>
    </row>
    <row r="807" spans="1:13" x14ac:dyDescent="0.25">
      <c r="A807" s="11"/>
      <c r="B807" s="11"/>
      <c r="C807" s="11"/>
      <c r="D807" s="11"/>
      <c r="E807" s="11"/>
      <c r="F807" s="11"/>
      <c r="G807" s="11"/>
      <c r="H807" s="11"/>
      <c r="I807" s="11"/>
      <c r="J807" s="11"/>
      <c r="K807" s="11"/>
      <c r="L807" s="11"/>
      <c r="M807" s="11"/>
    </row>
    <row r="808" spans="1:13" x14ac:dyDescent="0.25">
      <c r="A808" s="11"/>
      <c r="B808" s="11"/>
      <c r="C808" s="11"/>
      <c r="D808" s="11"/>
      <c r="E808" s="11"/>
      <c r="F808" s="11"/>
      <c r="G808" s="11"/>
      <c r="H808" s="11"/>
      <c r="I808" s="11"/>
      <c r="J808" s="11"/>
      <c r="K808" s="11"/>
      <c r="L808" s="11"/>
      <c r="M808" s="11"/>
    </row>
    <row r="809" spans="1:13" x14ac:dyDescent="0.25">
      <c r="A809" s="11"/>
      <c r="B809" s="11"/>
      <c r="C809" s="11"/>
      <c r="D809" s="11"/>
      <c r="E809" s="11"/>
      <c r="F809" s="11"/>
      <c r="G809" s="11"/>
      <c r="H809" s="11"/>
      <c r="I809" s="11"/>
      <c r="J809" s="11"/>
      <c r="K809" s="11"/>
      <c r="L809" s="11"/>
      <c r="M809" s="11"/>
    </row>
    <row r="810" spans="1:13" x14ac:dyDescent="0.25">
      <c r="A810" s="11"/>
      <c r="B810" s="11"/>
      <c r="C810" s="11"/>
      <c r="D810" s="11"/>
      <c r="E810" s="11"/>
      <c r="F810" s="11"/>
      <c r="G810" s="11"/>
      <c r="H810" s="11"/>
      <c r="I810" s="11"/>
      <c r="J810" s="11"/>
      <c r="K810" s="11"/>
      <c r="L810" s="11"/>
      <c r="M810" s="11"/>
    </row>
    <row r="811" spans="1:13" x14ac:dyDescent="0.25">
      <c r="A811" s="11"/>
      <c r="B811" s="11"/>
      <c r="C811" s="11"/>
      <c r="D811" s="11"/>
      <c r="E811" s="11"/>
      <c r="F811" s="11"/>
      <c r="G811" s="11"/>
      <c r="H811" s="11"/>
      <c r="I811" s="11"/>
      <c r="J811" s="11"/>
      <c r="K811" s="11"/>
      <c r="L811" s="11"/>
      <c r="M811" s="11"/>
    </row>
    <row r="812" spans="1:13" x14ac:dyDescent="0.25">
      <c r="A812" s="11"/>
      <c r="B812" s="11"/>
      <c r="C812" s="11"/>
      <c r="D812" s="11"/>
      <c r="E812" s="11"/>
      <c r="F812" s="11"/>
      <c r="G812" s="11"/>
      <c r="H812" s="11"/>
      <c r="I812" s="11"/>
      <c r="J812" s="11"/>
      <c r="K812" s="11"/>
      <c r="L812" s="11"/>
      <c r="M812" s="11"/>
    </row>
    <row r="813" spans="1:13" x14ac:dyDescent="0.25">
      <c r="A813" s="11"/>
      <c r="B813" s="11"/>
      <c r="C813" s="11"/>
      <c r="D813" s="11"/>
      <c r="E813" s="11"/>
      <c r="F813" s="11"/>
      <c r="G813" s="11"/>
      <c r="H813" s="11"/>
      <c r="I813" s="11"/>
      <c r="J813" s="11"/>
      <c r="K813" s="11"/>
      <c r="L813" s="11"/>
      <c r="M813" s="11"/>
    </row>
    <row r="814" spans="1:13" x14ac:dyDescent="0.25">
      <c r="A814" s="11"/>
      <c r="B814" s="11"/>
      <c r="C814" s="11"/>
      <c r="D814" s="11"/>
      <c r="E814" s="11"/>
      <c r="F814" s="11"/>
      <c r="G814" s="11"/>
      <c r="H814" s="11"/>
      <c r="I814" s="11"/>
      <c r="J814" s="11"/>
      <c r="K814" s="11"/>
      <c r="L814" s="11"/>
      <c r="M814" s="11"/>
    </row>
    <row r="815" spans="1:13" x14ac:dyDescent="0.25">
      <c r="A815" s="11"/>
      <c r="B815" s="11"/>
      <c r="C815" s="11"/>
      <c r="D815" s="11"/>
      <c r="E815" s="11"/>
      <c r="F815" s="11"/>
      <c r="G815" s="11"/>
      <c r="H815" s="11"/>
      <c r="I815" s="11"/>
      <c r="J815" s="11"/>
      <c r="K815" s="11"/>
      <c r="L815" s="11"/>
      <c r="M815" s="11"/>
    </row>
    <row r="816" spans="1:13" x14ac:dyDescent="0.25">
      <c r="A816" s="11"/>
      <c r="B816" s="11"/>
      <c r="C816" s="11"/>
      <c r="D816" s="11"/>
      <c r="E816" s="11"/>
      <c r="F816" s="11"/>
      <c r="G816" s="11"/>
      <c r="H816" s="11"/>
      <c r="I816" s="11"/>
      <c r="J816" s="11"/>
      <c r="K816" s="11"/>
      <c r="L816" s="11"/>
      <c r="M816" s="11"/>
    </row>
    <row r="817" spans="1:13" x14ac:dyDescent="0.25">
      <c r="A817" s="11"/>
      <c r="B817" s="11"/>
      <c r="C817" s="11"/>
      <c r="D817" s="11"/>
      <c r="E817" s="11"/>
      <c r="F817" s="11"/>
      <c r="G817" s="11"/>
      <c r="H817" s="11"/>
      <c r="I817" s="11"/>
      <c r="J817" s="11"/>
      <c r="K817" s="11"/>
      <c r="L817" s="11"/>
      <c r="M817" s="11"/>
    </row>
    <row r="818" spans="1:13" x14ac:dyDescent="0.25">
      <c r="A818" s="11"/>
      <c r="B818" s="11"/>
      <c r="C818" s="11"/>
      <c r="D818" s="11"/>
      <c r="E818" s="11"/>
      <c r="F818" s="11"/>
      <c r="G818" s="11"/>
      <c r="H818" s="11"/>
      <c r="I818" s="11"/>
      <c r="J818" s="11"/>
      <c r="K818" s="11"/>
      <c r="L818" s="11"/>
      <c r="M818" s="11"/>
    </row>
    <row r="819" spans="1:13" x14ac:dyDescent="0.25">
      <c r="A819" s="11"/>
      <c r="B819" s="11"/>
      <c r="C819" s="11"/>
      <c r="D819" s="11"/>
      <c r="E819" s="11"/>
      <c r="F819" s="11"/>
      <c r="G819" s="11"/>
      <c r="H819" s="11"/>
      <c r="I819" s="11"/>
      <c r="J819" s="11"/>
      <c r="K819" s="11"/>
      <c r="L819" s="11"/>
      <c r="M819" s="11"/>
    </row>
    <row r="820" spans="1:13" x14ac:dyDescent="0.25">
      <c r="A820" s="11"/>
      <c r="B820" s="11"/>
      <c r="C820" s="11"/>
      <c r="D820" s="11"/>
      <c r="E820" s="11"/>
      <c r="F820" s="11"/>
      <c r="G820" s="11"/>
      <c r="H820" s="11"/>
      <c r="I820" s="11"/>
      <c r="J820" s="11"/>
      <c r="K820" s="11"/>
      <c r="L820" s="11"/>
      <c r="M820" s="11"/>
    </row>
    <row r="821" spans="1:13" x14ac:dyDescent="0.25">
      <c r="A821" s="11"/>
      <c r="B821" s="11"/>
      <c r="C821" s="11"/>
      <c r="D821" s="11"/>
      <c r="E821" s="11"/>
      <c r="F821" s="11"/>
      <c r="G821" s="11"/>
      <c r="H821" s="11"/>
      <c r="I821" s="11"/>
      <c r="J821" s="11"/>
      <c r="K821" s="11"/>
      <c r="L821" s="11"/>
      <c r="M821" s="11"/>
    </row>
    <row r="822" spans="1:13" x14ac:dyDescent="0.25">
      <c r="A822" s="11"/>
      <c r="B822" s="11"/>
      <c r="C822" s="11"/>
      <c r="D822" s="11"/>
      <c r="E822" s="11"/>
      <c r="F822" s="11"/>
      <c r="G822" s="11"/>
      <c r="H822" s="11"/>
      <c r="I822" s="11"/>
      <c r="J822" s="11"/>
      <c r="K822" s="11"/>
      <c r="L822" s="11"/>
      <c r="M822" s="11"/>
    </row>
    <row r="823" spans="1:13" x14ac:dyDescent="0.25">
      <c r="A823" s="11"/>
      <c r="B823" s="11"/>
      <c r="C823" s="11"/>
      <c r="D823" s="11"/>
      <c r="E823" s="11"/>
      <c r="F823" s="11"/>
      <c r="G823" s="11"/>
      <c r="H823" s="11"/>
      <c r="I823" s="11"/>
      <c r="J823" s="11"/>
      <c r="K823" s="11"/>
      <c r="L823" s="11"/>
      <c r="M823" s="11"/>
    </row>
    <row r="824" spans="1:13" x14ac:dyDescent="0.25">
      <c r="A824" s="11"/>
      <c r="B824" s="11"/>
      <c r="C824" s="11"/>
      <c r="D824" s="11"/>
      <c r="E824" s="11"/>
      <c r="F824" s="11"/>
      <c r="G824" s="11"/>
      <c r="H824" s="11"/>
      <c r="I824" s="11"/>
      <c r="J824" s="11"/>
      <c r="K824" s="11"/>
      <c r="L824" s="11"/>
      <c r="M824" s="11"/>
    </row>
    <row r="825" spans="1:13" x14ac:dyDescent="0.25">
      <c r="A825" s="11"/>
      <c r="B825" s="11"/>
      <c r="C825" s="11"/>
      <c r="D825" s="11"/>
      <c r="E825" s="11"/>
      <c r="F825" s="11"/>
      <c r="G825" s="11"/>
      <c r="H825" s="11"/>
      <c r="I825" s="11"/>
      <c r="J825" s="11"/>
      <c r="K825" s="11"/>
      <c r="L825" s="11"/>
      <c r="M825" s="11"/>
    </row>
    <row r="826" spans="1:13" x14ac:dyDescent="0.25">
      <c r="A826" s="11"/>
      <c r="B826" s="11"/>
      <c r="C826" s="11"/>
      <c r="D826" s="11"/>
      <c r="E826" s="11"/>
      <c r="F826" s="11"/>
      <c r="G826" s="11"/>
      <c r="H826" s="11"/>
      <c r="I826" s="11"/>
      <c r="J826" s="11"/>
      <c r="K826" s="11"/>
      <c r="L826" s="11"/>
      <c r="M826" s="11"/>
    </row>
    <row r="827" spans="1:13" x14ac:dyDescent="0.25">
      <c r="A827" s="11"/>
      <c r="B827" s="11"/>
      <c r="C827" s="11"/>
      <c r="D827" s="11"/>
      <c r="E827" s="11"/>
      <c r="F827" s="11"/>
      <c r="G827" s="11"/>
      <c r="H827" s="11"/>
      <c r="I827" s="11"/>
      <c r="J827" s="11"/>
      <c r="K827" s="11"/>
      <c r="L827" s="11"/>
      <c r="M827" s="11"/>
    </row>
    <row r="828" spans="1:13" x14ac:dyDescent="0.25">
      <c r="A828" s="11"/>
      <c r="B828" s="11"/>
      <c r="C828" s="11"/>
      <c r="D828" s="11"/>
      <c r="E828" s="11"/>
      <c r="F828" s="11"/>
      <c r="G828" s="11"/>
      <c r="H828" s="11"/>
      <c r="I828" s="11"/>
      <c r="J828" s="11"/>
      <c r="K828" s="11"/>
      <c r="L828" s="11"/>
      <c r="M828" s="11"/>
    </row>
    <row r="829" spans="1:13" x14ac:dyDescent="0.25">
      <c r="A829" s="11"/>
      <c r="B829" s="11"/>
      <c r="C829" s="11"/>
      <c r="D829" s="11"/>
      <c r="E829" s="11"/>
      <c r="F829" s="11"/>
      <c r="G829" s="11"/>
      <c r="H829" s="11"/>
      <c r="I829" s="11"/>
      <c r="J829" s="11"/>
      <c r="K829" s="11"/>
      <c r="L829" s="11"/>
      <c r="M829" s="11"/>
    </row>
    <row r="830" spans="1:13" x14ac:dyDescent="0.25">
      <c r="A830" s="11"/>
      <c r="B830" s="11"/>
      <c r="C830" s="11"/>
      <c r="D830" s="11"/>
      <c r="E830" s="11"/>
      <c r="F830" s="11"/>
      <c r="G830" s="11"/>
      <c r="H830" s="11"/>
      <c r="I830" s="11"/>
      <c r="J830" s="11"/>
      <c r="K830" s="11"/>
      <c r="L830" s="11"/>
      <c r="M830" s="11"/>
    </row>
    <row r="831" spans="1:13" x14ac:dyDescent="0.25">
      <c r="A831" s="11"/>
      <c r="B831" s="11"/>
      <c r="C831" s="11"/>
      <c r="D831" s="11"/>
      <c r="E831" s="11"/>
      <c r="F831" s="11"/>
      <c r="G831" s="11"/>
      <c r="H831" s="11"/>
      <c r="I831" s="11"/>
      <c r="J831" s="11"/>
      <c r="K831" s="11"/>
      <c r="L831" s="11"/>
      <c r="M831" s="11"/>
    </row>
    <row r="832" spans="1:13" x14ac:dyDescent="0.25">
      <c r="A832" s="11"/>
      <c r="B832" s="11"/>
      <c r="C832" s="11"/>
      <c r="D832" s="11"/>
      <c r="E832" s="11"/>
      <c r="F832" s="11"/>
      <c r="G832" s="11"/>
      <c r="H832" s="11"/>
      <c r="I832" s="11"/>
      <c r="J832" s="11"/>
      <c r="K832" s="11"/>
      <c r="L832" s="11"/>
      <c r="M832" s="11"/>
    </row>
    <row r="833" spans="1:13" x14ac:dyDescent="0.25">
      <c r="A833" s="11"/>
      <c r="B833" s="11"/>
      <c r="C833" s="11"/>
      <c r="D833" s="11"/>
      <c r="E833" s="11"/>
      <c r="F833" s="11"/>
      <c r="G833" s="11"/>
      <c r="H833" s="11"/>
      <c r="I833" s="11"/>
      <c r="J833" s="11"/>
      <c r="K833" s="11"/>
      <c r="L833" s="11"/>
      <c r="M833" s="11"/>
    </row>
    <row r="834" spans="1:13" x14ac:dyDescent="0.25">
      <c r="A834" s="11"/>
      <c r="B834" s="11"/>
      <c r="C834" s="11"/>
      <c r="D834" s="11"/>
      <c r="E834" s="11"/>
      <c r="F834" s="11"/>
      <c r="G834" s="11"/>
      <c r="H834" s="11"/>
      <c r="I834" s="11"/>
      <c r="J834" s="11"/>
      <c r="K834" s="11"/>
      <c r="L834" s="11"/>
      <c r="M834" s="11"/>
    </row>
    <row r="835" spans="1:13" x14ac:dyDescent="0.25">
      <c r="A835" s="11"/>
      <c r="B835" s="11"/>
      <c r="C835" s="11"/>
      <c r="D835" s="11"/>
      <c r="E835" s="11"/>
      <c r="F835" s="11"/>
      <c r="G835" s="11"/>
      <c r="H835" s="11"/>
      <c r="I835" s="11"/>
      <c r="J835" s="11"/>
      <c r="K835" s="11"/>
      <c r="L835" s="11"/>
      <c r="M835" s="11"/>
    </row>
    <row r="836" spans="1:13" x14ac:dyDescent="0.25">
      <c r="A836" s="11"/>
      <c r="B836" s="11"/>
      <c r="C836" s="11"/>
      <c r="D836" s="11"/>
      <c r="E836" s="11"/>
      <c r="F836" s="11"/>
      <c r="G836" s="11"/>
      <c r="H836" s="11"/>
      <c r="I836" s="11"/>
      <c r="J836" s="11"/>
      <c r="K836" s="11"/>
      <c r="L836" s="11"/>
      <c r="M836" s="11"/>
    </row>
    <row r="837" spans="1:13" x14ac:dyDescent="0.25">
      <c r="A837" s="11"/>
      <c r="B837" s="11"/>
      <c r="C837" s="11"/>
      <c r="D837" s="11"/>
      <c r="E837" s="11"/>
      <c r="F837" s="11"/>
      <c r="G837" s="11"/>
      <c r="H837" s="11"/>
      <c r="I837" s="11"/>
      <c r="J837" s="11"/>
      <c r="K837" s="11"/>
      <c r="L837" s="11"/>
      <c r="M837" s="11"/>
    </row>
    <row r="838" spans="1:13" x14ac:dyDescent="0.25">
      <c r="A838" s="11"/>
      <c r="B838" s="11"/>
      <c r="C838" s="11"/>
      <c r="D838" s="11"/>
      <c r="E838" s="11"/>
      <c r="F838" s="11"/>
      <c r="G838" s="11"/>
      <c r="H838" s="11"/>
      <c r="I838" s="11"/>
      <c r="J838" s="11"/>
      <c r="K838" s="11"/>
      <c r="L838" s="11"/>
      <c r="M838" s="11"/>
    </row>
    <row r="839" spans="1:13" x14ac:dyDescent="0.25">
      <c r="A839" s="11"/>
      <c r="B839" s="11"/>
      <c r="C839" s="11"/>
      <c r="D839" s="11"/>
      <c r="E839" s="11"/>
      <c r="F839" s="11"/>
      <c r="G839" s="11"/>
      <c r="H839" s="11"/>
      <c r="I839" s="11"/>
      <c r="J839" s="11"/>
      <c r="K839" s="11"/>
      <c r="L839" s="11"/>
      <c r="M839" s="11"/>
    </row>
    <row r="840" spans="1:13" x14ac:dyDescent="0.25">
      <c r="A840" s="11"/>
      <c r="B840" s="11"/>
      <c r="C840" s="11"/>
      <c r="D840" s="11"/>
      <c r="E840" s="11"/>
      <c r="F840" s="11"/>
      <c r="G840" s="11"/>
      <c r="H840" s="11"/>
      <c r="I840" s="11"/>
      <c r="J840" s="11"/>
      <c r="K840" s="11"/>
      <c r="L840" s="11"/>
      <c r="M840" s="11"/>
    </row>
    <row r="841" spans="1:13" x14ac:dyDescent="0.25">
      <c r="A841" s="11"/>
      <c r="B841" s="11"/>
      <c r="C841" s="11"/>
      <c r="D841" s="11"/>
      <c r="E841" s="11"/>
      <c r="F841" s="11"/>
      <c r="G841" s="11"/>
      <c r="H841" s="11"/>
      <c r="I841" s="11"/>
      <c r="J841" s="11"/>
      <c r="K841" s="11"/>
      <c r="L841" s="11"/>
      <c r="M841" s="11"/>
    </row>
    <row r="842" spans="1:13" x14ac:dyDescent="0.25">
      <c r="A842" s="11"/>
      <c r="B842" s="11"/>
      <c r="C842" s="11"/>
      <c r="D842" s="11"/>
      <c r="E842" s="11"/>
      <c r="F842" s="11"/>
      <c r="G842" s="11"/>
      <c r="H842" s="11"/>
      <c r="I842" s="11"/>
      <c r="J842" s="11"/>
      <c r="K842" s="11"/>
      <c r="L842" s="11"/>
      <c r="M842" s="11"/>
    </row>
    <row r="843" spans="1:13" x14ac:dyDescent="0.25">
      <c r="A843" s="11"/>
      <c r="B843" s="11"/>
      <c r="C843" s="11"/>
      <c r="D843" s="11"/>
      <c r="E843" s="11"/>
      <c r="F843" s="11"/>
      <c r="G843" s="11"/>
      <c r="H843" s="11"/>
      <c r="I843" s="11"/>
      <c r="J843" s="11"/>
      <c r="K843" s="11"/>
      <c r="L843" s="11"/>
      <c r="M843" s="11"/>
    </row>
    <row r="844" spans="1:13" x14ac:dyDescent="0.25">
      <c r="A844" s="11"/>
      <c r="B844" s="11"/>
      <c r="C844" s="11"/>
      <c r="D844" s="11"/>
      <c r="E844" s="11"/>
      <c r="F844" s="11"/>
      <c r="G844" s="11"/>
      <c r="H844" s="11"/>
      <c r="I844" s="11"/>
      <c r="J844" s="11"/>
      <c r="K844" s="11"/>
      <c r="L844" s="11"/>
      <c r="M844" s="11"/>
    </row>
    <row r="845" spans="1:13" x14ac:dyDescent="0.25">
      <c r="A845" s="11"/>
      <c r="B845" s="11"/>
      <c r="C845" s="11"/>
      <c r="D845" s="11"/>
      <c r="E845" s="11"/>
      <c r="F845" s="11"/>
      <c r="G845" s="11"/>
      <c r="H845" s="11"/>
      <c r="I845" s="11"/>
      <c r="J845" s="11"/>
      <c r="K845" s="11"/>
      <c r="L845" s="11"/>
      <c r="M845" s="11"/>
    </row>
    <row r="846" spans="1:13" x14ac:dyDescent="0.25">
      <c r="A846" s="11"/>
      <c r="B846" s="11"/>
      <c r="C846" s="11"/>
      <c r="D846" s="11"/>
      <c r="E846" s="11"/>
      <c r="F846" s="11"/>
      <c r="G846" s="11"/>
      <c r="H846" s="11"/>
      <c r="I846" s="11"/>
      <c r="J846" s="11"/>
      <c r="K846" s="11"/>
      <c r="L846" s="11"/>
      <c r="M846" s="11"/>
    </row>
    <row r="847" spans="1:13" x14ac:dyDescent="0.25">
      <c r="A847" s="11"/>
      <c r="B847" s="11"/>
      <c r="C847" s="11"/>
      <c r="D847" s="11"/>
      <c r="E847" s="11"/>
      <c r="F847" s="11"/>
      <c r="G847" s="11"/>
      <c r="H847" s="11"/>
      <c r="I847" s="11"/>
      <c r="J847" s="11"/>
      <c r="K847" s="11"/>
      <c r="L847" s="11"/>
      <c r="M847" s="11"/>
    </row>
    <row r="848" spans="1:13" x14ac:dyDescent="0.25">
      <c r="A848" s="11"/>
      <c r="B848" s="11"/>
      <c r="C848" s="11"/>
      <c r="D848" s="11"/>
      <c r="E848" s="11"/>
      <c r="F848" s="11"/>
      <c r="G848" s="11"/>
      <c r="H848" s="11"/>
      <c r="I848" s="11"/>
      <c r="J848" s="11"/>
      <c r="K848" s="11"/>
      <c r="L848" s="11"/>
      <c r="M848" s="11"/>
    </row>
    <row r="849" spans="1:13" x14ac:dyDescent="0.25">
      <c r="A849" s="11"/>
      <c r="B849" s="11"/>
      <c r="C849" s="11"/>
      <c r="D849" s="11"/>
      <c r="E849" s="11"/>
      <c r="F849" s="11"/>
      <c r="G849" s="11"/>
      <c r="H849" s="11"/>
      <c r="I849" s="11"/>
      <c r="J849" s="11"/>
      <c r="K849" s="11"/>
      <c r="L849" s="11"/>
      <c r="M849" s="11"/>
    </row>
    <row r="850" spans="1:13" x14ac:dyDescent="0.25">
      <c r="A850" s="11"/>
      <c r="B850" s="11"/>
      <c r="C850" s="11"/>
      <c r="D850" s="11"/>
      <c r="E850" s="11"/>
      <c r="F850" s="11"/>
      <c r="G850" s="11"/>
      <c r="H850" s="11"/>
      <c r="I850" s="11"/>
      <c r="J850" s="11"/>
      <c r="K850" s="11"/>
      <c r="L850" s="11"/>
      <c r="M850" s="11"/>
    </row>
    <row r="851" spans="1:13" x14ac:dyDescent="0.25">
      <c r="A851" s="11"/>
      <c r="B851" s="11"/>
      <c r="C851" s="11"/>
      <c r="D851" s="11"/>
      <c r="E851" s="11"/>
      <c r="F851" s="11"/>
      <c r="G851" s="11"/>
      <c r="H851" s="11"/>
      <c r="I851" s="11"/>
      <c r="J851" s="11"/>
      <c r="K851" s="11"/>
      <c r="L851" s="11"/>
      <c r="M851" s="11"/>
    </row>
    <row r="852" spans="1:13" x14ac:dyDescent="0.25">
      <c r="A852" s="11"/>
      <c r="B852" s="11"/>
      <c r="C852" s="11"/>
      <c r="D852" s="11"/>
      <c r="E852" s="11"/>
      <c r="F852" s="11"/>
      <c r="G852" s="11"/>
      <c r="H852" s="11"/>
      <c r="I852" s="11"/>
      <c r="J852" s="11"/>
      <c r="K852" s="11"/>
      <c r="L852" s="11"/>
      <c r="M852" s="11"/>
    </row>
    <row r="853" spans="1:13" x14ac:dyDescent="0.25">
      <c r="A853" s="11"/>
      <c r="B853" s="11"/>
      <c r="C853" s="11"/>
      <c r="D853" s="11"/>
      <c r="E853" s="11"/>
      <c r="F853" s="11"/>
      <c r="G853" s="11"/>
      <c r="H853" s="11"/>
      <c r="I853" s="11"/>
      <c r="J853" s="11"/>
      <c r="K853" s="11"/>
      <c r="L853" s="11"/>
      <c r="M853" s="11"/>
    </row>
    <row r="854" spans="1:13" x14ac:dyDescent="0.25">
      <c r="A854" s="11"/>
      <c r="B854" s="11"/>
      <c r="C854" s="11"/>
      <c r="D854" s="11"/>
      <c r="E854" s="11"/>
      <c r="F854" s="11"/>
      <c r="G854" s="11"/>
      <c r="H854" s="11"/>
      <c r="I854" s="11"/>
      <c r="J854" s="11"/>
      <c r="K854" s="11"/>
      <c r="L854" s="11"/>
      <c r="M854" s="11"/>
    </row>
    <row r="855" spans="1:13" x14ac:dyDescent="0.25">
      <c r="A855" s="11"/>
      <c r="B855" s="11"/>
      <c r="C855" s="11"/>
      <c r="D855" s="11"/>
      <c r="E855" s="11"/>
      <c r="F855" s="11"/>
      <c r="G855" s="11"/>
      <c r="H855" s="11"/>
      <c r="I855" s="11"/>
      <c r="J855" s="11"/>
      <c r="K855" s="11"/>
      <c r="L855" s="11"/>
      <c r="M855" s="11"/>
    </row>
    <row r="856" spans="1:13" x14ac:dyDescent="0.25">
      <c r="A856" s="11"/>
      <c r="B856" s="11"/>
      <c r="C856" s="11"/>
      <c r="D856" s="11"/>
      <c r="E856" s="11"/>
      <c r="F856" s="11"/>
      <c r="G856" s="11"/>
      <c r="H856" s="11"/>
      <c r="I856" s="11"/>
      <c r="J856" s="11"/>
      <c r="K856" s="11"/>
      <c r="L856" s="11"/>
      <c r="M856" s="11"/>
    </row>
    <row r="857" spans="1:13" x14ac:dyDescent="0.25">
      <c r="A857" s="11"/>
      <c r="B857" s="11"/>
      <c r="C857" s="11"/>
      <c r="D857" s="11"/>
      <c r="E857" s="11"/>
      <c r="F857" s="11"/>
      <c r="G857" s="11"/>
      <c r="H857" s="11"/>
      <c r="I857" s="11"/>
      <c r="J857" s="11"/>
      <c r="K857" s="11"/>
      <c r="L857" s="11"/>
      <c r="M857" s="11"/>
    </row>
    <row r="858" spans="1:13" x14ac:dyDescent="0.25">
      <c r="A858" s="11"/>
      <c r="B858" s="11"/>
      <c r="C858" s="11"/>
      <c r="D858" s="11"/>
      <c r="E858" s="11"/>
      <c r="F858" s="11"/>
      <c r="G858" s="11"/>
      <c r="H858" s="11"/>
      <c r="I858" s="11"/>
      <c r="J858" s="11"/>
      <c r="K858" s="11"/>
      <c r="L858" s="11"/>
      <c r="M858" s="11"/>
    </row>
    <row r="859" spans="1:13" x14ac:dyDescent="0.25">
      <c r="A859" s="11"/>
      <c r="B859" s="11"/>
      <c r="C859" s="11"/>
      <c r="D859" s="11"/>
      <c r="E859" s="11"/>
      <c r="F859" s="11"/>
      <c r="G859" s="11"/>
      <c r="H859" s="11"/>
      <c r="I859" s="11"/>
      <c r="J859" s="11"/>
      <c r="K859" s="11"/>
      <c r="L859" s="11"/>
      <c r="M859" s="11"/>
    </row>
    <row r="860" spans="1:13" x14ac:dyDescent="0.25">
      <c r="A860" s="11"/>
      <c r="B860" s="11"/>
      <c r="C860" s="11"/>
      <c r="D860" s="11"/>
      <c r="E860" s="11"/>
      <c r="F860" s="11"/>
      <c r="G860" s="11"/>
      <c r="H860" s="11"/>
      <c r="I860" s="11"/>
      <c r="J860" s="11"/>
      <c r="K860" s="11"/>
      <c r="L860" s="11"/>
      <c r="M860" s="11"/>
    </row>
    <row r="861" spans="1:13" x14ac:dyDescent="0.25">
      <c r="A861" s="11"/>
      <c r="B861" s="11"/>
      <c r="C861" s="11"/>
      <c r="D861" s="11"/>
      <c r="E861" s="11"/>
      <c r="F861" s="11"/>
      <c r="G861" s="11"/>
      <c r="H861" s="11"/>
      <c r="I861" s="11"/>
      <c r="J861" s="11"/>
      <c r="K861" s="11"/>
      <c r="L861" s="11"/>
      <c r="M861" s="11"/>
    </row>
    <row r="862" spans="1:13" x14ac:dyDescent="0.25">
      <c r="A862" s="11"/>
      <c r="B862" s="11"/>
      <c r="C862" s="11"/>
      <c r="D862" s="11"/>
      <c r="E862" s="11"/>
      <c r="F862" s="11"/>
      <c r="G862" s="11"/>
      <c r="H862" s="11"/>
      <c r="I862" s="11"/>
      <c r="J862" s="11"/>
      <c r="K862" s="11"/>
      <c r="L862" s="11"/>
      <c r="M862" s="11"/>
    </row>
    <row r="863" spans="1:13" x14ac:dyDescent="0.25">
      <c r="A863" s="11"/>
      <c r="B863" s="11"/>
      <c r="C863" s="11"/>
      <c r="D863" s="11"/>
      <c r="E863" s="11"/>
      <c r="F863" s="11"/>
      <c r="G863" s="11"/>
      <c r="H863" s="11"/>
      <c r="I863" s="11"/>
      <c r="J863" s="11"/>
      <c r="K863" s="11"/>
      <c r="L863" s="11"/>
      <c r="M863" s="11"/>
    </row>
    <row r="864" spans="1:13" x14ac:dyDescent="0.25">
      <c r="A864" s="11"/>
      <c r="B864" s="11"/>
      <c r="C864" s="11"/>
      <c r="D864" s="11"/>
      <c r="E864" s="11"/>
      <c r="F864" s="11"/>
      <c r="G864" s="11"/>
      <c r="H864" s="11"/>
      <c r="I864" s="11"/>
      <c r="J864" s="11"/>
      <c r="K864" s="11"/>
      <c r="L864" s="11"/>
      <c r="M864" s="11"/>
    </row>
    <row r="865" spans="1:13" x14ac:dyDescent="0.25">
      <c r="A865" s="11"/>
      <c r="B865" s="11"/>
      <c r="C865" s="11"/>
      <c r="D865" s="11"/>
      <c r="E865" s="11"/>
      <c r="F865" s="11"/>
      <c r="G865" s="11"/>
      <c r="H865" s="11"/>
      <c r="I865" s="11"/>
      <c r="J865" s="11"/>
      <c r="K865" s="11"/>
      <c r="L865" s="11"/>
      <c r="M865" s="11"/>
    </row>
    <row r="866" spans="1:13" x14ac:dyDescent="0.25">
      <c r="A866" s="11"/>
      <c r="B866" s="11"/>
      <c r="C866" s="11"/>
      <c r="D866" s="11"/>
      <c r="E866" s="11"/>
      <c r="F866" s="11"/>
      <c r="G866" s="11"/>
      <c r="H866" s="11"/>
      <c r="I866" s="11"/>
      <c r="J866" s="11"/>
      <c r="K866" s="11"/>
      <c r="L866" s="11"/>
      <c r="M866" s="11"/>
    </row>
    <row r="867" spans="1:13" x14ac:dyDescent="0.25">
      <c r="A867" s="11"/>
      <c r="B867" s="11"/>
      <c r="C867" s="11"/>
      <c r="D867" s="11"/>
      <c r="E867" s="11"/>
      <c r="F867" s="11"/>
      <c r="G867" s="11"/>
      <c r="H867" s="11"/>
      <c r="I867" s="11"/>
      <c r="J867" s="11"/>
      <c r="K867" s="11"/>
      <c r="L867" s="11"/>
      <c r="M867" s="11"/>
    </row>
    <row r="868" spans="1:13" x14ac:dyDescent="0.25">
      <c r="A868" s="11"/>
      <c r="B868" s="11"/>
      <c r="C868" s="11"/>
      <c r="D868" s="11"/>
      <c r="E868" s="11"/>
      <c r="F868" s="11"/>
      <c r="G868" s="11"/>
      <c r="H868" s="11"/>
      <c r="I868" s="11"/>
      <c r="J868" s="11"/>
      <c r="K868" s="11"/>
      <c r="L868" s="11"/>
      <c r="M868" s="11"/>
    </row>
    <row r="869" spans="1:13" x14ac:dyDescent="0.25">
      <c r="A869" s="11"/>
      <c r="B869" s="11"/>
      <c r="C869" s="11"/>
      <c r="D869" s="11"/>
      <c r="E869" s="11"/>
      <c r="F869" s="11"/>
      <c r="G869" s="11"/>
      <c r="H869" s="11"/>
      <c r="I869" s="11"/>
      <c r="J869" s="11"/>
      <c r="K869" s="11"/>
      <c r="L869" s="11"/>
      <c r="M869" s="11"/>
    </row>
    <row r="870" spans="1:13" x14ac:dyDescent="0.25">
      <c r="A870" s="11"/>
      <c r="B870" s="11"/>
      <c r="C870" s="11"/>
      <c r="D870" s="11"/>
      <c r="E870" s="11"/>
      <c r="F870" s="11"/>
      <c r="G870" s="11"/>
      <c r="H870" s="11"/>
      <c r="I870" s="11"/>
      <c r="J870" s="11"/>
      <c r="K870" s="11"/>
      <c r="L870" s="11"/>
      <c r="M870" s="11"/>
    </row>
    <row r="871" spans="1:13" x14ac:dyDescent="0.25">
      <c r="A871" s="11"/>
      <c r="B871" s="11"/>
      <c r="C871" s="11"/>
      <c r="D871" s="11"/>
      <c r="E871" s="11"/>
      <c r="F871" s="11"/>
      <c r="G871" s="11"/>
      <c r="H871" s="11"/>
      <c r="I871" s="11"/>
      <c r="J871" s="11"/>
      <c r="K871" s="11"/>
      <c r="L871" s="11"/>
      <c r="M871" s="11"/>
    </row>
  </sheetData>
  <sheetProtection algorithmName="SHA-512" hashValue="OYu9yAfUVP2Ue0P4+TvMxMQTaXdfFtRMSH+qrXyTjREozbUvQct3wUAeSBp4HfGY9wrsGVUCbpfA2mH4cmy6jg==" saltValue="BcEFOjbe3ziO7REBy0N7oQ==" spinCount="100000" sheet="1" objects="1" scenarios="1" autoFilter="0"/>
  <autoFilter ref="A7:S107" xr:uid="{00000000-0001-0000-0600-000000000000}"/>
  <sortState xmlns:xlrd2="http://schemas.microsoft.com/office/spreadsheetml/2017/richdata2" ref="B14:S26">
    <sortCondition ref="I14:I26"/>
    <sortCondition ref="H14:H26"/>
    <sortCondition ref="J14:J26"/>
    <sortCondition ref="F14:F26"/>
  </sortState>
  <phoneticPr fontId="3" type="noConversion"/>
  <conditionalFormatting sqref="P14:S33 D11:K29 L11:L56 O10:O70 B10:C56 B57:B68 B69:K107 P71:S93 M71:O91 A69:A73 M11:M91 N14:N107">
    <cfRule type="expression" dxfId="1627" priority="319" stopIfTrue="1">
      <formula>MOD(ROW(),2)=0</formula>
    </cfRule>
    <cfRule type="expression" dxfId="1626" priority="320" stopIfTrue="1">
      <formula>MOD(ROW(),2)&lt;&gt;0</formula>
    </cfRule>
  </conditionalFormatting>
  <conditionalFormatting sqref="P34:S70">
    <cfRule type="expression" dxfId="1625" priority="317" stopIfTrue="1">
      <formula>MOD(ROW(),2)=0</formula>
    </cfRule>
    <cfRule type="expression" dxfId="1624" priority="318" stopIfTrue="1">
      <formula>MOD(ROW(),2)&lt;&gt;0</formula>
    </cfRule>
  </conditionalFormatting>
  <conditionalFormatting sqref="P94:S100">
    <cfRule type="expression" dxfId="1623" priority="307" stopIfTrue="1">
      <formula>MOD(ROW(),2)=0</formula>
    </cfRule>
    <cfRule type="expression" dxfId="1622" priority="308" stopIfTrue="1">
      <formula>MOD(ROW(),2)&lt;&gt;0</formula>
    </cfRule>
  </conditionalFormatting>
  <conditionalFormatting sqref="P101:S107">
    <cfRule type="expression" dxfId="1621" priority="287" stopIfTrue="1">
      <formula>MOD(ROW(),2)=0</formula>
    </cfRule>
    <cfRule type="expression" dxfId="1620" priority="288" stopIfTrue="1">
      <formula>MOD(ROW(),2)&lt;&gt;0</formula>
    </cfRule>
  </conditionalFormatting>
  <conditionalFormatting sqref="P9:S13 N32:N91">
    <cfRule type="expression" dxfId="1619" priority="207" stopIfTrue="1">
      <formula>MOD(ROW(),2)=0</formula>
    </cfRule>
    <cfRule type="expression" dxfId="1618" priority="208" stopIfTrue="1">
      <formula>MOD(ROW(),2)&lt;&gt;0</formula>
    </cfRule>
  </conditionalFormatting>
  <conditionalFormatting sqref="A9:A107 B7:S107">
    <cfRule type="expression" priority="321" stopIfTrue="1">
      <formula>MOD(ROW(),2)=0</formula>
    </cfRule>
    <cfRule type="expression" priority="322" stopIfTrue="1">
      <formula>MOD(ROW(),2)&lt;&gt;0</formula>
    </cfRule>
    <cfRule type="expression" priority="323" stopIfTrue="1">
      <formula>MOD(ROW(),2)=0</formula>
    </cfRule>
    <cfRule type="expression" priority="324" stopIfTrue="1">
      <formula>MOD(ROW(),2)&lt;&gt;0</formula>
    </cfRule>
    <cfRule type="expression" priority="325" stopIfTrue="1">
      <formula>MOD(ROW(),2)=0</formula>
    </cfRule>
    <cfRule type="expression" priority="326" stopIfTrue="1">
      <formula>MOD(ROW(),2)&lt;&gt;0</formula>
    </cfRule>
    <cfRule type="expression" priority="327" stopIfTrue="1">
      <formula>MOD(ROW(),2)=0</formula>
    </cfRule>
    <cfRule type="expression" priority="328" stopIfTrue="1">
      <formula>MOD(ROW(),2)&lt;&gt;0</formula>
    </cfRule>
    <cfRule type="expression" priority="329" stopIfTrue="1">
      <formula>MOD(ROW(),2)=0</formula>
    </cfRule>
    <cfRule type="expression" priority="330" stopIfTrue="1">
      <formula>MOD(ROW(),2)&lt;&gt;0</formula>
    </cfRule>
  </conditionalFormatting>
  <conditionalFormatting sqref="H30:K42 D43:K56 D30:F42 D10:M10 L82 M73:O83">
    <cfRule type="expression" dxfId="1617" priority="205" stopIfTrue="1">
      <formula>MOD(ROW(),2)=0</formula>
    </cfRule>
    <cfRule type="expression" dxfId="1616" priority="206" stopIfTrue="1">
      <formula>MOD(ROW(),2)&lt;&gt;0</formula>
    </cfRule>
  </conditionalFormatting>
  <conditionalFormatting sqref="G30:G42">
    <cfRule type="expression" dxfId="1615" priority="203" stopIfTrue="1">
      <formula>MOD(ROW(),2)=0</formula>
    </cfRule>
    <cfRule type="expression" dxfId="1614" priority="204" stopIfTrue="1">
      <formula>MOD(ROW(),2)&lt;&gt;0</formula>
    </cfRule>
  </conditionalFormatting>
  <conditionalFormatting sqref="D57:K68 O57:O70 M32:M91">
    <cfRule type="expression" dxfId="1613" priority="201" stopIfTrue="1">
      <formula>MOD(ROW(),2)=0</formula>
    </cfRule>
    <cfRule type="expression" dxfId="1612" priority="202" stopIfTrue="1">
      <formula>MOD(ROW(),2)&lt;&gt;0</formula>
    </cfRule>
  </conditionalFormatting>
  <conditionalFormatting sqref="L57:L68">
    <cfRule type="expression" dxfId="1611" priority="199" stopIfTrue="1">
      <formula>MOD(ROW(),2)=0</formula>
    </cfRule>
    <cfRule type="expression" dxfId="1610" priority="200" stopIfTrue="1">
      <formula>MOD(ROW(),2)&lt;&gt;0</formula>
    </cfRule>
  </conditionalFormatting>
  <conditionalFormatting sqref="C57:C68">
    <cfRule type="expression" dxfId="1609" priority="197" stopIfTrue="1">
      <formula>MOD(ROW(),2)=0</formula>
    </cfRule>
    <cfRule type="expression" dxfId="1608" priority="198" stopIfTrue="1">
      <formula>MOD(ROW(),2)&lt;&gt;0</formula>
    </cfRule>
  </conditionalFormatting>
  <conditionalFormatting sqref="L69">
    <cfRule type="expression" dxfId="1607" priority="191" stopIfTrue="1">
      <formula>MOD(ROW(),2)=0</formula>
    </cfRule>
    <cfRule type="expression" dxfId="1606" priority="192" stopIfTrue="1">
      <formula>MOD(ROW(),2)&lt;&gt;0</formula>
    </cfRule>
  </conditionalFormatting>
  <conditionalFormatting sqref="N32:N91">
    <cfRule type="expression" dxfId="1605" priority="187" stopIfTrue="1">
      <formula>MOD(ROW(),2)=0</formula>
    </cfRule>
    <cfRule type="expression" dxfId="1604" priority="188" stopIfTrue="1">
      <formula>MOD(ROW(),2)&lt;&gt;0</formula>
    </cfRule>
  </conditionalFormatting>
  <conditionalFormatting sqref="L70">
    <cfRule type="expression" dxfId="1603" priority="185" stopIfTrue="1">
      <formula>MOD(ROW(),2)=0</formula>
    </cfRule>
    <cfRule type="expression" dxfId="1602" priority="186" stopIfTrue="1">
      <formula>MOD(ROW(),2)&lt;&gt;0</formula>
    </cfRule>
  </conditionalFormatting>
  <conditionalFormatting sqref="O71:O72 M71:M72">
    <cfRule type="expression" dxfId="1601" priority="171" stopIfTrue="1">
      <formula>MOD(ROW(),2)=0</formula>
    </cfRule>
    <cfRule type="expression" dxfId="1600" priority="172" stopIfTrue="1">
      <formula>MOD(ROW(),2)&lt;&gt;0</formula>
    </cfRule>
  </conditionalFormatting>
  <conditionalFormatting sqref="M71:O72 N72:N87">
    <cfRule type="expression" dxfId="1599" priority="169" stopIfTrue="1">
      <formula>MOD(ROW(),2)=0</formula>
    </cfRule>
    <cfRule type="expression" dxfId="1598" priority="170" stopIfTrue="1">
      <formula>MOD(ROW(),2)&lt;&gt;0</formula>
    </cfRule>
  </conditionalFormatting>
  <conditionalFormatting sqref="L71:L73">
    <cfRule type="expression" dxfId="1597" priority="167" stopIfTrue="1">
      <formula>MOD(ROW(),2)=0</formula>
    </cfRule>
    <cfRule type="expression" dxfId="1596" priority="168" stopIfTrue="1">
      <formula>MOD(ROW(),2)&lt;&gt;0</formula>
    </cfRule>
  </conditionalFormatting>
  <conditionalFormatting sqref="L74">
    <cfRule type="expression" dxfId="1595" priority="161" stopIfTrue="1">
      <formula>MOD(ROW(),2)=0</formula>
    </cfRule>
    <cfRule type="expression" dxfId="1594" priority="162" stopIfTrue="1">
      <formula>MOD(ROW(),2)&lt;&gt;0</formula>
    </cfRule>
  </conditionalFormatting>
  <conditionalFormatting sqref="L75">
    <cfRule type="expression" dxfId="1593" priority="159" stopIfTrue="1">
      <formula>MOD(ROW(),2)=0</formula>
    </cfRule>
    <cfRule type="expression" dxfId="1592" priority="160" stopIfTrue="1">
      <formula>MOD(ROW(),2)&lt;&gt;0</formula>
    </cfRule>
  </conditionalFormatting>
  <conditionalFormatting sqref="L76">
    <cfRule type="expression" dxfId="1591" priority="157" stopIfTrue="1">
      <formula>MOD(ROW(),2)=0</formula>
    </cfRule>
    <cfRule type="expression" dxfId="1590" priority="158" stopIfTrue="1">
      <formula>MOD(ROW(),2)&lt;&gt;0</formula>
    </cfRule>
  </conditionalFormatting>
  <conditionalFormatting sqref="L77">
    <cfRule type="expression" dxfId="1589" priority="155" stopIfTrue="1">
      <formula>MOD(ROW(),2)=0</formula>
    </cfRule>
    <cfRule type="expression" dxfId="1588" priority="156" stopIfTrue="1">
      <formula>MOD(ROW(),2)&lt;&gt;0</formula>
    </cfRule>
  </conditionalFormatting>
  <conditionalFormatting sqref="L78">
    <cfRule type="expression" dxfId="1587" priority="153" stopIfTrue="1">
      <formula>MOD(ROW(),2)=0</formula>
    </cfRule>
    <cfRule type="expression" dxfId="1586" priority="154" stopIfTrue="1">
      <formula>MOD(ROW(),2)&lt;&gt;0</formula>
    </cfRule>
  </conditionalFormatting>
  <conditionalFormatting sqref="L79">
    <cfRule type="expression" dxfId="1585" priority="151" stopIfTrue="1">
      <formula>MOD(ROW(),2)=0</formula>
    </cfRule>
    <cfRule type="expression" dxfId="1584" priority="152" stopIfTrue="1">
      <formula>MOD(ROW(),2)&lt;&gt;0</formula>
    </cfRule>
  </conditionalFormatting>
  <conditionalFormatting sqref="L80">
    <cfRule type="expression" dxfId="1583" priority="149" stopIfTrue="1">
      <formula>MOD(ROW(),2)=0</formula>
    </cfRule>
    <cfRule type="expression" dxfId="1582" priority="150" stopIfTrue="1">
      <formula>MOD(ROW(),2)&lt;&gt;0</formula>
    </cfRule>
  </conditionalFormatting>
  <conditionalFormatting sqref="L81">
    <cfRule type="expression" dxfId="1581" priority="147" stopIfTrue="1">
      <formula>MOD(ROW(),2)=0</formula>
    </cfRule>
    <cfRule type="expression" dxfId="1580" priority="148" stopIfTrue="1">
      <formula>MOD(ROW(),2)&lt;&gt;0</formula>
    </cfRule>
  </conditionalFormatting>
  <conditionalFormatting sqref="L83">
    <cfRule type="expression" dxfId="1579" priority="145" stopIfTrue="1">
      <formula>MOD(ROW(),2)=0</formula>
    </cfRule>
    <cfRule type="expression" dxfId="1578" priority="146" stopIfTrue="1">
      <formula>MOD(ROW(),2)&lt;&gt;0</formula>
    </cfRule>
  </conditionalFormatting>
  <conditionalFormatting sqref="M84:O84">
    <cfRule type="expression" dxfId="1577" priority="143" stopIfTrue="1">
      <formula>MOD(ROW(),2)=0</formula>
    </cfRule>
    <cfRule type="expression" dxfId="1576" priority="144" stopIfTrue="1">
      <formula>MOD(ROW(),2)&lt;&gt;0</formula>
    </cfRule>
  </conditionalFormatting>
  <conditionalFormatting sqref="L84">
    <cfRule type="expression" dxfId="1575" priority="141" stopIfTrue="1">
      <formula>MOD(ROW(),2)=0</formula>
    </cfRule>
    <cfRule type="expression" dxfId="1574" priority="142" stopIfTrue="1">
      <formula>MOD(ROW(),2)&lt;&gt;0</formula>
    </cfRule>
  </conditionalFormatting>
  <conditionalFormatting sqref="M85:O85">
    <cfRule type="expression" dxfId="1573" priority="139" stopIfTrue="1">
      <formula>MOD(ROW(),2)=0</formula>
    </cfRule>
    <cfRule type="expression" dxfId="1572" priority="140" stopIfTrue="1">
      <formula>MOD(ROW(),2)&lt;&gt;0</formula>
    </cfRule>
  </conditionalFormatting>
  <conditionalFormatting sqref="L85">
    <cfRule type="expression" dxfId="1571" priority="137" stopIfTrue="1">
      <formula>MOD(ROW(),2)=0</formula>
    </cfRule>
    <cfRule type="expression" dxfId="1570" priority="138" stopIfTrue="1">
      <formula>MOD(ROW(),2)&lt;&gt;0</formula>
    </cfRule>
  </conditionalFormatting>
  <conditionalFormatting sqref="M86:O86">
    <cfRule type="expression" dxfId="1569" priority="135" stopIfTrue="1">
      <formula>MOD(ROW(),2)=0</formula>
    </cfRule>
    <cfRule type="expression" dxfId="1568" priority="136" stopIfTrue="1">
      <formula>MOD(ROW(),2)&lt;&gt;0</formula>
    </cfRule>
  </conditionalFormatting>
  <conditionalFormatting sqref="L86">
    <cfRule type="expression" dxfId="1567" priority="133" stopIfTrue="1">
      <formula>MOD(ROW(),2)=0</formula>
    </cfRule>
    <cfRule type="expression" dxfId="1566" priority="134" stopIfTrue="1">
      <formula>MOD(ROW(),2)&lt;&gt;0</formula>
    </cfRule>
  </conditionalFormatting>
  <conditionalFormatting sqref="M87:O87">
    <cfRule type="expression" dxfId="1565" priority="131" stopIfTrue="1">
      <formula>MOD(ROW(),2)=0</formula>
    </cfRule>
    <cfRule type="expression" dxfId="1564" priority="132" stopIfTrue="1">
      <formula>MOD(ROW(),2)&lt;&gt;0</formula>
    </cfRule>
  </conditionalFormatting>
  <conditionalFormatting sqref="L87">
    <cfRule type="expression" dxfId="1563" priority="129" stopIfTrue="1">
      <formula>MOD(ROW(),2)=0</formula>
    </cfRule>
    <cfRule type="expression" dxfId="1562" priority="130" stopIfTrue="1">
      <formula>MOD(ROW(),2)&lt;&gt;0</formula>
    </cfRule>
  </conditionalFormatting>
  <conditionalFormatting sqref="M88:O88">
    <cfRule type="expression" dxfId="1561" priority="127" stopIfTrue="1">
      <formula>MOD(ROW(),2)=0</formula>
    </cfRule>
    <cfRule type="expression" dxfId="1560" priority="128" stopIfTrue="1">
      <formula>MOD(ROW(),2)&lt;&gt;0</formula>
    </cfRule>
  </conditionalFormatting>
  <conditionalFormatting sqref="L88">
    <cfRule type="expression" dxfId="1559" priority="125" stopIfTrue="1">
      <formula>MOD(ROW(),2)=0</formula>
    </cfRule>
    <cfRule type="expression" dxfId="1558" priority="126" stopIfTrue="1">
      <formula>MOD(ROW(),2)&lt;&gt;0</formula>
    </cfRule>
  </conditionalFormatting>
  <conditionalFormatting sqref="M89:O89">
    <cfRule type="expression" dxfId="1557" priority="123" stopIfTrue="1">
      <formula>MOD(ROW(),2)=0</formula>
    </cfRule>
    <cfRule type="expression" dxfId="1556" priority="124" stopIfTrue="1">
      <formula>MOD(ROW(),2)&lt;&gt;0</formula>
    </cfRule>
  </conditionalFormatting>
  <conditionalFormatting sqref="L89">
    <cfRule type="expression" dxfId="1555" priority="121" stopIfTrue="1">
      <formula>MOD(ROW(),2)=0</formula>
    </cfRule>
    <cfRule type="expression" dxfId="1554" priority="122" stopIfTrue="1">
      <formula>MOD(ROW(),2)&lt;&gt;0</formula>
    </cfRule>
  </conditionalFormatting>
  <conditionalFormatting sqref="M90:O90">
    <cfRule type="expression" dxfId="1553" priority="119" stopIfTrue="1">
      <formula>MOD(ROW(),2)=0</formula>
    </cfRule>
    <cfRule type="expression" dxfId="1552" priority="120" stopIfTrue="1">
      <formula>MOD(ROW(),2)&lt;&gt;0</formula>
    </cfRule>
  </conditionalFormatting>
  <conditionalFormatting sqref="L90">
    <cfRule type="expression" dxfId="1551" priority="117" stopIfTrue="1">
      <formula>MOD(ROW(),2)=0</formula>
    </cfRule>
    <cfRule type="expression" dxfId="1550" priority="118" stopIfTrue="1">
      <formula>MOD(ROW(),2)&lt;&gt;0</formula>
    </cfRule>
  </conditionalFormatting>
  <conditionalFormatting sqref="M91:O91">
    <cfRule type="expression" dxfId="1549" priority="115" stopIfTrue="1">
      <formula>MOD(ROW(),2)=0</formula>
    </cfRule>
    <cfRule type="expression" dxfId="1548" priority="116" stopIfTrue="1">
      <formula>MOD(ROW(),2)&lt;&gt;0</formula>
    </cfRule>
  </conditionalFormatting>
  <conditionalFormatting sqref="L91">
    <cfRule type="expression" dxfId="1547" priority="113" stopIfTrue="1">
      <formula>MOD(ROW(),2)=0</formula>
    </cfRule>
    <cfRule type="expression" dxfId="1546" priority="114" stopIfTrue="1">
      <formula>MOD(ROW(),2)&lt;&gt;0</formula>
    </cfRule>
  </conditionalFormatting>
  <conditionalFormatting sqref="M92 M94 M96 M98 M100 M102 M104 M106 O92:O107">
    <cfRule type="expression" dxfId="1545" priority="111" stopIfTrue="1">
      <formula>MOD(ROW(),2)=0</formula>
    </cfRule>
    <cfRule type="expression" dxfId="1544" priority="112" stopIfTrue="1">
      <formula>MOD(ROW(),2)&lt;&gt;0</formula>
    </cfRule>
  </conditionalFormatting>
  <conditionalFormatting sqref="L92">
    <cfRule type="expression" dxfId="1543" priority="109" stopIfTrue="1">
      <formula>MOD(ROW(),2)=0</formula>
    </cfRule>
    <cfRule type="expression" dxfId="1542" priority="110" stopIfTrue="1">
      <formula>MOD(ROW(),2)&lt;&gt;0</formula>
    </cfRule>
  </conditionalFormatting>
  <conditionalFormatting sqref="M93 O93 M95 M97 M99 M101 M103 M105 M107 O95 O97 O99 O101 O103 O105 O107">
    <cfRule type="expression" dxfId="1541" priority="107" stopIfTrue="1">
      <formula>MOD(ROW(),2)=0</formula>
    </cfRule>
    <cfRule type="expression" dxfId="1540" priority="108" stopIfTrue="1">
      <formula>MOD(ROW(),2)&lt;&gt;0</formula>
    </cfRule>
  </conditionalFormatting>
  <conditionalFormatting sqref="L93">
    <cfRule type="expression" dxfId="1539" priority="105" stopIfTrue="1">
      <formula>MOD(ROW(),2)=0</formula>
    </cfRule>
    <cfRule type="expression" dxfId="1538" priority="106" stopIfTrue="1">
      <formula>MOD(ROW(),2)&lt;&gt;0</formula>
    </cfRule>
  </conditionalFormatting>
  <conditionalFormatting sqref="M94 O94">
    <cfRule type="expression" dxfId="1537" priority="103" stopIfTrue="1">
      <formula>MOD(ROW(),2)=0</formula>
    </cfRule>
    <cfRule type="expression" dxfId="1536" priority="104" stopIfTrue="1">
      <formula>MOD(ROW(),2)&lt;&gt;0</formula>
    </cfRule>
  </conditionalFormatting>
  <conditionalFormatting sqref="L94">
    <cfRule type="expression" dxfId="1535" priority="101" stopIfTrue="1">
      <formula>MOD(ROW(),2)=0</formula>
    </cfRule>
    <cfRule type="expression" dxfId="1534" priority="102" stopIfTrue="1">
      <formula>MOD(ROW(),2)&lt;&gt;0</formula>
    </cfRule>
  </conditionalFormatting>
  <conditionalFormatting sqref="M95 O95">
    <cfRule type="expression" dxfId="1533" priority="99" stopIfTrue="1">
      <formula>MOD(ROW(),2)=0</formula>
    </cfRule>
    <cfRule type="expression" dxfId="1532" priority="100" stopIfTrue="1">
      <formula>MOD(ROW(),2)&lt;&gt;0</formula>
    </cfRule>
  </conditionalFormatting>
  <conditionalFormatting sqref="L95">
    <cfRule type="expression" dxfId="1531" priority="97" stopIfTrue="1">
      <formula>MOD(ROW(),2)=0</formula>
    </cfRule>
    <cfRule type="expression" dxfId="1530" priority="98" stopIfTrue="1">
      <formula>MOD(ROW(),2)&lt;&gt;0</formula>
    </cfRule>
  </conditionalFormatting>
  <conditionalFormatting sqref="M96 O96">
    <cfRule type="expression" dxfId="1529" priority="95" stopIfTrue="1">
      <formula>MOD(ROW(),2)=0</formula>
    </cfRule>
    <cfRule type="expression" dxfId="1528" priority="96" stopIfTrue="1">
      <formula>MOD(ROW(),2)&lt;&gt;0</formula>
    </cfRule>
  </conditionalFormatting>
  <conditionalFormatting sqref="L96">
    <cfRule type="expression" dxfId="1527" priority="93" stopIfTrue="1">
      <formula>MOD(ROW(),2)=0</formula>
    </cfRule>
    <cfRule type="expression" dxfId="1526" priority="94" stopIfTrue="1">
      <formula>MOD(ROW(),2)&lt;&gt;0</formula>
    </cfRule>
  </conditionalFormatting>
  <conditionalFormatting sqref="M97 O97">
    <cfRule type="expression" dxfId="1525" priority="91" stopIfTrue="1">
      <formula>MOD(ROW(),2)=0</formula>
    </cfRule>
    <cfRule type="expression" dxfId="1524" priority="92" stopIfTrue="1">
      <formula>MOD(ROW(),2)&lt;&gt;0</formula>
    </cfRule>
  </conditionalFormatting>
  <conditionalFormatting sqref="L97">
    <cfRule type="expression" dxfId="1523" priority="89" stopIfTrue="1">
      <formula>MOD(ROW(),2)=0</formula>
    </cfRule>
    <cfRule type="expression" dxfId="1522" priority="90" stopIfTrue="1">
      <formula>MOD(ROW(),2)&lt;&gt;0</formula>
    </cfRule>
  </conditionalFormatting>
  <conditionalFormatting sqref="M98 O98">
    <cfRule type="expression" dxfId="1521" priority="87" stopIfTrue="1">
      <formula>MOD(ROW(),2)=0</formula>
    </cfRule>
    <cfRule type="expression" dxfId="1520" priority="88" stopIfTrue="1">
      <formula>MOD(ROW(),2)&lt;&gt;0</formula>
    </cfRule>
  </conditionalFormatting>
  <conditionalFormatting sqref="L98">
    <cfRule type="expression" dxfId="1519" priority="85" stopIfTrue="1">
      <formula>MOD(ROW(),2)=0</formula>
    </cfRule>
    <cfRule type="expression" dxfId="1518" priority="86" stopIfTrue="1">
      <formula>MOD(ROW(),2)&lt;&gt;0</formula>
    </cfRule>
  </conditionalFormatting>
  <conditionalFormatting sqref="M99 O99">
    <cfRule type="expression" dxfId="1517" priority="83" stopIfTrue="1">
      <formula>MOD(ROW(),2)=0</formula>
    </cfRule>
    <cfRule type="expression" dxfId="1516" priority="84" stopIfTrue="1">
      <formula>MOD(ROW(),2)&lt;&gt;0</formula>
    </cfRule>
  </conditionalFormatting>
  <conditionalFormatting sqref="L99">
    <cfRule type="expression" dxfId="1515" priority="81" stopIfTrue="1">
      <formula>MOD(ROW(),2)=0</formula>
    </cfRule>
    <cfRule type="expression" dxfId="1514" priority="82" stopIfTrue="1">
      <formula>MOD(ROW(),2)&lt;&gt;0</formula>
    </cfRule>
  </conditionalFormatting>
  <conditionalFormatting sqref="M100 O100">
    <cfRule type="expression" dxfId="1513" priority="79" stopIfTrue="1">
      <formula>MOD(ROW(),2)=0</formula>
    </cfRule>
    <cfRule type="expression" dxfId="1512" priority="80" stopIfTrue="1">
      <formula>MOD(ROW(),2)&lt;&gt;0</formula>
    </cfRule>
  </conditionalFormatting>
  <conditionalFormatting sqref="L100">
    <cfRule type="expression" dxfId="1511" priority="77" stopIfTrue="1">
      <formula>MOD(ROW(),2)=0</formula>
    </cfRule>
    <cfRule type="expression" dxfId="1510" priority="78" stopIfTrue="1">
      <formula>MOD(ROW(),2)&lt;&gt;0</formula>
    </cfRule>
  </conditionalFormatting>
  <conditionalFormatting sqref="M101 O101">
    <cfRule type="expression" dxfId="1509" priority="75" stopIfTrue="1">
      <formula>MOD(ROW(),2)=0</formula>
    </cfRule>
    <cfRule type="expression" dxfId="1508" priority="76" stopIfTrue="1">
      <formula>MOD(ROW(),2)&lt;&gt;0</formula>
    </cfRule>
  </conditionalFormatting>
  <conditionalFormatting sqref="L101">
    <cfRule type="expression" dxfId="1507" priority="73" stopIfTrue="1">
      <formula>MOD(ROW(),2)=0</formula>
    </cfRule>
    <cfRule type="expression" dxfId="1506" priority="74" stopIfTrue="1">
      <formula>MOD(ROW(),2)&lt;&gt;0</formula>
    </cfRule>
  </conditionalFormatting>
  <conditionalFormatting sqref="M102 O102">
    <cfRule type="expression" dxfId="1505" priority="71" stopIfTrue="1">
      <formula>MOD(ROW(),2)=0</formula>
    </cfRule>
    <cfRule type="expression" dxfId="1504" priority="72" stopIfTrue="1">
      <formula>MOD(ROW(),2)&lt;&gt;0</formula>
    </cfRule>
  </conditionalFormatting>
  <conditionalFormatting sqref="L102">
    <cfRule type="expression" dxfId="1503" priority="69" stopIfTrue="1">
      <formula>MOD(ROW(),2)=0</formula>
    </cfRule>
    <cfRule type="expression" dxfId="1502" priority="70" stopIfTrue="1">
      <formula>MOD(ROW(),2)&lt;&gt;0</formula>
    </cfRule>
  </conditionalFormatting>
  <conditionalFormatting sqref="M103 O103">
    <cfRule type="expression" dxfId="1501" priority="67" stopIfTrue="1">
      <formula>MOD(ROW(),2)=0</formula>
    </cfRule>
    <cfRule type="expression" dxfId="1500" priority="68" stopIfTrue="1">
      <formula>MOD(ROW(),2)&lt;&gt;0</formula>
    </cfRule>
  </conditionalFormatting>
  <conditionalFormatting sqref="L103">
    <cfRule type="expression" dxfId="1499" priority="65" stopIfTrue="1">
      <formula>MOD(ROW(),2)=0</formula>
    </cfRule>
    <cfRule type="expression" dxfId="1498" priority="66" stopIfTrue="1">
      <formula>MOD(ROW(),2)&lt;&gt;0</formula>
    </cfRule>
  </conditionalFormatting>
  <conditionalFormatting sqref="L104">
    <cfRule type="expression" dxfId="1497" priority="63" stopIfTrue="1">
      <formula>MOD(ROW(),2)=0</formula>
    </cfRule>
    <cfRule type="expression" dxfId="1496" priority="64" stopIfTrue="1">
      <formula>MOD(ROW(),2)&lt;&gt;0</formula>
    </cfRule>
  </conditionalFormatting>
  <conditionalFormatting sqref="L105">
    <cfRule type="expression" dxfId="1495" priority="61" stopIfTrue="1">
      <formula>MOD(ROW(),2)=0</formula>
    </cfRule>
    <cfRule type="expression" dxfId="1494" priority="62" stopIfTrue="1">
      <formula>MOD(ROW(),2)&lt;&gt;0</formula>
    </cfRule>
  </conditionalFormatting>
  <conditionalFormatting sqref="M104 O104">
    <cfRule type="expression" dxfId="1493" priority="59" stopIfTrue="1">
      <formula>MOD(ROW(),2)=0</formula>
    </cfRule>
    <cfRule type="expression" dxfId="1492" priority="60" stopIfTrue="1">
      <formula>MOD(ROW(),2)&lt;&gt;0</formula>
    </cfRule>
  </conditionalFormatting>
  <conditionalFormatting sqref="M105 O105">
    <cfRule type="expression" dxfId="1491" priority="57" stopIfTrue="1">
      <formula>MOD(ROW(),2)=0</formula>
    </cfRule>
    <cfRule type="expression" dxfId="1490" priority="58" stopIfTrue="1">
      <formula>MOD(ROW(),2)&lt;&gt;0</formula>
    </cfRule>
  </conditionalFormatting>
  <conditionalFormatting sqref="L106">
    <cfRule type="expression" dxfId="1489" priority="55" stopIfTrue="1">
      <formula>MOD(ROW(),2)=0</formula>
    </cfRule>
    <cfRule type="expression" dxfId="1488" priority="56" stopIfTrue="1">
      <formula>MOD(ROW(),2)&lt;&gt;0</formula>
    </cfRule>
  </conditionalFormatting>
  <conditionalFormatting sqref="M106 O106">
    <cfRule type="expression" dxfId="1487" priority="53" stopIfTrue="1">
      <formula>MOD(ROW(),2)=0</formula>
    </cfRule>
    <cfRule type="expression" dxfId="1486" priority="54" stopIfTrue="1">
      <formula>MOD(ROW(),2)&lt;&gt;0</formula>
    </cfRule>
  </conditionalFormatting>
  <conditionalFormatting sqref="L107">
    <cfRule type="expression" dxfId="1485" priority="51" stopIfTrue="1">
      <formula>MOD(ROW(),2)=0</formula>
    </cfRule>
    <cfRule type="expression" dxfId="1484" priority="52" stopIfTrue="1">
      <formula>MOD(ROW(),2)&lt;&gt;0</formula>
    </cfRule>
  </conditionalFormatting>
  <conditionalFormatting sqref="M107 O107">
    <cfRule type="expression" dxfId="1483" priority="49" stopIfTrue="1">
      <formula>MOD(ROW(),2)=0</formula>
    </cfRule>
    <cfRule type="expression" dxfId="1482" priority="50" stopIfTrue="1">
      <formula>MOD(ROW(),2)&lt;&gt;0</formula>
    </cfRule>
  </conditionalFormatting>
  <conditionalFormatting sqref="C9:M9 M10:M13 N9:O13">
    <cfRule type="expression" dxfId="1481" priority="47" stopIfTrue="1">
      <formula>MOD(ROW(),2)=0</formula>
    </cfRule>
    <cfRule type="expression" dxfId="1480" priority="48" stopIfTrue="1">
      <formula>MOD(ROW(),2)&lt;&gt;0</formula>
    </cfRule>
  </conditionalFormatting>
  <conditionalFormatting sqref="B9">
    <cfRule type="expression" dxfId="1479" priority="45" stopIfTrue="1">
      <formula>MOD(ROW(),2)=0</formula>
    </cfRule>
    <cfRule type="expression" dxfId="1478" priority="46" stopIfTrue="1">
      <formula>MOD(ROW(),2)&lt;&gt;0</formula>
    </cfRule>
  </conditionalFormatting>
  <conditionalFormatting sqref="N92:N107">
    <cfRule type="expression" dxfId="1477" priority="43" stopIfTrue="1">
      <formula>MOD(ROW(),2)=0</formula>
    </cfRule>
    <cfRule type="expression" dxfId="1476" priority="44" stopIfTrue="1">
      <formula>MOD(ROW(),2)&lt;&gt;0</formula>
    </cfRule>
  </conditionalFormatting>
  <conditionalFormatting sqref="N32:N91">
    <cfRule type="expression" dxfId="1475" priority="41" stopIfTrue="1">
      <formula>MOD(ROW(),2)=0</formula>
    </cfRule>
    <cfRule type="expression" dxfId="1474" priority="42" stopIfTrue="1">
      <formula>MOD(ROW(),2)&lt;&gt;0</formula>
    </cfRule>
  </conditionalFormatting>
  <conditionalFormatting sqref="A7:S107">
    <cfRule type="expression" priority="331" stopIfTrue="1">
      <formula>MOD(ROW(),2)=0</formula>
    </cfRule>
    <cfRule type="expression" priority="332" stopIfTrue="1">
      <formula>MOD(ROW(),2)&lt;&gt;0</formula>
    </cfRule>
  </conditionalFormatting>
  <conditionalFormatting sqref="A10:A56">
    <cfRule type="expression" dxfId="1473" priority="27" stopIfTrue="1">
      <formula>MOD(ROW(),2)=0</formula>
    </cfRule>
    <cfRule type="expression" dxfId="1472" priority="28" stopIfTrue="1">
      <formula>MOD(ROW(),2)&lt;&gt;0</formula>
    </cfRule>
  </conditionalFormatting>
  <conditionalFormatting sqref="A76:A79 A81:A107">
    <cfRule type="expression" dxfId="1471" priority="25" stopIfTrue="1">
      <formula>MOD(ROW(),2)=0</formula>
    </cfRule>
    <cfRule type="expression" dxfId="1470" priority="26" stopIfTrue="1">
      <formula>MOD(ROW(),2)&lt;&gt;0</formula>
    </cfRule>
  </conditionalFormatting>
  <conditionalFormatting sqref="A57:A68">
    <cfRule type="expression" dxfId="1469" priority="23" stopIfTrue="1">
      <formula>MOD(ROW(),2)=0</formula>
    </cfRule>
    <cfRule type="expression" dxfId="1468" priority="24" stopIfTrue="1">
      <formula>MOD(ROW(),2)&lt;&gt;0</formula>
    </cfRule>
  </conditionalFormatting>
  <conditionalFormatting sqref="A74:A75">
    <cfRule type="expression" dxfId="1467" priority="21" stopIfTrue="1">
      <formula>MOD(ROW(),2)=0</formula>
    </cfRule>
    <cfRule type="expression" dxfId="1466" priority="22" stopIfTrue="1">
      <formula>MOD(ROW(),2)&lt;&gt;0</formula>
    </cfRule>
  </conditionalFormatting>
  <conditionalFormatting sqref="A80">
    <cfRule type="expression" dxfId="1465" priority="19" stopIfTrue="1">
      <formula>MOD(ROW(),2)=0</formula>
    </cfRule>
    <cfRule type="expression" dxfId="1464" priority="20" stopIfTrue="1">
      <formula>MOD(ROW(),2)&lt;&gt;0</formula>
    </cfRule>
  </conditionalFormatting>
  <conditionalFormatting sqref="A9">
    <cfRule type="expression" dxfId="1463" priority="17" stopIfTrue="1">
      <formula>MOD(ROW(),2)=0</formula>
    </cfRule>
    <cfRule type="expression" dxfId="1462" priority="18" stopIfTrue="1">
      <formula>MOD(ROW(),2)&lt;&gt;0</formula>
    </cfRule>
  </conditionalFormatting>
  <conditionalFormatting sqref="N58:N60">
    <cfRule type="expression" dxfId="1461" priority="13" stopIfTrue="1">
      <formula>MOD(ROW(),2)=0</formula>
    </cfRule>
    <cfRule type="expression" dxfId="1460" priority="14" stopIfTrue="1">
      <formula>MOD(ROW(),2)&lt;&gt;0</formula>
    </cfRule>
  </conditionalFormatting>
  <conditionalFormatting sqref="N61:N91">
    <cfRule type="expression" dxfId="1459" priority="11" stopIfTrue="1">
      <formula>MOD(ROW(),2)=0</formula>
    </cfRule>
    <cfRule type="expression" dxfId="1458" priority="12" stopIfTrue="1">
      <formula>MOD(ROW(),2)&lt;&gt;0</formula>
    </cfRule>
  </conditionalFormatting>
  <conditionalFormatting sqref="N32 N36 N40 N44 N48 N52 N56">
    <cfRule type="expression" dxfId="1457" priority="9" stopIfTrue="1">
      <formula>MOD(ROW(),2)=0</formula>
    </cfRule>
    <cfRule type="expression" dxfId="1456" priority="10" stopIfTrue="1">
      <formula>MOD(ROW(),2)&lt;&gt;0</formula>
    </cfRule>
  </conditionalFormatting>
  <conditionalFormatting sqref="N33:N60">
    <cfRule type="expression" dxfId="1455" priority="7" stopIfTrue="1">
      <formula>MOD(ROW(),2)=0</formula>
    </cfRule>
    <cfRule type="expression" dxfId="1454" priority="8" stopIfTrue="1">
      <formula>MOD(ROW(),2)&lt;&gt;0</formula>
    </cfRule>
  </conditionalFormatting>
  <conditionalFormatting sqref="M71:O91">
    <cfRule type="expression" dxfId="1453" priority="5" stopIfTrue="1">
      <formula>MOD(ROW(),2)=0</formula>
    </cfRule>
    <cfRule type="expression" dxfId="1452" priority="6" stopIfTrue="1">
      <formula>MOD(ROW(),2)&lt;&gt;0</formula>
    </cfRule>
  </conditionalFormatting>
  <conditionalFormatting sqref="N91">
    <cfRule type="expression" dxfId="1451" priority="3" stopIfTrue="1">
      <formula>MOD(ROW(),2)=0</formula>
    </cfRule>
    <cfRule type="expression" dxfId="1450" priority="4" stopIfTrue="1">
      <formula>MOD(ROW(),2)&lt;&gt;0</formula>
    </cfRule>
  </conditionalFormatting>
  <conditionalFormatting sqref="N89:N90">
    <cfRule type="expression" dxfId="1449" priority="1" stopIfTrue="1">
      <formula>MOD(ROW(),2)=0</formula>
    </cfRule>
    <cfRule type="expression" dxfId="1448"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6">
    <pageSetUpPr fitToPage="1"/>
  </sheetPr>
  <dimension ref="A1:U68"/>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x-709</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514</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709</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515</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516</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282</v>
      </c>
      <c r="C26" s="103">
        <v>143.6</v>
      </c>
      <c r="D26" s="103">
        <v>97.5</v>
      </c>
      <c r="E26" s="103">
        <v>74.400000000000006</v>
      </c>
      <c r="F26" s="103">
        <v>60.6</v>
      </c>
      <c r="G26" s="103">
        <v>51.4</v>
      </c>
      <c r="H26" s="103">
        <v>44.9</v>
      </c>
      <c r="I26" s="103">
        <v>40</v>
      </c>
      <c r="J26" s="103">
        <v>36.200000000000003</v>
      </c>
      <c r="K26" s="103">
        <v>33.1</v>
      </c>
      <c r="L26" s="103">
        <v>30.6</v>
      </c>
      <c r="M26" s="103">
        <v>28.6</v>
      </c>
      <c r="N26" s="103">
        <v>26.8</v>
      </c>
      <c r="O26" s="103">
        <v>25.3</v>
      </c>
      <c r="P26" s="103">
        <v>24</v>
      </c>
      <c r="Q26" s="103">
        <v>22.9</v>
      </c>
      <c r="R26" s="103">
        <v>21.9</v>
      </c>
      <c r="S26" s="103">
        <v>21.1</v>
      </c>
      <c r="T26" s="103">
        <v>20.3</v>
      </c>
      <c r="U26" s="103">
        <v>19.600000000000001</v>
      </c>
    </row>
    <row r="27" spans="1:21" x14ac:dyDescent="0.25">
      <c r="A27" s="102">
        <v>17</v>
      </c>
      <c r="B27" s="103">
        <v>286.3</v>
      </c>
      <c r="C27" s="103">
        <v>145.80000000000001</v>
      </c>
      <c r="D27" s="103">
        <v>99</v>
      </c>
      <c r="E27" s="103">
        <v>75.599999999999994</v>
      </c>
      <c r="F27" s="103">
        <v>61.6</v>
      </c>
      <c r="G27" s="103">
        <v>52.2</v>
      </c>
      <c r="H27" s="103">
        <v>45.6</v>
      </c>
      <c r="I27" s="103">
        <v>40.6</v>
      </c>
      <c r="J27" s="103">
        <v>36.700000000000003</v>
      </c>
      <c r="K27" s="103">
        <v>33.6</v>
      </c>
      <c r="L27" s="103">
        <v>31.1</v>
      </c>
      <c r="M27" s="103">
        <v>29</v>
      </c>
      <c r="N27" s="103">
        <v>27.2</v>
      </c>
      <c r="O27" s="103">
        <v>25.7</v>
      </c>
      <c r="P27" s="103">
        <v>24.4</v>
      </c>
      <c r="Q27" s="103">
        <v>23.3</v>
      </c>
      <c r="R27" s="103">
        <v>22.3</v>
      </c>
      <c r="S27" s="103">
        <v>21.4</v>
      </c>
      <c r="T27" s="103">
        <v>20.6</v>
      </c>
      <c r="U27" s="103">
        <v>19.899999999999999</v>
      </c>
    </row>
    <row r="28" spans="1:21" x14ac:dyDescent="0.25">
      <c r="A28" s="102">
        <v>18</v>
      </c>
      <c r="B28" s="103">
        <v>290.8</v>
      </c>
      <c r="C28" s="103">
        <v>148.1</v>
      </c>
      <c r="D28" s="103">
        <v>100.5</v>
      </c>
      <c r="E28" s="103">
        <v>76.8</v>
      </c>
      <c r="F28" s="103">
        <v>62.5</v>
      </c>
      <c r="G28" s="103">
        <v>53.1</v>
      </c>
      <c r="H28" s="103">
        <v>46.3</v>
      </c>
      <c r="I28" s="103">
        <v>41.2</v>
      </c>
      <c r="J28" s="103">
        <v>37.299999999999997</v>
      </c>
      <c r="K28" s="103">
        <v>34.200000000000003</v>
      </c>
      <c r="L28" s="103">
        <v>31.6</v>
      </c>
      <c r="M28" s="103">
        <v>29.5</v>
      </c>
      <c r="N28" s="103">
        <v>27.7</v>
      </c>
      <c r="O28" s="103">
        <v>26.1</v>
      </c>
      <c r="P28" s="103">
        <v>24.8</v>
      </c>
      <c r="Q28" s="103">
        <v>23.6</v>
      </c>
      <c r="R28" s="103">
        <v>22.6</v>
      </c>
      <c r="S28" s="103">
        <v>21.7</v>
      </c>
      <c r="T28" s="103">
        <v>20.9</v>
      </c>
      <c r="U28" s="103">
        <v>20.2</v>
      </c>
    </row>
    <row r="29" spans="1:21" x14ac:dyDescent="0.25">
      <c r="A29" s="102">
        <v>19</v>
      </c>
      <c r="B29" s="103">
        <v>295.2</v>
      </c>
      <c r="C29" s="103">
        <v>150.30000000000001</v>
      </c>
      <c r="D29" s="103">
        <v>102</v>
      </c>
      <c r="E29" s="103">
        <v>77.900000000000006</v>
      </c>
      <c r="F29" s="103">
        <v>63.5</v>
      </c>
      <c r="G29" s="103">
        <v>53.9</v>
      </c>
      <c r="H29" s="103">
        <v>47</v>
      </c>
      <c r="I29" s="103">
        <v>41.8</v>
      </c>
      <c r="J29" s="103">
        <v>37.9</v>
      </c>
      <c r="K29" s="103">
        <v>34.700000000000003</v>
      </c>
      <c r="L29" s="103">
        <v>32.1</v>
      </c>
      <c r="M29" s="103">
        <v>29.9</v>
      </c>
      <c r="N29" s="103">
        <v>28.1</v>
      </c>
      <c r="O29" s="103">
        <v>26.5</v>
      </c>
      <c r="P29" s="103">
        <v>25.2</v>
      </c>
      <c r="Q29" s="103">
        <v>24</v>
      </c>
      <c r="R29" s="103">
        <v>23</v>
      </c>
      <c r="S29" s="103">
        <v>22.1</v>
      </c>
      <c r="T29" s="103">
        <v>21.2</v>
      </c>
      <c r="U29" s="103">
        <v>20.5</v>
      </c>
    </row>
    <row r="30" spans="1:21" x14ac:dyDescent="0.25">
      <c r="A30" s="102">
        <v>20</v>
      </c>
      <c r="B30" s="103">
        <v>299.3</v>
      </c>
      <c r="C30" s="103">
        <v>152.4</v>
      </c>
      <c r="D30" s="103">
        <v>103.5</v>
      </c>
      <c r="E30" s="103">
        <v>79</v>
      </c>
      <c r="F30" s="103">
        <v>64.400000000000006</v>
      </c>
      <c r="G30" s="103">
        <v>54.6</v>
      </c>
      <c r="H30" s="103">
        <v>47.6</v>
      </c>
      <c r="I30" s="103">
        <v>42.4</v>
      </c>
      <c r="J30" s="103">
        <v>38.4</v>
      </c>
      <c r="K30" s="103">
        <v>35.200000000000003</v>
      </c>
      <c r="L30" s="103">
        <v>32.5</v>
      </c>
      <c r="M30" s="103">
        <v>30.3</v>
      </c>
      <c r="N30" s="103">
        <v>28.5</v>
      </c>
      <c r="O30" s="103">
        <v>26.9</v>
      </c>
      <c r="P30" s="103">
        <v>25.5</v>
      </c>
      <c r="Q30" s="103">
        <v>24.3</v>
      </c>
      <c r="R30" s="103">
        <v>23.3</v>
      </c>
      <c r="S30" s="103">
        <v>22.4</v>
      </c>
      <c r="T30" s="103">
        <v>21.5</v>
      </c>
      <c r="U30" s="103">
        <v>20.8</v>
      </c>
    </row>
    <row r="31" spans="1:21" x14ac:dyDescent="0.25">
      <c r="A31" s="102">
        <v>21</v>
      </c>
      <c r="B31" s="103">
        <v>303.39999999999998</v>
      </c>
      <c r="C31" s="103">
        <v>154.5</v>
      </c>
      <c r="D31" s="103">
        <v>104.9</v>
      </c>
      <c r="E31" s="103">
        <v>80.099999999999994</v>
      </c>
      <c r="F31" s="103">
        <v>65.3</v>
      </c>
      <c r="G31" s="103">
        <v>55.4</v>
      </c>
      <c r="H31" s="103">
        <v>48.3</v>
      </c>
      <c r="I31" s="103">
        <v>43</v>
      </c>
      <c r="J31" s="103">
        <v>38.9</v>
      </c>
      <c r="K31" s="103">
        <v>35.6</v>
      </c>
      <c r="L31" s="103">
        <v>33</v>
      </c>
      <c r="M31" s="103">
        <v>30.7</v>
      </c>
      <c r="N31" s="103">
        <v>28.9</v>
      </c>
      <c r="O31" s="103">
        <v>27.3</v>
      </c>
      <c r="P31" s="103">
        <v>25.9</v>
      </c>
      <c r="Q31" s="103">
        <v>24.7</v>
      </c>
      <c r="R31" s="103">
        <v>23.6</v>
      </c>
      <c r="S31" s="103">
        <v>22.7</v>
      </c>
      <c r="T31" s="103">
        <v>21.8</v>
      </c>
      <c r="U31" s="103">
        <v>21.1</v>
      </c>
    </row>
    <row r="32" spans="1:21" x14ac:dyDescent="0.25">
      <c r="A32" s="102">
        <v>22</v>
      </c>
      <c r="B32" s="103">
        <v>307.60000000000002</v>
      </c>
      <c r="C32" s="103">
        <v>156.69999999999999</v>
      </c>
      <c r="D32" s="103">
        <v>106.4</v>
      </c>
      <c r="E32" s="103">
        <v>81.2</v>
      </c>
      <c r="F32" s="103">
        <v>66.2</v>
      </c>
      <c r="G32" s="103">
        <v>56.1</v>
      </c>
      <c r="H32" s="103">
        <v>49</v>
      </c>
      <c r="I32" s="103">
        <v>43.6</v>
      </c>
      <c r="J32" s="103">
        <v>39.5</v>
      </c>
      <c r="K32" s="103">
        <v>36.1</v>
      </c>
      <c r="L32" s="103">
        <v>33.4</v>
      </c>
      <c r="M32" s="103">
        <v>31.2</v>
      </c>
      <c r="N32" s="103">
        <v>29.3</v>
      </c>
      <c r="O32" s="103">
        <v>27.7</v>
      </c>
      <c r="P32" s="103">
        <v>26.2</v>
      </c>
      <c r="Q32" s="103">
        <v>25</v>
      </c>
      <c r="R32" s="103">
        <v>24</v>
      </c>
      <c r="S32" s="103">
        <v>23</v>
      </c>
      <c r="T32" s="103">
        <v>22.2</v>
      </c>
      <c r="U32" s="103">
        <v>21.4</v>
      </c>
    </row>
    <row r="33" spans="1:21" x14ac:dyDescent="0.25">
      <c r="A33" s="102">
        <v>23</v>
      </c>
      <c r="B33" s="103">
        <v>311.89999999999998</v>
      </c>
      <c r="C33" s="103">
        <v>158.80000000000001</v>
      </c>
      <c r="D33" s="103">
        <v>107.8</v>
      </c>
      <c r="E33" s="103">
        <v>82.4</v>
      </c>
      <c r="F33" s="103">
        <v>67.099999999999994</v>
      </c>
      <c r="G33" s="103">
        <v>56.9</v>
      </c>
      <c r="H33" s="103">
        <v>49.7</v>
      </c>
      <c r="I33" s="103">
        <v>44.2</v>
      </c>
      <c r="J33" s="103">
        <v>40</v>
      </c>
      <c r="K33" s="103">
        <v>36.6</v>
      </c>
      <c r="L33" s="103">
        <v>33.9</v>
      </c>
      <c r="M33" s="103">
        <v>31.6</v>
      </c>
      <c r="N33" s="103">
        <v>29.7</v>
      </c>
      <c r="O33" s="103">
        <v>28</v>
      </c>
      <c r="P33" s="103">
        <v>26.6</v>
      </c>
      <c r="Q33" s="103">
        <v>25.4</v>
      </c>
      <c r="R33" s="103">
        <v>24.3</v>
      </c>
      <c r="S33" s="103">
        <v>23.3</v>
      </c>
      <c r="T33" s="103">
        <v>22.5</v>
      </c>
      <c r="U33" s="103">
        <v>21.7</v>
      </c>
    </row>
    <row r="34" spans="1:21" x14ac:dyDescent="0.25">
      <c r="A34" s="102">
        <v>24</v>
      </c>
      <c r="B34" s="103">
        <v>316.2</v>
      </c>
      <c r="C34" s="103">
        <v>161</v>
      </c>
      <c r="D34" s="103">
        <v>109.3</v>
      </c>
      <c r="E34" s="103">
        <v>83.5</v>
      </c>
      <c r="F34" s="103">
        <v>68</v>
      </c>
      <c r="G34" s="103">
        <v>57.7</v>
      </c>
      <c r="H34" s="103">
        <v>50.3</v>
      </c>
      <c r="I34" s="103">
        <v>44.8</v>
      </c>
      <c r="J34" s="103">
        <v>40.6</v>
      </c>
      <c r="K34" s="103">
        <v>37.200000000000003</v>
      </c>
      <c r="L34" s="103">
        <v>34.4</v>
      </c>
      <c r="M34" s="103">
        <v>32.1</v>
      </c>
      <c r="N34" s="103">
        <v>30.1</v>
      </c>
      <c r="O34" s="103">
        <v>28.4</v>
      </c>
      <c r="P34" s="103">
        <v>27</v>
      </c>
      <c r="Q34" s="103">
        <v>25.7</v>
      </c>
      <c r="R34" s="103">
        <v>24.6</v>
      </c>
      <c r="S34" s="103">
        <v>23.7</v>
      </c>
      <c r="T34" s="103">
        <v>22.8</v>
      </c>
      <c r="U34" s="103">
        <v>22</v>
      </c>
    </row>
    <row r="35" spans="1:21" x14ac:dyDescent="0.25">
      <c r="A35" s="102">
        <v>25</v>
      </c>
      <c r="B35" s="103">
        <v>320.60000000000002</v>
      </c>
      <c r="C35" s="103">
        <v>163.30000000000001</v>
      </c>
      <c r="D35" s="103">
        <v>110.9</v>
      </c>
      <c r="E35" s="103">
        <v>84.7</v>
      </c>
      <c r="F35" s="103">
        <v>69</v>
      </c>
      <c r="G35" s="103">
        <v>58.5</v>
      </c>
      <c r="H35" s="103">
        <v>51</v>
      </c>
      <c r="I35" s="103">
        <v>45.5</v>
      </c>
      <c r="J35" s="103">
        <v>41.1</v>
      </c>
      <c r="K35" s="103">
        <v>37.700000000000003</v>
      </c>
      <c r="L35" s="103">
        <v>34.799999999999997</v>
      </c>
      <c r="M35" s="103">
        <v>32.5</v>
      </c>
      <c r="N35" s="103">
        <v>30.5</v>
      </c>
      <c r="O35" s="103">
        <v>28.8</v>
      </c>
      <c r="P35" s="103">
        <v>27.4</v>
      </c>
      <c r="Q35" s="103">
        <v>26.1</v>
      </c>
      <c r="R35" s="103">
        <v>25</v>
      </c>
      <c r="S35" s="103">
        <v>24</v>
      </c>
      <c r="T35" s="103">
        <v>23.1</v>
      </c>
      <c r="U35" s="103">
        <v>22.3</v>
      </c>
    </row>
    <row r="36" spans="1:21" x14ac:dyDescent="0.25">
      <c r="A36" s="102">
        <v>26</v>
      </c>
      <c r="B36" s="103">
        <v>325.10000000000002</v>
      </c>
      <c r="C36" s="103">
        <v>165.5</v>
      </c>
      <c r="D36" s="103">
        <v>112.4</v>
      </c>
      <c r="E36" s="103">
        <v>85.8</v>
      </c>
      <c r="F36" s="103">
        <v>69.900000000000006</v>
      </c>
      <c r="G36" s="103">
        <v>59.3</v>
      </c>
      <c r="H36" s="103">
        <v>51.8</v>
      </c>
      <c r="I36" s="103">
        <v>46.1</v>
      </c>
      <c r="J36" s="103">
        <v>41.7</v>
      </c>
      <c r="K36" s="103">
        <v>38.200000000000003</v>
      </c>
      <c r="L36" s="103">
        <v>35.299999999999997</v>
      </c>
      <c r="M36" s="103">
        <v>33</v>
      </c>
      <c r="N36" s="103">
        <v>30.9</v>
      </c>
      <c r="O36" s="103">
        <v>29.2</v>
      </c>
      <c r="P36" s="103">
        <v>27.8</v>
      </c>
      <c r="Q36" s="103">
        <v>26.5</v>
      </c>
      <c r="R36" s="103">
        <v>25.3</v>
      </c>
      <c r="S36" s="103">
        <v>24.3</v>
      </c>
      <c r="T36" s="103">
        <v>23.4</v>
      </c>
      <c r="U36" s="103">
        <v>22.6</v>
      </c>
    </row>
    <row r="37" spans="1:21" x14ac:dyDescent="0.25">
      <c r="A37" s="102">
        <v>27</v>
      </c>
      <c r="B37" s="103">
        <v>329.5</v>
      </c>
      <c r="C37" s="103">
        <v>167.8</v>
      </c>
      <c r="D37" s="103">
        <v>113.9</v>
      </c>
      <c r="E37" s="103">
        <v>87</v>
      </c>
      <c r="F37" s="103">
        <v>70.900000000000006</v>
      </c>
      <c r="G37" s="103">
        <v>60.1</v>
      </c>
      <c r="H37" s="103">
        <v>52.5</v>
      </c>
      <c r="I37" s="103">
        <v>46.7</v>
      </c>
      <c r="J37" s="103">
        <v>42.3</v>
      </c>
      <c r="K37" s="103">
        <v>38.700000000000003</v>
      </c>
      <c r="L37" s="103">
        <v>35.799999999999997</v>
      </c>
      <c r="M37" s="103">
        <v>33.4</v>
      </c>
      <c r="N37" s="103">
        <v>31.4</v>
      </c>
      <c r="O37" s="103">
        <v>29.6</v>
      </c>
      <c r="P37" s="103">
        <v>28.1</v>
      </c>
      <c r="Q37" s="103">
        <v>26.8</v>
      </c>
      <c r="R37" s="103">
        <v>25.7</v>
      </c>
      <c r="S37" s="103">
        <v>24.7</v>
      </c>
      <c r="T37" s="103">
        <v>23.8</v>
      </c>
      <c r="U37" s="103">
        <v>23</v>
      </c>
    </row>
    <row r="38" spans="1:21" x14ac:dyDescent="0.25">
      <c r="A38" s="102">
        <v>28</v>
      </c>
      <c r="B38" s="103">
        <v>334.1</v>
      </c>
      <c r="C38" s="103">
        <v>170.1</v>
      </c>
      <c r="D38" s="103">
        <v>115.5</v>
      </c>
      <c r="E38" s="103">
        <v>88.2</v>
      </c>
      <c r="F38" s="103">
        <v>71.900000000000006</v>
      </c>
      <c r="G38" s="103">
        <v>61</v>
      </c>
      <c r="H38" s="103">
        <v>53.2</v>
      </c>
      <c r="I38" s="103">
        <v>47.4</v>
      </c>
      <c r="J38" s="103">
        <v>42.9</v>
      </c>
      <c r="K38" s="103">
        <v>39.299999999999997</v>
      </c>
      <c r="L38" s="103">
        <v>36.299999999999997</v>
      </c>
      <c r="M38" s="103">
        <v>33.9</v>
      </c>
      <c r="N38" s="103">
        <v>31.8</v>
      </c>
      <c r="O38" s="103">
        <v>30.1</v>
      </c>
      <c r="P38" s="103">
        <v>28.5</v>
      </c>
      <c r="Q38" s="103">
        <v>27.2</v>
      </c>
      <c r="R38" s="103">
        <v>26.1</v>
      </c>
      <c r="S38" s="103">
        <v>25</v>
      </c>
      <c r="T38" s="103">
        <v>24.1</v>
      </c>
      <c r="U38" s="103">
        <v>23.3</v>
      </c>
    </row>
    <row r="39" spans="1:21" x14ac:dyDescent="0.25">
      <c r="A39" s="102">
        <v>29</v>
      </c>
      <c r="B39" s="103">
        <v>338.7</v>
      </c>
      <c r="C39" s="103">
        <v>172.5</v>
      </c>
      <c r="D39" s="103">
        <v>117.1</v>
      </c>
      <c r="E39" s="103">
        <v>89.5</v>
      </c>
      <c r="F39" s="103">
        <v>72.900000000000006</v>
      </c>
      <c r="G39" s="103">
        <v>61.8</v>
      </c>
      <c r="H39" s="103">
        <v>53.9</v>
      </c>
      <c r="I39" s="103">
        <v>48.1</v>
      </c>
      <c r="J39" s="103">
        <v>43.5</v>
      </c>
      <c r="K39" s="103">
        <v>39.799999999999997</v>
      </c>
      <c r="L39" s="103">
        <v>36.799999999999997</v>
      </c>
      <c r="M39" s="103">
        <v>34.4</v>
      </c>
      <c r="N39" s="103">
        <v>32.299999999999997</v>
      </c>
      <c r="O39" s="103">
        <v>30.5</v>
      </c>
      <c r="P39" s="103">
        <v>28.9</v>
      </c>
      <c r="Q39" s="103">
        <v>27.6</v>
      </c>
      <c r="R39" s="103">
        <v>26.4</v>
      </c>
      <c r="S39" s="103">
        <v>25.4</v>
      </c>
      <c r="T39" s="103">
        <v>24.4</v>
      </c>
      <c r="U39" s="103">
        <v>23.6</v>
      </c>
    </row>
    <row r="40" spans="1:21" x14ac:dyDescent="0.25">
      <c r="A40" s="102">
        <v>30</v>
      </c>
      <c r="B40" s="103">
        <v>343.4</v>
      </c>
      <c r="C40" s="103">
        <v>174.9</v>
      </c>
      <c r="D40" s="103">
        <v>118.7</v>
      </c>
      <c r="E40" s="103">
        <v>90.7</v>
      </c>
      <c r="F40" s="103">
        <v>73.900000000000006</v>
      </c>
      <c r="G40" s="103">
        <v>62.7</v>
      </c>
      <c r="H40" s="103">
        <v>54.7</v>
      </c>
      <c r="I40" s="103">
        <v>48.7</v>
      </c>
      <c r="J40" s="103">
        <v>44.1</v>
      </c>
      <c r="K40" s="103">
        <v>40.4</v>
      </c>
      <c r="L40" s="103">
        <v>37.4</v>
      </c>
      <c r="M40" s="103">
        <v>34.799999999999997</v>
      </c>
      <c r="N40" s="103">
        <v>32.700000000000003</v>
      </c>
      <c r="O40" s="103">
        <v>30.9</v>
      </c>
      <c r="P40" s="103">
        <v>29.4</v>
      </c>
      <c r="Q40" s="103">
        <v>28</v>
      </c>
      <c r="R40" s="103">
        <v>26.8</v>
      </c>
      <c r="S40" s="103">
        <v>25.7</v>
      </c>
      <c r="T40" s="103">
        <v>24.8</v>
      </c>
      <c r="U40" s="103">
        <v>24</v>
      </c>
    </row>
    <row r="41" spans="1:21" x14ac:dyDescent="0.25">
      <c r="A41" s="102">
        <v>31</v>
      </c>
      <c r="B41" s="103">
        <v>348.1</v>
      </c>
      <c r="C41" s="103">
        <v>177.3</v>
      </c>
      <c r="D41" s="103">
        <v>120.4</v>
      </c>
      <c r="E41" s="103">
        <v>92</v>
      </c>
      <c r="F41" s="103">
        <v>74.900000000000006</v>
      </c>
      <c r="G41" s="103">
        <v>63.6</v>
      </c>
      <c r="H41" s="103">
        <v>55.5</v>
      </c>
      <c r="I41" s="103">
        <v>49.4</v>
      </c>
      <c r="J41" s="103">
        <v>44.7</v>
      </c>
      <c r="K41" s="103">
        <v>40.9</v>
      </c>
      <c r="L41" s="103">
        <v>37.9</v>
      </c>
      <c r="M41" s="103">
        <v>35.299999999999997</v>
      </c>
      <c r="N41" s="103">
        <v>33.200000000000003</v>
      </c>
      <c r="O41" s="103">
        <v>31.4</v>
      </c>
      <c r="P41" s="103">
        <v>29.8</v>
      </c>
      <c r="Q41" s="103">
        <v>28.4</v>
      </c>
      <c r="R41" s="103">
        <v>27.2</v>
      </c>
      <c r="S41" s="103">
        <v>26.1</v>
      </c>
      <c r="T41" s="103">
        <v>25.2</v>
      </c>
      <c r="U41" s="103">
        <v>24.3</v>
      </c>
    </row>
    <row r="42" spans="1:21" x14ac:dyDescent="0.25">
      <c r="A42" s="102">
        <v>32</v>
      </c>
      <c r="B42" s="103">
        <v>352.9</v>
      </c>
      <c r="C42" s="103">
        <v>179.7</v>
      </c>
      <c r="D42" s="103">
        <v>122.1</v>
      </c>
      <c r="E42" s="103">
        <v>93.2</v>
      </c>
      <c r="F42" s="103">
        <v>75.900000000000006</v>
      </c>
      <c r="G42" s="103">
        <v>64.400000000000006</v>
      </c>
      <c r="H42" s="103">
        <v>56.2</v>
      </c>
      <c r="I42" s="103">
        <v>50.1</v>
      </c>
      <c r="J42" s="103">
        <v>45.3</v>
      </c>
      <c r="K42" s="103">
        <v>41.5</v>
      </c>
      <c r="L42" s="103">
        <v>38.4</v>
      </c>
      <c r="M42" s="103">
        <v>35.799999999999997</v>
      </c>
      <c r="N42" s="103">
        <v>33.700000000000003</v>
      </c>
      <c r="O42" s="103">
        <v>31.8</v>
      </c>
      <c r="P42" s="103">
        <v>30.2</v>
      </c>
      <c r="Q42" s="103">
        <v>28.8</v>
      </c>
      <c r="R42" s="103">
        <v>27.6</v>
      </c>
      <c r="S42" s="103">
        <v>26.5</v>
      </c>
      <c r="T42" s="103">
        <v>25.5</v>
      </c>
      <c r="U42" s="103">
        <v>24.7</v>
      </c>
    </row>
    <row r="43" spans="1:21" x14ac:dyDescent="0.25">
      <c r="A43" s="102">
        <v>33</v>
      </c>
      <c r="B43" s="103">
        <v>357.8</v>
      </c>
      <c r="C43" s="103">
        <v>182.2</v>
      </c>
      <c r="D43" s="103">
        <v>123.7</v>
      </c>
      <c r="E43" s="103">
        <v>94.5</v>
      </c>
      <c r="F43" s="103">
        <v>77</v>
      </c>
      <c r="G43" s="103">
        <v>65.3</v>
      </c>
      <c r="H43" s="103">
        <v>57</v>
      </c>
      <c r="I43" s="103">
        <v>50.8</v>
      </c>
      <c r="J43" s="103">
        <v>46</v>
      </c>
      <c r="K43" s="103">
        <v>42.1</v>
      </c>
      <c r="L43" s="103">
        <v>39</v>
      </c>
      <c r="M43" s="103">
        <v>36.299999999999997</v>
      </c>
      <c r="N43" s="103">
        <v>34.1</v>
      </c>
      <c r="O43" s="103">
        <v>32.299999999999997</v>
      </c>
      <c r="P43" s="103">
        <v>30.6</v>
      </c>
      <c r="Q43" s="103">
        <v>29.2</v>
      </c>
      <c r="R43" s="103">
        <v>28</v>
      </c>
      <c r="S43" s="103">
        <v>26.9</v>
      </c>
      <c r="T43" s="103">
        <v>25.9</v>
      </c>
      <c r="U43" s="103">
        <v>25</v>
      </c>
    </row>
    <row r="44" spans="1:21" x14ac:dyDescent="0.25">
      <c r="A44" s="102">
        <v>34</v>
      </c>
      <c r="B44" s="103">
        <v>362.7</v>
      </c>
      <c r="C44" s="103">
        <v>184.7</v>
      </c>
      <c r="D44" s="103">
        <v>125.4</v>
      </c>
      <c r="E44" s="103">
        <v>95.8</v>
      </c>
      <c r="F44" s="103">
        <v>78.099999999999994</v>
      </c>
      <c r="G44" s="103">
        <v>66.2</v>
      </c>
      <c r="H44" s="103">
        <v>57.8</v>
      </c>
      <c r="I44" s="103">
        <v>51.5</v>
      </c>
      <c r="J44" s="103">
        <v>46.6</v>
      </c>
      <c r="K44" s="103">
        <v>42.7</v>
      </c>
      <c r="L44" s="103">
        <v>39.5</v>
      </c>
      <c r="M44" s="103">
        <v>36.9</v>
      </c>
      <c r="N44" s="103">
        <v>34.6</v>
      </c>
      <c r="O44" s="103">
        <v>32.700000000000003</v>
      </c>
      <c r="P44" s="103">
        <v>31.1</v>
      </c>
      <c r="Q44" s="103">
        <v>29.6</v>
      </c>
      <c r="R44" s="103">
        <v>28.4</v>
      </c>
      <c r="S44" s="103">
        <v>27.3</v>
      </c>
      <c r="T44" s="103">
        <v>26.3</v>
      </c>
      <c r="U44" s="103">
        <v>25.4</v>
      </c>
    </row>
    <row r="45" spans="1:21" x14ac:dyDescent="0.25">
      <c r="A45" s="102">
        <v>35</v>
      </c>
      <c r="B45" s="103">
        <v>367.7</v>
      </c>
      <c r="C45" s="103">
        <v>187.3</v>
      </c>
      <c r="D45" s="103">
        <v>127.2</v>
      </c>
      <c r="E45" s="103">
        <v>97.1</v>
      </c>
      <c r="F45" s="103">
        <v>79.099999999999994</v>
      </c>
      <c r="G45" s="103">
        <v>67.2</v>
      </c>
      <c r="H45" s="103">
        <v>58.6</v>
      </c>
      <c r="I45" s="103">
        <v>52.2</v>
      </c>
      <c r="J45" s="103">
        <v>47.3</v>
      </c>
      <c r="K45" s="103">
        <v>43.3</v>
      </c>
      <c r="L45" s="103">
        <v>40.1</v>
      </c>
      <c r="M45" s="103">
        <v>37.4</v>
      </c>
      <c r="N45" s="103">
        <v>35.1</v>
      </c>
      <c r="O45" s="103">
        <v>33.200000000000003</v>
      </c>
      <c r="P45" s="103">
        <v>31.5</v>
      </c>
      <c r="Q45" s="103">
        <v>30</v>
      </c>
      <c r="R45" s="103">
        <v>28.8</v>
      </c>
      <c r="S45" s="103">
        <v>27.6</v>
      </c>
      <c r="T45" s="103">
        <v>26.6</v>
      </c>
      <c r="U45" s="103">
        <v>25.7</v>
      </c>
    </row>
    <row r="46" spans="1:21" x14ac:dyDescent="0.25">
      <c r="A46" s="102">
        <v>36</v>
      </c>
      <c r="B46" s="103">
        <v>372.7</v>
      </c>
      <c r="C46" s="103">
        <v>189.8</v>
      </c>
      <c r="D46" s="103">
        <v>128.9</v>
      </c>
      <c r="E46" s="103">
        <v>98.5</v>
      </c>
      <c r="F46" s="103">
        <v>80.2</v>
      </c>
      <c r="G46" s="103">
        <v>68.099999999999994</v>
      </c>
      <c r="H46" s="103">
        <v>59.4</v>
      </c>
      <c r="I46" s="103">
        <v>52.9</v>
      </c>
      <c r="J46" s="103">
        <v>47.9</v>
      </c>
      <c r="K46" s="103">
        <v>43.9</v>
      </c>
      <c r="L46" s="103">
        <v>40.6</v>
      </c>
      <c r="M46" s="103">
        <v>37.9</v>
      </c>
      <c r="N46" s="103">
        <v>35.6</v>
      </c>
      <c r="O46" s="103">
        <v>33.6</v>
      </c>
      <c r="P46" s="103">
        <v>32</v>
      </c>
      <c r="Q46" s="103">
        <v>30.5</v>
      </c>
      <c r="R46" s="103">
        <v>29.2</v>
      </c>
      <c r="S46" s="103">
        <v>28</v>
      </c>
      <c r="T46" s="103">
        <v>27</v>
      </c>
      <c r="U46" s="103">
        <v>26.1</v>
      </c>
    </row>
    <row r="47" spans="1:21" x14ac:dyDescent="0.25">
      <c r="A47" s="102">
        <v>37</v>
      </c>
      <c r="B47" s="103">
        <v>377.8</v>
      </c>
      <c r="C47" s="103">
        <v>192.5</v>
      </c>
      <c r="D47" s="103">
        <v>130.69999999999999</v>
      </c>
      <c r="E47" s="103">
        <v>99.8</v>
      </c>
      <c r="F47" s="103">
        <v>81.3</v>
      </c>
      <c r="G47" s="103">
        <v>69</v>
      </c>
      <c r="H47" s="103">
        <v>60.3</v>
      </c>
      <c r="I47" s="103">
        <v>53.7</v>
      </c>
      <c r="J47" s="103">
        <v>48.6</v>
      </c>
      <c r="K47" s="103">
        <v>44.5</v>
      </c>
      <c r="L47" s="103">
        <v>41.2</v>
      </c>
      <c r="M47" s="103">
        <v>38.4</v>
      </c>
      <c r="N47" s="103">
        <v>36.1</v>
      </c>
      <c r="O47" s="103">
        <v>34.1</v>
      </c>
      <c r="P47" s="103">
        <v>32.4</v>
      </c>
      <c r="Q47" s="103">
        <v>30.9</v>
      </c>
      <c r="R47" s="103">
        <v>29.6</v>
      </c>
      <c r="S47" s="103">
        <v>28.5</v>
      </c>
      <c r="T47" s="103">
        <v>27.4</v>
      </c>
      <c r="U47" s="103">
        <v>26.5</v>
      </c>
    </row>
    <row r="48" spans="1:21" x14ac:dyDescent="0.25">
      <c r="A48" s="102">
        <v>38</v>
      </c>
      <c r="B48" s="103">
        <v>383</v>
      </c>
      <c r="C48" s="103">
        <v>195.1</v>
      </c>
      <c r="D48" s="103">
        <v>132.5</v>
      </c>
      <c r="E48" s="103">
        <v>101.2</v>
      </c>
      <c r="F48" s="103">
        <v>82.5</v>
      </c>
      <c r="G48" s="103">
        <v>70</v>
      </c>
      <c r="H48" s="103">
        <v>61.1</v>
      </c>
      <c r="I48" s="103">
        <v>54.4</v>
      </c>
      <c r="J48" s="103">
        <v>49.3</v>
      </c>
      <c r="K48" s="103">
        <v>45.1</v>
      </c>
      <c r="L48" s="103">
        <v>41.8</v>
      </c>
      <c r="M48" s="103">
        <v>39</v>
      </c>
      <c r="N48" s="103">
        <v>36.6</v>
      </c>
      <c r="O48" s="103">
        <v>34.6</v>
      </c>
      <c r="P48" s="103">
        <v>32.9</v>
      </c>
      <c r="Q48" s="103">
        <v>31.4</v>
      </c>
      <c r="R48" s="103">
        <v>30.1</v>
      </c>
      <c r="S48" s="103">
        <v>28.9</v>
      </c>
      <c r="T48" s="103">
        <v>27.8</v>
      </c>
      <c r="U48" s="103">
        <v>26.9</v>
      </c>
    </row>
    <row r="49" spans="1:21" x14ac:dyDescent="0.25">
      <c r="A49" s="102">
        <v>39</v>
      </c>
      <c r="B49" s="103">
        <v>388.2</v>
      </c>
      <c r="C49" s="103">
        <v>197.8</v>
      </c>
      <c r="D49" s="103">
        <v>134.30000000000001</v>
      </c>
      <c r="E49" s="103">
        <v>102.6</v>
      </c>
      <c r="F49" s="103">
        <v>83.6</v>
      </c>
      <c r="G49" s="103">
        <v>71</v>
      </c>
      <c r="H49" s="103">
        <v>62</v>
      </c>
      <c r="I49" s="103">
        <v>55.2</v>
      </c>
      <c r="J49" s="103">
        <v>50</v>
      </c>
      <c r="K49" s="103">
        <v>45.8</v>
      </c>
      <c r="L49" s="103">
        <v>42.4</v>
      </c>
      <c r="M49" s="103">
        <v>39.5</v>
      </c>
      <c r="N49" s="103">
        <v>37.200000000000003</v>
      </c>
      <c r="O49" s="103">
        <v>35.1</v>
      </c>
      <c r="P49" s="103">
        <v>33.4</v>
      </c>
      <c r="Q49" s="103">
        <v>31.8</v>
      </c>
      <c r="R49" s="103">
        <v>30.5</v>
      </c>
      <c r="S49" s="103">
        <v>29.3</v>
      </c>
      <c r="T49" s="103">
        <v>28.3</v>
      </c>
      <c r="U49" s="103">
        <v>27.3</v>
      </c>
    </row>
    <row r="50" spans="1:21" x14ac:dyDescent="0.25">
      <c r="A50" s="102">
        <v>40</v>
      </c>
      <c r="B50" s="103">
        <v>393.6</v>
      </c>
      <c r="C50" s="103">
        <v>200.5</v>
      </c>
      <c r="D50" s="103">
        <v>136.19999999999999</v>
      </c>
      <c r="E50" s="103">
        <v>104.1</v>
      </c>
      <c r="F50" s="103">
        <v>84.8</v>
      </c>
      <c r="G50" s="103">
        <v>72</v>
      </c>
      <c r="H50" s="103">
        <v>62.8</v>
      </c>
      <c r="I50" s="103">
        <v>56</v>
      </c>
      <c r="J50" s="103">
        <v>50.7</v>
      </c>
      <c r="K50" s="103">
        <v>46.4</v>
      </c>
      <c r="L50" s="103">
        <v>43</v>
      </c>
      <c r="M50" s="103">
        <v>40.1</v>
      </c>
      <c r="N50" s="103">
        <v>37.700000000000003</v>
      </c>
      <c r="O50" s="103">
        <v>35.6</v>
      </c>
      <c r="P50" s="103">
        <v>33.9</v>
      </c>
      <c r="Q50" s="103">
        <v>32.299999999999997</v>
      </c>
      <c r="R50" s="103">
        <v>31</v>
      </c>
      <c r="S50" s="103">
        <v>29.8</v>
      </c>
      <c r="T50" s="103">
        <v>28.7</v>
      </c>
      <c r="U50" s="103"/>
    </row>
    <row r="51" spans="1:21" x14ac:dyDescent="0.25">
      <c r="A51" s="102">
        <v>41</v>
      </c>
      <c r="B51" s="103">
        <v>399</v>
      </c>
      <c r="C51" s="103">
        <v>203.3</v>
      </c>
      <c r="D51" s="103">
        <v>138.1</v>
      </c>
      <c r="E51" s="103">
        <v>105.5</v>
      </c>
      <c r="F51" s="103">
        <v>86</v>
      </c>
      <c r="G51" s="103">
        <v>73</v>
      </c>
      <c r="H51" s="103">
        <v>63.7</v>
      </c>
      <c r="I51" s="103">
        <v>56.8</v>
      </c>
      <c r="J51" s="103">
        <v>51.4</v>
      </c>
      <c r="K51" s="103">
        <v>47.1</v>
      </c>
      <c r="L51" s="103">
        <v>43.6</v>
      </c>
      <c r="M51" s="103">
        <v>40.700000000000003</v>
      </c>
      <c r="N51" s="103">
        <v>38.200000000000003</v>
      </c>
      <c r="O51" s="103">
        <v>36.200000000000003</v>
      </c>
      <c r="P51" s="103">
        <v>34.4</v>
      </c>
      <c r="Q51" s="103">
        <v>32.799999999999997</v>
      </c>
      <c r="R51" s="103">
        <v>31.4</v>
      </c>
      <c r="S51" s="103">
        <v>30.2</v>
      </c>
      <c r="T51" s="103"/>
      <c r="U51" s="103"/>
    </row>
    <row r="52" spans="1:21" x14ac:dyDescent="0.25">
      <c r="A52" s="102">
        <v>42</v>
      </c>
      <c r="B52" s="103">
        <v>404.5</v>
      </c>
      <c r="C52" s="103">
        <v>206.1</v>
      </c>
      <c r="D52" s="103">
        <v>140</v>
      </c>
      <c r="E52" s="103">
        <v>107</v>
      </c>
      <c r="F52" s="103">
        <v>87.2</v>
      </c>
      <c r="G52" s="103">
        <v>74</v>
      </c>
      <c r="H52" s="103">
        <v>64.599999999999994</v>
      </c>
      <c r="I52" s="103">
        <v>57.6</v>
      </c>
      <c r="J52" s="103">
        <v>52.1</v>
      </c>
      <c r="K52" s="103">
        <v>47.8</v>
      </c>
      <c r="L52" s="103">
        <v>44.2</v>
      </c>
      <c r="M52" s="103">
        <v>41.3</v>
      </c>
      <c r="N52" s="103">
        <v>38.799999999999997</v>
      </c>
      <c r="O52" s="103">
        <v>36.700000000000003</v>
      </c>
      <c r="P52" s="103">
        <v>34.9</v>
      </c>
      <c r="Q52" s="103">
        <v>33.299999999999997</v>
      </c>
      <c r="R52" s="103">
        <v>31.9</v>
      </c>
      <c r="S52" s="103"/>
      <c r="T52" s="103"/>
      <c r="U52" s="103"/>
    </row>
    <row r="53" spans="1:21" x14ac:dyDescent="0.25">
      <c r="A53" s="102">
        <v>43</v>
      </c>
      <c r="B53" s="103">
        <v>410</v>
      </c>
      <c r="C53" s="103">
        <v>208.9</v>
      </c>
      <c r="D53" s="103">
        <v>141.9</v>
      </c>
      <c r="E53" s="103">
        <v>108.5</v>
      </c>
      <c r="F53" s="103">
        <v>88.4</v>
      </c>
      <c r="G53" s="103">
        <v>75</v>
      </c>
      <c r="H53" s="103">
        <v>65.5</v>
      </c>
      <c r="I53" s="103">
        <v>58.4</v>
      </c>
      <c r="J53" s="103">
        <v>52.9</v>
      </c>
      <c r="K53" s="103">
        <v>48.5</v>
      </c>
      <c r="L53" s="103">
        <v>44.9</v>
      </c>
      <c r="M53" s="103">
        <v>41.9</v>
      </c>
      <c r="N53" s="103">
        <v>39.4</v>
      </c>
      <c r="O53" s="103">
        <v>37.299999999999997</v>
      </c>
      <c r="P53" s="103">
        <v>35.4</v>
      </c>
      <c r="Q53" s="103">
        <v>33.799999999999997</v>
      </c>
      <c r="R53" s="103"/>
      <c r="S53" s="103"/>
      <c r="T53" s="103"/>
      <c r="U53" s="103"/>
    </row>
    <row r="54" spans="1:21" x14ac:dyDescent="0.25">
      <c r="A54" s="102">
        <v>44</v>
      </c>
      <c r="B54" s="103">
        <v>415.7</v>
      </c>
      <c r="C54" s="103">
        <v>211.8</v>
      </c>
      <c r="D54" s="103">
        <v>143.9</v>
      </c>
      <c r="E54" s="103">
        <v>110</v>
      </c>
      <c r="F54" s="103">
        <v>89.6</v>
      </c>
      <c r="G54" s="103">
        <v>76.099999999999994</v>
      </c>
      <c r="H54" s="103">
        <v>66.5</v>
      </c>
      <c r="I54" s="103">
        <v>59.2</v>
      </c>
      <c r="J54" s="103">
        <v>53.6</v>
      </c>
      <c r="K54" s="103">
        <v>49.2</v>
      </c>
      <c r="L54" s="103">
        <v>45.5</v>
      </c>
      <c r="M54" s="103">
        <v>42.5</v>
      </c>
      <c r="N54" s="103">
        <v>40</v>
      </c>
      <c r="O54" s="103">
        <v>37.799999999999997</v>
      </c>
      <c r="P54" s="103">
        <v>36</v>
      </c>
      <c r="Q54" s="103"/>
      <c r="R54" s="103"/>
      <c r="S54" s="103"/>
      <c r="T54" s="103"/>
      <c r="U54" s="103"/>
    </row>
    <row r="55" spans="1:21" x14ac:dyDescent="0.25">
      <c r="A55" s="102">
        <v>45</v>
      </c>
      <c r="B55" s="103">
        <v>421.4</v>
      </c>
      <c r="C55" s="103">
        <v>214.7</v>
      </c>
      <c r="D55" s="103">
        <v>145.9</v>
      </c>
      <c r="E55" s="103">
        <v>111.5</v>
      </c>
      <c r="F55" s="103">
        <v>90.9</v>
      </c>
      <c r="G55" s="103">
        <v>77.2</v>
      </c>
      <c r="H55" s="103">
        <v>67.400000000000006</v>
      </c>
      <c r="I55" s="103">
        <v>60.1</v>
      </c>
      <c r="J55" s="103">
        <v>54.4</v>
      </c>
      <c r="K55" s="103">
        <v>49.9</v>
      </c>
      <c r="L55" s="103">
        <v>46.2</v>
      </c>
      <c r="M55" s="103">
        <v>43.2</v>
      </c>
      <c r="N55" s="103">
        <v>40.6</v>
      </c>
      <c r="O55" s="103">
        <v>38.4</v>
      </c>
      <c r="P55" s="103"/>
      <c r="Q55" s="103"/>
      <c r="R55" s="103"/>
      <c r="S55" s="103"/>
      <c r="T55" s="103"/>
      <c r="U55" s="103"/>
    </row>
    <row r="56" spans="1:21" x14ac:dyDescent="0.25">
      <c r="A56" s="102">
        <v>46</v>
      </c>
      <c r="B56" s="103">
        <v>427.2</v>
      </c>
      <c r="C56" s="103">
        <v>217.7</v>
      </c>
      <c r="D56" s="103">
        <v>147.9</v>
      </c>
      <c r="E56" s="103">
        <v>113.1</v>
      </c>
      <c r="F56" s="103">
        <v>92.2</v>
      </c>
      <c r="G56" s="103">
        <v>78.3</v>
      </c>
      <c r="H56" s="103">
        <v>68.400000000000006</v>
      </c>
      <c r="I56" s="103">
        <v>61</v>
      </c>
      <c r="J56" s="103">
        <v>55.2</v>
      </c>
      <c r="K56" s="103">
        <v>50.6</v>
      </c>
      <c r="L56" s="103">
        <v>46.9</v>
      </c>
      <c r="M56" s="103">
        <v>43.8</v>
      </c>
      <c r="N56" s="103">
        <v>41.2</v>
      </c>
      <c r="O56" s="103"/>
      <c r="P56" s="103"/>
      <c r="Q56" s="103"/>
      <c r="R56" s="103"/>
      <c r="S56" s="103"/>
      <c r="T56" s="103"/>
      <c r="U56" s="103"/>
    </row>
    <row r="57" spans="1:21" x14ac:dyDescent="0.25">
      <c r="A57" s="102">
        <v>47</v>
      </c>
      <c r="B57" s="103">
        <v>433.2</v>
      </c>
      <c r="C57" s="103">
        <v>220.8</v>
      </c>
      <c r="D57" s="103">
        <v>150</v>
      </c>
      <c r="E57" s="103">
        <v>114.7</v>
      </c>
      <c r="F57" s="103">
        <v>93.5</v>
      </c>
      <c r="G57" s="103">
        <v>79.400000000000006</v>
      </c>
      <c r="H57" s="103">
        <v>69.400000000000006</v>
      </c>
      <c r="I57" s="103">
        <v>61.9</v>
      </c>
      <c r="J57" s="103">
        <v>56.1</v>
      </c>
      <c r="K57" s="103">
        <v>51.4</v>
      </c>
      <c r="L57" s="103">
        <v>47.7</v>
      </c>
      <c r="M57" s="103">
        <v>44.5</v>
      </c>
      <c r="N57" s="103"/>
      <c r="O57" s="103"/>
      <c r="P57" s="103"/>
      <c r="Q57" s="103"/>
      <c r="R57" s="103"/>
      <c r="S57" s="103"/>
      <c r="T57" s="103"/>
      <c r="U57" s="103"/>
    </row>
    <row r="58" spans="1:21" x14ac:dyDescent="0.25">
      <c r="A58" s="102">
        <v>48</v>
      </c>
      <c r="B58" s="103">
        <v>439.2</v>
      </c>
      <c r="C58" s="103">
        <v>223.9</v>
      </c>
      <c r="D58" s="103">
        <v>152.1</v>
      </c>
      <c r="E58" s="103">
        <v>116.3</v>
      </c>
      <c r="F58" s="103">
        <v>94.9</v>
      </c>
      <c r="G58" s="103">
        <v>80.599999999999994</v>
      </c>
      <c r="H58" s="103">
        <v>70.400000000000006</v>
      </c>
      <c r="I58" s="103">
        <v>62.8</v>
      </c>
      <c r="J58" s="103">
        <v>56.9</v>
      </c>
      <c r="K58" s="103">
        <v>52.2</v>
      </c>
      <c r="L58" s="103">
        <v>48.4</v>
      </c>
      <c r="M58" s="103"/>
      <c r="N58" s="103"/>
      <c r="O58" s="103"/>
      <c r="P58" s="103"/>
      <c r="Q58" s="103"/>
      <c r="R58" s="103"/>
      <c r="S58" s="103"/>
      <c r="T58" s="103"/>
      <c r="U58" s="103"/>
    </row>
    <row r="59" spans="1:21" x14ac:dyDescent="0.25">
      <c r="A59" s="102">
        <v>49</v>
      </c>
      <c r="B59" s="103">
        <v>445.3</v>
      </c>
      <c r="C59" s="103">
        <v>227</v>
      </c>
      <c r="D59" s="103">
        <v>154.30000000000001</v>
      </c>
      <c r="E59" s="103">
        <v>118</v>
      </c>
      <c r="F59" s="103">
        <v>96.3</v>
      </c>
      <c r="G59" s="103">
        <v>81.8</v>
      </c>
      <c r="H59" s="103">
        <v>71.5</v>
      </c>
      <c r="I59" s="103">
        <v>63.8</v>
      </c>
      <c r="J59" s="103">
        <v>57.8</v>
      </c>
      <c r="K59" s="103">
        <v>53.1</v>
      </c>
      <c r="L59" s="103"/>
      <c r="M59" s="103"/>
      <c r="N59" s="103"/>
      <c r="O59" s="103"/>
      <c r="P59" s="103"/>
      <c r="Q59" s="103"/>
      <c r="R59" s="103"/>
      <c r="S59" s="103"/>
      <c r="T59" s="103"/>
      <c r="U59" s="103"/>
    </row>
    <row r="60" spans="1:21" x14ac:dyDescent="0.25">
      <c r="A60" s="102">
        <v>50</v>
      </c>
      <c r="B60" s="103">
        <v>451.7</v>
      </c>
      <c r="C60" s="103">
        <v>230.3</v>
      </c>
      <c r="D60" s="103">
        <v>156.6</v>
      </c>
      <c r="E60" s="103">
        <v>119.8</v>
      </c>
      <c r="F60" s="103">
        <v>97.7</v>
      </c>
      <c r="G60" s="103">
        <v>83.1</v>
      </c>
      <c r="H60" s="103">
        <v>72.599999999999994</v>
      </c>
      <c r="I60" s="103">
        <v>64.8</v>
      </c>
      <c r="J60" s="103">
        <v>58.8</v>
      </c>
      <c r="K60" s="103"/>
      <c r="L60" s="103"/>
      <c r="M60" s="103"/>
      <c r="N60" s="103"/>
      <c r="O60" s="103"/>
      <c r="P60" s="103"/>
      <c r="Q60" s="103"/>
      <c r="R60" s="103"/>
      <c r="S60" s="103"/>
      <c r="T60" s="103"/>
      <c r="U60" s="103"/>
    </row>
    <row r="61" spans="1:21" x14ac:dyDescent="0.25">
      <c r="A61" s="102">
        <v>51</v>
      </c>
      <c r="B61" s="103">
        <v>458.1</v>
      </c>
      <c r="C61" s="103">
        <v>233.6</v>
      </c>
      <c r="D61" s="103">
        <v>158.9</v>
      </c>
      <c r="E61" s="103">
        <v>121.6</v>
      </c>
      <c r="F61" s="103">
        <v>99.2</v>
      </c>
      <c r="G61" s="103">
        <v>84.3</v>
      </c>
      <c r="H61" s="103">
        <v>73.8</v>
      </c>
      <c r="I61" s="103">
        <v>65.8</v>
      </c>
      <c r="J61" s="103"/>
      <c r="K61" s="103"/>
      <c r="L61" s="103"/>
      <c r="M61" s="103"/>
      <c r="N61" s="103"/>
      <c r="O61" s="103"/>
      <c r="P61" s="103"/>
      <c r="Q61" s="103"/>
      <c r="R61" s="103"/>
      <c r="S61" s="103"/>
      <c r="T61" s="103"/>
      <c r="U61" s="103"/>
    </row>
    <row r="62" spans="1:21" x14ac:dyDescent="0.25">
      <c r="A62" s="102">
        <v>52</v>
      </c>
      <c r="B62" s="103">
        <v>464.6</v>
      </c>
      <c r="C62" s="103">
        <v>237</v>
      </c>
      <c r="D62" s="103">
        <v>161.19999999999999</v>
      </c>
      <c r="E62" s="103">
        <v>123.4</v>
      </c>
      <c r="F62" s="103">
        <v>100.7</v>
      </c>
      <c r="G62" s="103">
        <v>85.7</v>
      </c>
      <c r="H62" s="103">
        <v>74.900000000000006</v>
      </c>
      <c r="I62" s="103"/>
      <c r="J62" s="103"/>
      <c r="K62" s="103"/>
      <c r="L62" s="103"/>
      <c r="M62" s="103"/>
      <c r="N62" s="103"/>
      <c r="O62" s="103"/>
      <c r="P62" s="103"/>
      <c r="Q62" s="103"/>
      <c r="R62" s="103"/>
      <c r="S62" s="103"/>
      <c r="T62" s="103"/>
      <c r="U62" s="103"/>
    </row>
    <row r="63" spans="1:21" x14ac:dyDescent="0.25">
      <c r="A63" s="102">
        <v>53</v>
      </c>
      <c r="B63" s="103">
        <v>471.3</v>
      </c>
      <c r="C63" s="103">
        <v>240.5</v>
      </c>
      <c r="D63" s="103">
        <v>163.69999999999999</v>
      </c>
      <c r="E63" s="103">
        <v>125.3</v>
      </c>
      <c r="F63" s="103">
        <v>102.3</v>
      </c>
      <c r="G63" s="103">
        <v>87</v>
      </c>
      <c r="H63" s="103"/>
      <c r="I63" s="103"/>
      <c r="J63" s="103"/>
      <c r="K63" s="103"/>
      <c r="L63" s="103"/>
      <c r="M63" s="103"/>
      <c r="N63" s="103"/>
      <c r="O63" s="103"/>
      <c r="P63" s="103"/>
      <c r="Q63" s="103"/>
      <c r="R63" s="103"/>
      <c r="S63" s="103"/>
      <c r="T63" s="103"/>
      <c r="U63" s="103"/>
    </row>
    <row r="64" spans="1:21" x14ac:dyDescent="0.25">
      <c r="A64" s="102">
        <v>54</v>
      </c>
      <c r="B64" s="103">
        <v>476</v>
      </c>
      <c r="C64" s="103">
        <v>243</v>
      </c>
      <c r="D64" s="103">
        <v>165.4</v>
      </c>
      <c r="E64" s="103">
        <v>126.6</v>
      </c>
      <c r="F64" s="103">
        <v>103.4</v>
      </c>
      <c r="G64" s="103"/>
      <c r="H64" s="103"/>
      <c r="I64" s="103"/>
      <c r="J64" s="103"/>
      <c r="K64" s="103"/>
      <c r="L64" s="103"/>
      <c r="M64" s="103"/>
      <c r="N64" s="103"/>
      <c r="O64" s="103"/>
      <c r="P64" s="103"/>
      <c r="Q64" s="103"/>
      <c r="R64" s="103"/>
      <c r="S64" s="103"/>
      <c r="T64" s="103"/>
      <c r="U64" s="103"/>
    </row>
    <row r="65" spans="1:21" x14ac:dyDescent="0.25">
      <c r="A65" s="102">
        <v>55</v>
      </c>
      <c r="B65" s="103">
        <v>478.1</v>
      </c>
      <c r="C65" s="103">
        <v>244.1</v>
      </c>
      <c r="D65" s="103">
        <v>166.2</v>
      </c>
      <c r="E65" s="103">
        <v>127.3</v>
      </c>
      <c r="F65" s="103"/>
      <c r="G65" s="103"/>
      <c r="H65" s="103"/>
      <c r="I65" s="103"/>
      <c r="J65" s="103"/>
      <c r="K65" s="103"/>
      <c r="L65" s="103"/>
      <c r="M65" s="103"/>
      <c r="N65" s="103"/>
      <c r="O65" s="103"/>
      <c r="P65" s="103"/>
      <c r="Q65" s="103"/>
      <c r="R65" s="103"/>
      <c r="S65" s="103"/>
      <c r="T65" s="103"/>
      <c r="U65" s="103"/>
    </row>
    <row r="66" spans="1:21" x14ac:dyDescent="0.25">
      <c r="A66" s="102">
        <v>56</v>
      </c>
      <c r="B66" s="103">
        <v>480.2</v>
      </c>
      <c r="C66" s="103">
        <v>245.3</v>
      </c>
      <c r="D66" s="103">
        <v>167</v>
      </c>
      <c r="E66" s="103"/>
      <c r="F66" s="103"/>
      <c r="G66" s="103"/>
      <c r="H66" s="103"/>
      <c r="I66" s="103"/>
      <c r="J66" s="103"/>
      <c r="K66" s="103"/>
      <c r="L66" s="103"/>
      <c r="M66" s="103"/>
      <c r="N66" s="103"/>
      <c r="O66" s="103"/>
      <c r="P66" s="103"/>
      <c r="Q66" s="103"/>
      <c r="R66" s="103"/>
      <c r="S66" s="103"/>
      <c r="T66" s="103"/>
      <c r="U66" s="103"/>
    </row>
    <row r="67" spans="1:21" x14ac:dyDescent="0.25">
      <c r="A67" s="102">
        <v>57</v>
      </c>
      <c r="B67" s="103">
        <v>482.9</v>
      </c>
      <c r="C67" s="103">
        <v>246.7</v>
      </c>
      <c r="D67" s="103"/>
      <c r="E67" s="103"/>
      <c r="F67" s="103"/>
      <c r="G67" s="103"/>
      <c r="H67" s="103"/>
      <c r="I67" s="103"/>
      <c r="J67" s="103"/>
      <c r="K67" s="103"/>
      <c r="L67" s="103"/>
      <c r="M67" s="103"/>
      <c r="N67" s="103"/>
      <c r="O67" s="103"/>
      <c r="P67" s="103"/>
      <c r="Q67" s="103"/>
      <c r="R67" s="103"/>
      <c r="S67" s="103"/>
      <c r="T67" s="103"/>
      <c r="U67" s="103"/>
    </row>
    <row r="68" spans="1:21" x14ac:dyDescent="0.25">
      <c r="A68" s="102">
        <v>58</v>
      </c>
      <c r="B68" s="103">
        <v>485.3</v>
      </c>
      <c r="C68" s="103"/>
      <c r="D68" s="103"/>
      <c r="E68" s="103"/>
      <c r="F68" s="103"/>
      <c r="G68" s="103"/>
      <c r="H68" s="103"/>
      <c r="I68" s="103"/>
      <c r="J68" s="103"/>
      <c r="K68" s="103"/>
      <c r="L68" s="103"/>
      <c r="M68" s="103"/>
      <c r="N68" s="103"/>
      <c r="O68" s="103"/>
      <c r="P68" s="103"/>
      <c r="Q68" s="103"/>
      <c r="R68" s="103"/>
      <c r="S68" s="103"/>
      <c r="T68" s="103"/>
      <c r="U68" s="103"/>
    </row>
  </sheetData>
  <sheetProtection algorithmName="SHA-512" hashValue="O9KSUbrDjbnc2i7c7uLmGUPSxgp7C2fZcqDiOPQWuPlOAEM+GOT+0lRupz884hu9HrO2il7D5n3mOjVnwNwqsA==" saltValue="6ua4d9ePUWHTKoQDXOxrag==" spinCount="100000" sheet="1" objects="1" scenarios="1"/>
  <conditionalFormatting sqref="A6:A16 A18:A20">
    <cfRule type="expression" dxfId="431" priority="17" stopIfTrue="1">
      <formula>MOD(ROW(),2)=0</formula>
    </cfRule>
    <cfRule type="expression" dxfId="430" priority="18" stopIfTrue="1">
      <formula>MOD(ROW(),2)&lt;&gt;0</formula>
    </cfRule>
  </conditionalFormatting>
  <conditionalFormatting sqref="B6:U16 C17:U20">
    <cfRule type="expression" dxfId="429" priority="19" stopIfTrue="1">
      <formula>MOD(ROW(),2)=0</formula>
    </cfRule>
    <cfRule type="expression" dxfId="428" priority="20" stopIfTrue="1">
      <formula>MOD(ROW(),2)&lt;&gt;0</formula>
    </cfRule>
  </conditionalFormatting>
  <conditionalFormatting sqref="A17">
    <cfRule type="expression" dxfId="427" priority="11" stopIfTrue="1">
      <formula>MOD(ROW(),2)=0</formula>
    </cfRule>
    <cfRule type="expression" dxfId="426" priority="12" stopIfTrue="1">
      <formula>MOD(ROW(),2)&lt;&gt;0</formula>
    </cfRule>
  </conditionalFormatting>
  <conditionalFormatting sqref="B17:B20">
    <cfRule type="expression" dxfId="425" priority="9" stopIfTrue="1">
      <formula>MOD(ROW(),2)=0</formula>
    </cfRule>
    <cfRule type="expression" dxfId="424" priority="10" stopIfTrue="1">
      <formula>MOD(ROW(),2)&lt;&gt;0</formula>
    </cfRule>
  </conditionalFormatting>
  <conditionalFormatting sqref="A25:A68">
    <cfRule type="expression" dxfId="423" priority="1" stopIfTrue="1">
      <formula>MOD(ROW(),2)=0</formula>
    </cfRule>
    <cfRule type="expression" dxfId="422" priority="2" stopIfTrue="1">
      <formula>MOD(ROW(),2)&lt;&gt;0</formula>
    </cfRule>
  </conditionalFormatting>
  <conditionalFormatting sqref="B25:U68">
    <cfRule type="expression" dxfId="421" priority="3" stopIfTrue="1">
      <formula>MOD(ROW(),2)=0</formula>
    </cfRule>
    <cfRule type="expression" dxfId="420"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7">
    <pageSetUpPr fitToPage="1"/>
  </sheetPr>
  <dimension ref="A1:U73"/>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x-710</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517</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710</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518</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519</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218.1</v>
      </c>
      <c r="C26" s="103">
        <v>111</v>
      </c>
      <c r="D26" s="103">
        <v>75.400000000000006</v>
      </c>
      <c r="E26" s="103">
        <v>57.6</v>
      </c>
      <c r="F26" s="103">
        <v>46.9</v>
      </c>
      <c r="G26" s="103">
        <v>39.799999999999997</v>
      </c>
      <c r="H26" s="103">
        <v>34.700000000000003</v>
      </c>
      <c r="I26" s="103">
        <v>30.9</v>
      </c>
      <c r="J26" s="103">
        <v>28</v>
      </c>
      <c r="K26" s="103">
        <v>25.6</v>
      </c>
      <c r="L26" s="103">
        <v>23.7</v>
      </c>
      <c r="M26" s="103">
        <v>22.1</v>
      </c>
      <c r="N26" s="103">
        <v>20.7</v>
      </c>
      <c r="O26" s="103">
        <v>19.600000000000001</v>
      </c>
      <c r="P26" s="103">
        <v>18.600000000000001</v>
      </c>
      <c r="Q26" s="103">
        <v>17.7</v>
      </c>
      <c r="R26" s="103">
        <v>17</v>
      </c>
      <c r="S26" s="103">
        <v>16.3</v>
      </c>
      <c r="T26" s="103">
        <v>15.7</v>
      </c>
      <c r="U26" s="103">
        <v>15.1</v>
      </c>
    </row>
    <row r="27" spans="1:21" x14ac:dyDescent="0.25">
      <c r="A27" s="102">
        <v>17</v>
      </c>
      <c r="B27" s="103">
        <v>221.1</v>
      </c>
      <c r="C27" s="103">
        <v>112.6</v>
      </c>
      <c r="D27" s="103">
        <v>76.400000000000006</v>
      </c>
      <c r="E27" s="103">
        <v>58.4</v>
      </c>
      <c r="F27" s="103">
        <v>47.5</v>
      </c>
      <c r="G27" s="103">
        <v>40.299999999999997</v>
      </c>
      <c r="H27" s="103">
        <v>35.200000000000003</v>
      </c>
      <c r="I27" s="103">
        <v>31.3</v>
      </c>
      <c r="J27" s="103">
        <v>28.3</v>
      </c>
      <c r="K27" s="103">
        <v>26</v>
      </c>
      <c r="L27" s="103">
        <v>24</v>
      </c>
      <c r="M27" s="103">
        <v>22.4</v>
      </c>
      <c r="N27" s="103">
        <v>21</v>
      </c>
      <c r="O27" s="103">
        <v>19.899999999999999</v>
      </c>
      <c r="P27" s="103">
        <v>18.899999999999999</v>
      </c>
      <c r="Q27" s="103">
        <v>18</v>
      </c>
      <c r="R27" s="103">
        <v>17.2</v>
      </c>
      <c r="S27" s="103">
        <v>16.5</v>
      </c>
      <c r="T27" s="103">
        <v>15.9</v>
      </c>
      <c r="U27" s="103">
        <v>15.4</v>
      </c>
    </row>
    <row r="28" spans="1:21" x14ac:dyDescent="0.25">
      <c r="A28" s="102">
        <v>18</v>
      </c>
      <c r="B28" s="103">
        <v>224.1</v>
      </c>
      <c r="C28" s="103">
        <v>114.1</v>
      </c>
      <c r="D28" s="103">
        <v>77.5</v>
      </c>
      <c r="E28" s="103">
        <v>59.2</v>
      </c>
      <c r="F28" s="103">
        <v>48.2</v>
      </c>
      <c r="G28" s="103">
        <v>40.9</v>
      </c>
      <c r="H28" s="103">
        <v>35.700000000000003</v>
      </c>
      <c r="I28" s="103">
        <v>31.8</v>
      </c>
      <c r="J28" s="103">
        <v>28.7</v>
      </c>
      <c r="K28" s="103">
        <v>26.3</v>
      </c>
      <c r="L28" s="103">
        <v>24.3</v>
      </c>
      <c r="M28" s="103">
        <v>22.7</v>
      </c>
      <c r="N28" s="103">
        <v>21.3</v>
      </c>
      <c r="O28" s="103">
        <v>20.100000000000001</v>
      </c>
      <c r="P28" s="103">
        <v>19.100000000000001</v>
      </c>
      <c r="Q28" s="103">
        <v>18.2</v>
      </c>
      <c r="R28" s="103">
        <v>17.399999999999999</v>
      </c>
      <c r="S28" s="103">
        <v>16.7</v>
      </c>
      <c r="T28" s="103">
        <v>16.100000000000001</v>
      </c>
      <c r="U28" s="103">
        <v>15.6</v>
      </c>
    </row>
    <row r="29" spans="1:21" x14ac:dyDescent="0.25">
      <c r="A29" s="102">
        <v>19</v>
      </c>
      <c r="B29" s="103">
        <v>227.2</v>
      </c>
      <c r="C29" s="103">
        <v>115.7</v>
      </c>
      <c r="D29" s="103">
        <v>78.5</v>
      </c>
      <c r="E29" s="103">
        <v>60</v>
      </c>
      <c r="F29" s="103">
        <v>48.9</v>
      </c>
      <c r="G29" s="103">
        <v>41.5</v>
      </c>
      <c r="H29" s="103">
        <v>36.200000000000003</v>
      </c>
      <c r="I29" s="103">
        <v>32.200000000000003</v>
      </c>
      <c r="J29" s="103">
        <v>29.1</v>
      </c>
      <c r="K29" s="103">
        <v>26.7</v>
      </c>
      <c r="L29" s="103">
        <v>24.7</v>
      </c>
      <c r="M29" s="103">
        <v>23</v>
      </c>
      <c r="N29" s="103">
        <v>21.6</v>
      </c>
      <c r="O29" s="103">
        <v>20.399999999999999</v>
      </c>
      <c r="P29" s="103">
        <v>19.399999999999999</v>
      </c>
      <c r="Q29" s="103">
        <v>18.5</v>
      </c>
      <c r="R29" s="103">
        <v>17.7</v>
      </c>
      <c r="S29" s="103">
        <v>17</v>
      </c>
      <c r="T29" s="103">
        <v>16.399999999999999</v>
      </c>
      <c r="U29" s="103">
        <v>15.8</v>
      </c>
    </row>
    <row r="30" spans="1:21" x14ac:dyDescent="0.25">
      <c r="A30" s="102">
        <v>20</v>
      </c>
      <c r="B30" s="103">
        <v>230.3</v>
      </c>
      <c r="C30" s="103">
        <v>117.3</v>
      </c>
      <c r="D30" s="103">
        <v>79.599999999999994</v>
      </c>
      <c r="E30" s="103">
        <v>60.8</v>
      </c>
      <c r="F30" s="103">
        <v>49.5</v>
      </c>
      <c r="G30" s="103">
        <v>42</v>
      </c>
      <c r="H30" s="103">
        <v>36.700000000000003</v>
      </c>
      <c r="I30" s="103">
        <v>32.6</v>
      </c>
      <c r="J30" s="103">
        <v>29.5</v>
      </c>
      <c r="K30" s="103">
        <v>27</v>
      </c>
      <c r="L30" s="103">
        <v>25</v>
      </c>
      <c r="M30" s="103">
        <v>23.3</v>
      </c>
      <c r="N30" s="103">
        <v>21.9</v>
      </c>
      <c r="O30" s="103">
        <v>20.7</v>
      </c>
      <c r="P30" s="103">
        <v>19.600000000000001</v>
      </c>
      <c r="Q30" s="103">
        <v>18.7</v>
      </c>
      <c r="R30" s="103">
        <v>17.899999999999999</v>
      </c>
      <c r="S30" s="103">
        <v>17.2</v>
      </c>
      <c r="T30" s="103">
        <v>16.600000000000001</v>
      </c>
      <c r="U30" s="103">
        <v>16</v>
      </c>
    </row>
    <row r="31" spans="1:21" x14ac:dyDescent="0.25">
      <c r="A31" s="102">
        <v>21</v>
      </c>
      <c r="B31" s="103">
        <v>233.4</v>
      </c>
      <c r="C31" s="103">
        <v>118.9</v>
      </c>
      <c r="D31" s="103">
        <v>80.7</v>
      </c>
      <c r="E31" s="103">
        <v>61.6</v>
      </c>
      <c r="F31" s="103">
        <v>50.2</v>
      </c>
      <c r="G31" s="103">
        <v>42.6</v>
      </c>
      <c r="H31" s="103">
        <v>37.200000000000003</v>
      </c>
      <c r="I31" s="103">
        <v>33.1</v>
      </c>
      <c r="J31" s="103">
        <v>29.9</v>
      </c>
      <c r="K31" s="103">
        <v>27.4</v>
      </c>
      <c r="L31" s="103">
        <v>25.4</v>
      </c>
      <c r="M31" s="103">
        <v>23.7</v>
      </c>
      <c r="N31" s="103">
        <v>22.2</v>
      </c>
      <c r="O31" s="103">
        <v>21</v>
      </c>
      <c r="P31" s="103">
        <v>19.899999999999999</v>
      </c>
      <c r="Q31" s="103">
        <v>19</v>
      </c>
      <c r="R31" s="103">
        <v>18.2</v>
      </c>
      <c r="S31" s="103">
        <v>17.399999999999999</v>
      </c>
      <c r="T31" s="103">
        <v>16.8</v>
      </c>
      <c r="U31" s="103">
        <v>16.2</v>
      </c>
    </row>
    <row r="32" spans="1:21" x14ac:dyDescent="0.25">
      <c r="A32" s="102">
        <v>22</v>
      </c>
      <c r="B32" s="103">
        <v>236.6</v>
      </c>
      <c r="C32" s="103">
        <v>120.5</v>
      </c>
      <c r="D32" s="103">
        <v>81.8</v>
      </c>
      <c r="E32" s="103">
        <v>62.5</v>
      </c>
      <c r="F32" s="103">
        <v>50.9</v>
      </c>
      <c r="G32" s="103">
        <v>43.2</v>
      </c>
      <c r="H32" s="103">
        <v>37.700000000000003</v>
      </c>
      <c r="I32" s="103">
        <v>33.5</v>
      </c>
      <c r="J32" s="103">
        <v>30.3</v>
      </c>
      <c r="K32" s="103">
        <v>27.8</v>
      </c>
      <c r="L32" s="103">
        <v>25.7</v>
      </c>
      <c r="M32" s="103">
        <v>24</v>
      </c>
      <c r="N32" s="103">
        <v>22.5</v>
      </c>
      <c r="O32" s="103">
        <v>21.3</v>
      </c>
      <c r="P32" s="103">
        <v>20.2</v>
      </c>
      <c r="Q32" s="103">
        <v>19.2</v>
      </c>
      <c r="R32" s="103">
        <v>18.399999999999999</v>
      </c>
      <c r="S32" s="103">
        <v>17.7</v>
      </c>
      <c r="T32" s="103">
        <v>17</v>
      </c>
      <c r="U32" s="103">
        <v>16.5</v>
      </c>
    </row>
    <row r="33" spans="1:21" x14ac:dyDescent="0.25">
      <c r="A33" s="102">
        <v>23</v>
      </c>
      <c r="B33" s="103">
        <v>239.8</v>
      </c>
      <c r="C33" s="103">
        <v>122.1</v>
      </c>
      <c r="D33" s="103">
        <v>82.9</v>
      </c>
      <c r="E33" s="103">
        <v>63.3</v>
      </c>
      <c r="F33" s="103">
        <v>51.6</v>
      </c>
      <c r="G33" s="103">
        <v>43.8</v>
      </c>
      <c r="H33" s="103">
        <v>38.200000000000003</v>
      </c>
      <c r="I33" s="103">
        <v>34</v>
      </c>
      <c r="J33" s="103">
        <v>30.8</v>
      </c>
      <c r="K33" s="103">
        <v>28.2</v>
      </c>
      <c r="L33" s="103">
        <v>26.1</v>
      </c>
      <c r="M33" s="103">
        <v>24.3</v>
      </c>
      <c r="N33" s="103">
        <v>22.8</v>
      </c>
      <c r="O33" s="103">
        <v>21.6</v>
      </c>
      <c r="P33" s="103">
        <v>20.5</v>
      </c>
      <c r="Q33" s="103">
        <v>19.5</v>
      </c>
      <c r="R33" s="103">
        <v>18.7</v>
      </c>
      <c r="S33" s="103">
        <v>17.899999999999999</v>
      </c>
      <c r="T33" s="103">
        <v>17.3</v>
      </c>
      <c r="U33" s="103">
        <v>16.7</v>
      </c>
    </row>
    <row r="34" spans="1:21" x14ac:dyDescent="0.25">
      <c r="A34" s="102">
        <v>24</v>
      </c>
      <c r="B34" s="103">
        <v>243</v>
      </c>
      <c r="C34" s="103">
        <v>123.8</v>
      </c>
      <c r="D34" s="103">
        <v>84</v>
      </c>
      <c r="E34" s="103">
        <v>64.2</v>
      </c>
      <c r="F34" s="103">
        <v>52.3</v>
      </c>
      <c r="G34" s="103">
        <v>44.3</v>
      </c>
      <c r="H34" s="103">
        <v>38.700000000000003</v>
      </c>
      <c r="I34" s="103">
        <v>34.5</v>
      </c>
      <c r="J34" s="103">
        <v>31.2</v>
      </c>
      <c r="K34" s="103">
        <v>28.6</v>
      </c>
      <c r="L34" s="103">
        <v>26.4</v>
      </c>
      <c r="M34" s="103">
        <v>24.6</v>
      </c>
      <c r="N34" s="103">
        <v>23.1</v>
      </c>
      <c r="O34" s="103">
        <v>21.9</v>
      </c>
      <c r="P34" s="103">
        <v>20.7</v>
      </c>
      <c r="Q34" s="103">
        <v>19.8</v>
      </c>
      <c r="R34" s="103">
        <v>18.899999999999999</v>
      </c>
      <c r="S34" s="103">
        <v>18.2</v>
      </c>
      <c r="T34" s="103">
        <v>17.5</v>
      </c>
      <c r="U34" s="103">
        <v>16.899999999999999</v>
      </c>
    </row>
    <row r="35" spans="1:21" x14ac:dyDescent="0.25">
      <c r="A35" s="102">
        <v>25</v>
      </c>
      <c r="B35" s="103">
        <v>246.3</v>
      </c>
      <c r="C35" s="103">
        <v>125.4</v>
      </c>
      <c r="D35" s="103">
        <v>85.2</v>
      </c>
      <c r="E35" s="103">
        <v>65</v>
      </c>
      <c r="F35" s="103">
        <v>53</v>
      </c>
      <c r="G35" s="103">
        <v>44.9</v>
      </c>
      <c r="H35" s="103">
        <v>39.200000000000003</v>
      </c>
      <c r="I35" s="103">
        <v>34.9</v>
      </c>
      <c r="J35" s="103">
        <v>31.6</v>
      </c>
      <c r="K35" s="103">
        <v>28.9</v>
      </c>
      <c r="L35" s="103">
        <v>26.8</v>
      </c>
      <c r="M35" s="103">
        <v>25</v>
      </c>
      <c r="N35" s="103">
        <v>23.4</v>
      </c>
      <c r="O35" s="103">
        <v>22.2</v>
      </c>
      <c r="P35" s="103">
        <v>21</v>
      </c>
      <c r="Q35" s="103">
        <v>20</v>
      </c>
      <c r="R35" s="103">
        <v>19.2</v>
      </c>
      <c r="S35" s="103">
        <v>18.399999999999999</v>
      </c>
      <c r="T35" s="103">
        <v>17.8</v>
      </c>
      <c r="U35" s="103">
        <v>17.100000000000001</v>
      </c>
    </row>
    <row r="36" spans="1:21" x14ac:dyDescent="0.25">
      <c r="A36" s="102">
        <v>26</v>
      </c>
      <c r="B36" s="103">
        <v>249.7</v>
      </c>
      <c r="C36" s="103">
        <v>127.1</v>
      </c>
      <c r="D36" s="103">
        <v>86.3</v>
      </c>
      <c r="E36" s="103">
        <v>65.900000000000006</v>
      </c>
      <c r="F36" s="103">
        <v>53.7</v>
      </c>
      <c r="G36" s="103">
        <v>45.6</v>
      </c>
      <c r="H36" s="103">
        <v>39.799999999999997</v>
      </c>
      <c r="I36" s="103">
        <v>35.4</v>
      </c>
      <c r="J36" s="103">
        <v>32</v>
      </c>
      <c r="K36" s="103">
        <v>29.3</v>
      </c>
      <c r="L36" s="103">
        <v>27.1</v>
      </c>
      <c r="M36" s="103">
        <v>25.3</v>
      </c>
      <c r="N36" s="103">
        <v>23.8</v>
      </c>
      <c r="O36" s="103">
        <v>22.5</v>
      </c>
      <c r="P36" s="103">
        <v>21.3</v>
      </c>
      <c r="Q36" s="103">
        <v>20.3</v>
      </c>
      <c r="R36" s="103">
        <v>19.5</v>
      </c>
      <c r="S36" s="103">
        <v>18.7</v>
      </c>
      <c r="T36" s="103">
        <v>18</v>
      </c>
      <c r="U36" s="103">
        <v>17.399999999999999</v>
      </c>
    </row>
    <row r="37" spans="1:21" x14ac:dyDescent="0.25">
      <c r="A37" s="102">
        <v>27</v>
      </c>
      <c r="B37" s="103">
        <v>253</v>
      </c>
      <c r="C37" s="103">
        <v>128.9</v>
      </c>
      <c r="D37" s="103">
        <v>87.5</v>
      </c>
      <c r="E37" s="103">
        <v>66.8</v>
      </c>
      <c r="F37" s="103">
        <v>54.4</v>
      </c>
      <c r="G37" s="103">
        <v>46.2</v>
      </c>
      <c r="H37" s="103">
        <v>40.299999999999997</v>
      </c>
      <c r="I37" s="103">
        <v>35.9</v>
      </c>
      <c r="J37" s="103">
        <v>32.5</v>
      </c>
      <c r="K37" s="103">
        <v>29.7</v>
      </c>
      <c r="L37" s="103">
        <v>27.5</v>
      </c>
      <c r="M37" s="103">
        <v>25.7</v>
      </c>
      <c r="N37" s="103">
        <v>24.1</v>
      </c>
      <c r="O37" s="103">
        <v>22.8</v>
      </c>
      <c r="P37" s="103">
        <v>21.6</v>
      </c>
      <c r="Q37" s="103">
        <v>20.6</v>
      </c>
      <c r="R37" s="103">
        <v>19.7</v>
      </c>
      <c r="S37" s="103">
        <v>18.899999999999999</v>
      </c>
      <c r="T37" s="103">
        <v>18.2</v>
      </c>
      <c r="U37" s="103">
        <v>17.600000000000001</v>
      </c>
    </row>
    <row r="38" spans="1:21" x14ac:dyDescent="0.25">
      <c r="A38" s="102">
        <v>28</v>
      </c>
      <c r="B38" s="103">
        <v>256.39999999999998</v>
      </c>
      <c r="C38" s="103">
        <v>130.6</v>
      </c>
      <c r="D38" s="103">
        <v>88.7</v>
      </c>
      <c r="E38" s="103">
        <v>67.7</v>
      </c>
      <c r="F38" s="103">
        <v>55.2</v>
      </c>
      <c r="G38" s="103">
        <v>46.8</v>
      </c>
      <c r="H38" s="103">
        <v>40.799999999999997</v>
      </c>
      <c r="I38" s="103">
        <v>36.4</v>
      </c>
      <c r="J38" s="103">
        <v>32.9</v>
      </c>
      <c r="K38" s="103">
        <v>30.1</v>
      </c>
      <c r="L38" s="103">
        <v>27.9</v>
      </c>
      <c r="M38" s="103">
        <v>26</v>
      </c>
      <c r="N38" s="103">
        <v>24.4</v>
      </c>
      <c r="O38" s="103">
        <v>23.1</v>
      </c>
      <c r="P38" s="103">
        <v>21.9</v>
      </c>
      <c r="Q38" s="103">
        <v>20.9</v>
      </c>
      <c r="R38" s="103">
        <v>20</v>
      </c>
      <c r="S38" s="103">
        <v>19.2</v>
      </c>
      <c r="T38" s="103">
        <v>18.5</v>
      </c>
      <c r="U38" s="103">
        <v>17.899999999999999</v>
      </c>
    </row>
    <row r="39" spans="1:21" x14ac:dyDescent="0.25">
      <c r="A39" s="102">
        <v>29</v>
      </c>
      <c r="B39" s="103">
        <v>259.89999999999998</v>
      </c>
      <c r="C39" s="103">
        <v>132.30000000000001</v>
      </c>
      <c r="D39" s="103">
        <v>89.9</v>
      </c>
      <c r="E39" s="103">
        <v>68.599999999999994</v>
      </c>
      <c r="F39" s="103">
        <v>55.9</v>
      </c>
      <c r="G39" s="103">
        <v>47.4</v>
      </c>
      <c r="H39" s="103">
        <v>41.4</v>
      </c>
      <c r="I39" s="103">
        <v>36.9</v>
      </c>
      <c r="J39" s="103">
        <v>33.4</v>
      </c>
      <c r="K39" s="103">
        <v>30.6</v>
      </c>
      <c r="L39" s="103">
        <v>28.3</v>
      </c>
      <c r="M39" s="103">
        <v>26.4</v>
      </c>
      <c r="N39" s="103">
        <v>24.8</v>
      </c>
      <c r="O39" s="103">
        <v>23.4</v>
      </c>
      <c r="P39" s="103">
        <v>22.2</v>
      </c>
      <c r="Q39" s="103">
        <v>21.2</v>
      </c>
      <c r="R39" s="103">
        <v>20.3</v>
      </c>
      <c r="S39" s="103">
        <v>19.5</v>
      </c>
      <c r="T39" s="103">
        <v>18.8</v>
      </c>
      <c r="U39" s="103">
        <v>18.100000000000001</v>
      </c>
    </row>
    <row r="40" spans="1:21" x14ac:dyDescent="0.25">
      <c r="A40" s="102">
        <v>30</v>
      </c>
      <c r="B40" s="103">
        <v>263.39999999999998</v>
      </c>
      <c r="C40" s="103">
        <v>134.1</v>
      </c>
      <c r="D40" s="103">
        <v>91.1</v>
      </c>
      <c r="E40" s="103">
        <v>69.599999999999994</v>
      </c>
      <c r="F40" s="103">
        <v>56.7</v>
      </c>
      <c r="G40" s="103">
        <v>48.1</v>
      </c>
      <c r="H40" s="103">
        <v>42</v>
      </c>
      <c r="I40" s="103">
        <v>37.4</v>
      </c>
      <c r="J40" s="103">
        <v>33.799999999999997</v>
      </c>
      <c r="K40" s="103">
        <v>31</v>
      </c>
      <c r="L40" s="103">
        <v>28.7</v>
      </c>
      <c r="M40" s="103">
        <v>26.7</v>
      </c>
      <c r="N40" s="103">
        <v>25.1</v>
      </c>
      <c r="O40" s="103">
        <v>23.7</v>
      </c>
      <c r="P40" s="103">
        <v>22.5</v>
      </c>
      <c r="Q40" s="103">
        <v>21.5</v>
      </c>
      <c r="R40" s="103">
        <v>20.6</v>
      </c>
      <c r="S40" s="103">
        <v>19.7</v>
      </c>
      <c r="T40" s="103">
        <v>19</v>
      </c>
      <c r="U40" s="103">
        <v>18.399999999999999</v>
      </c>
    </row>
    <row r="41" spans="1:21" x14ac:dyDescent="0.25">
      <c r="A41" s="102">
        <v>31</v>
      </c>
      <c r="B41" s="103">
        <v>266.89999999999998</v>
      </c>
      <c r="C41" s="103">
        <v>135.9</v>
      </c>
      <c r="D41" s="103">
        <v>92.3</v>
      </c>
      <c r="E41" s="103">
        <v>70.5</v>
      </c>
      <c r="F41" s="103">
        <v>57.4</v>
      </c>
      <c r="G41" s="103">
        <v>48.7</v>
      </c>
      <c r="H41" s="103">
        <v>42.5</v>
      </c>
      <c r="I41" s="103">
        <v>37.9</v>
      </c>
      <c r="J41" s="103">
        <v>34.299999999999997</v>
      </c>
      <c r="K41" s="103">
        <v>31.4</v>
      </c>
      <c r="L41" s="103">
        <v>29</v>
      </c>
      <c r="M41" s="103">
        <v>27.1</v>
      </c>
      <c r="N41" s="103">
        <v>25.4</v>
      </c>
      <c r="O41" s="103">
        <v>24</v>
      </c>
      <c r="P41" s="103">
        <v>22.8</v>
      </c>
      <c r="Q41" s="103">
        <v>21.8</v>
      </c>
      <c r="R41" s="103">
        <v>20.8</v>
      </c>
      <c r="S41" s="103">
        <v>20</v>
      </c>
      <c r="T41" s="103">
        <v>19.3</v>
      </c>
      <c r="U41" s="103">
        <v>18.600000000000001</v>
      </c>
    </row>
    <row r="42" spans="1:21" x14ac:dyDescent="0.25">
      <c r="A42" s="102">
        <v>32</v>
      </c>
      <c r="B42" s="103">
        <v>270.5</v>
      </c>
      <c r="C42" s="103">
        <v>137.80000000000001</v>
      </c>
      <c r="D42" s="103">
        <v>93.5</v>
      </c>
      <c r="E42" s="103">
        <v>71.5</v>
      </c>
      <c r="F42" s="103">
        <v>58.2</v>
      </c>
      <c r="G42" s="103">
        <v>49.4</v>
      </c>
      <c r="H42" s="103">
        <v>43.1</v>
      </c>
      <c r="I42" s="103">
        <v>38.4</v>
      </c>
      <c r="J42" s="103">
        <v>34.700000000000003</v>
      </c>
      <c r="K42" s="103">
        <v>31.8</v>
      </c>
      <c r="L42" s="103">
        <v>29.4</v>
      </c>
      <c r="M42" s="103">
        <v>27.5</v>
      </c>
      <c r="N42" s="103">
        <v>25.8</v>
      </c>
      <c r="O42" s="103">
        <v>24.4</v>
      </c>
      <c r="P42" s="103">
        <v>23.1</v>
      </c>
      <c r="Q42" s="103">
        <v>22.1</v>
      </c>
      <c r="R42" s="103">
        <v>21.1</v>
      </c>
      <c r="S42" s="103">
        <v>20.3</v>
      </c>
      <c r="T42" s="103">
        <v>19.600000000000001</v>
      </c>
      <c r="U42" s="103">
        <v>18.899999999999999</v>
      </c>
    </row>
    <row r="43" spans="1:21" x14ac:dyDescent="0.25">
      <c r="A43" s="102">
        <v>33</v>
      </c>
      <c r="B43" s="103">
        <v>274.10000000000002</v>
      </c>
      <c r="C43" s="103">
        <v>139.6</v>
      </c>
      <c r="D43" s="103">
        <v>94.8</v>
      </c>
      <c r="E43" s="103">
        <v>72.400000000000006</v>
      </c>
      <c r="F43" s="103">
        <v>59</v>
      </c>
      <c r="G43" s="103">
        <v>50.1</v>
      </c>
      <c r="H43" s="103">
        <v>43.7</v>
      </c>
      <c r="I43" s="103">
        <v>38.9</v>
      </c>
      <c r="J43" s="103">
        <v>35.200000000000003</v>
      </c>
      <c r="K43" s="103">
        <v>32.299999999999997</v>
      </c>
      <c r="L43" s="103">
        <v>29.8</v>
      </c>
      <c r="M43" s="103">
        <v>27.8</v>
      </c>
      <c r="N43" s="103">
        <v>26.2</v>
      </c>
      <c r="O43" s="103">
        <v>24.7</v>
      </c>
      <c r="P43" s="103">
        <v>23.5</v>
      </c>
      <c r="Q43" s="103">
        <v>22.4</v>
      </c>
      <c r="R43" s="103">
        <v>21.4</v>
      </c>
      <c r="S43" s="103">
        <v>20.6</v>
      </c>
      <c r="T43" s="103">
        <v>19.8</v>
      </c>
      <c r="U43" s="103">
        <v>19.2</v>
      </c>
    </row>
    <row r="44" spans="1:21" x14ac:dyDescent="0.25">
      <c r="A44" s="102">
        <v>34</v>
      </c>
      <c r="B44" s="103">
        <v>277.8</v>
      </c>
      <c r="C44" s="103">
        <v>141.5</v>
      </c>
      <c r="D44" s="103">
        <v>96.1</v>
      </c>
      <c r="E44" s="103">
        <v>73.400000000000006</v>
      </c>
      <c r="F44" s="103">
        <v>59.8</v>
      </c>
      <c r="G44" s="103">
        <v>50.7</v>
      </c>
      <c r="H44" s="103">
        <v>44.3</v>
      </c>
      <c r="I44" s="103">
        <v>39.4</v>
      </c>
      <c r="J44" s="103">
        <v>35.700000000000003</v>
      </c>
      <c r="K44" s="103">
        <v>32.700000000000003</v>
      </c>
      <c r="L44" s="103">
        <v>30.3</v>
      </c>
      <c r="M44" s="103">
        <v>28.2</v>
      </c>
      <c r="N44" s="103">
        <v>26.5</v>
      </c>
      <c r="O44" s="103">
        <v>25.1</v>
      </c>
      <c r="P44" s="103">
        <v>23.8</v>
      </c>
      <c r="Q44" s="103">
        <v>22.7</v>
      </c>
      <c r="R44" s="103">
        <v>21.7</v>
      </c>
      <c r="S44" s="103">
        <v>20.9</v>
      </c>
      <c r="T44" s="103">
        <v>20.100000000000001</v>
      </c>
      <c r="U44" s="103">
        <v>19.399999999999999</v>
      </c>
    </row>
    <row r="45" spans="1:21" x14ac:dyDescent="0.25">
      <c r="A45" s="102">
        <v>35</v>
      </c>
      <c r="B45" s="103">
        <v>281.5</v>
      </c>
      <c r="C45" s="103">
        <v>143.4</v>
      </c>
      <c r="D45" s="103">
        <v>97.4</v>
      </c>
      <c r="E45" s="103">
        <v>74.400000000000006</v>
      </c>
      <c r="F45" s="103">
        <v>60.6</v>
      </c>
      <c r="G45" s="103">
        <v>51.4</v>
      </c>
      <c r="H45" s="103">
        <v>44.9</v>
      </c>
      <c r="I45" s="103">
        <v>40</v>
      </c>
      <c r="J45" s="103">
        <v>36.200000000000003</v>
      </c>
      <c r="K45" s="103">
        <v>33.1</v>
      </c>
      <c r="L45" s="103">
        <v>30.7</v>
      </c>
      <c r="M45" s="103">
        <v>28.6</v>
      </c>
      <c r="N45" s="103">
        <v>26.9</v>
      </c>
      <c r="O45" s="103">
        <v>25.4</v>
      </c>
      <c r="P45" s="103">
        <v>24.1</v>
      </c>
      <c r="Q45" s="103">
        <v>23</v>
      </c>
      <c r="R45" s="103">
        <v>22</v>
      </c>
      <c r="S45" s="103">
        <v>21.2</v>
      </c>
      <c r="T45" s="103">
        <v>20.399999999999999</v>
      </c>
      <c r="U45" s="103">
        <v>19.7</v>
      </c>
    </row>
    <row r="46" spans="1:21" x14ac:dyDescent="0.25">
      <c r="A46" s="102">
        <v>36</v>
      </c>
      <c r="B46" s="103">
        <v>285.2</v>
      </c>
      <c r="C46" s="103">
        <v>145.30000000000001</v>
      </c>
      <c r="D46" s="103">
        <v>98.7</v>
      </c>
      <c r="E46" s="103">
        <v>75.400000000000006</v>
      </c>
      <c r="F46" s="103">
        <v>61.4</v>
      </c>
      <c r="G46" s="103">
        <v>52.1</v>
      </c>
      <c r="H46" s="103">
        <v>45.5</v>
      </c>
      <c r="I46" s="103">
        <v>40.5</v>
      </c>
      <c r="J46" s="103">
        <v>36.700000000000003</v>
      </c>
      <c r="K46" s="103">
        <v>33.6</v>
      </c>
      <c r="L46" s="103">
        <v>31.1</v>
      </c>
      <c r="M46" s="103">
        <v>29</v>
      </c>
      <c r="N46" s="103">
        <v>27.3</v>
      </c>
      <c r="O46" s="103">
        <v>25.8</v>
      </c>
      <c r="P46" s="103">
        <v>24.5</v>
      </c>
      <c r="Q46" s="103">
        <v>23.3</v>
      </c>
      <c r="R46" s="103">
        <v>22.3</v>
      </c>
      <c r="S46" s="103">
        <v>21.5</v>
      </c>
      <c r="T46" s="103">
        <v>20.7</v>
      </c>
      <c r="U46" s="103">
        <v>20</v>
      </c>
    </row>
    <row r="47" spans="1:21" x14ac:dyDescent="0.25">
      <c r="A47" s="102">
        <v>37</v>
      </c>
      <c r="B47" s="103">
        <v>289</v>
      </c>
      <c r="C47" s="103">
        <v>147.19999999999999</v>
      </c>
      <c r="D47" s="103">
        <v>100</v>
      </c>
      <c r="E47" s="103">
        <v>76.400000000000006</v>
      </c>
      <c r="F47" s="103">
        <v>62.2</v>
      </c>
      <c r="G47" s="103">
        <v>52.8</v>
      </c>
      <c r="H47" s="103">
        <v>46.1</v>
      </c>
      <c r="I47" s="103">
        <v>41.1</v>
      </c>
      <c r="J47" s="103">
        <v>37.200000000000003</v>
      </c>
      <c r="K47" s="103">
        <v>34.1</v>
      </c>
      <c r="L47" s="103">
        <v>31.5</v>
      </c>
      <c r="M47" s="103">
        <v>29.4</v>
      </c>
      <c r="N47" s="103">
        <v>27.6</v>
      </c>
      <c r="O47" s="103">
        <v>26.1</v>
      </c>
      <c r="P47" s="103">
        <v>24.8</v>
      </c>
      <c r="Q47" s="103">
        <v>23.7</v>
      </c>
      <c r="R47" s="103">
        <v>22.7</v>
      </c>
      <c r="S47" s="103">
        <v>21.8</v>
      </c>
      <c r="T47" s="103">
        <v>21</v>
      </c>
      <c r="U47" s="103">
        <v>20.3</v>
      </c>
    </row>
    <row r="48" spans="1:21" x14ac:dyDescent="0.25">
      <c r="A48" s="102">
        <v>38</v>
      </c>
      <c r="B48" s="103">
        <v>292.89999999999998</v>
      </c>
      <c r="C48" s="103">
        <v>149.19999999999999</v>
      </c>
      <c r="D48" s="103">
        <v>101.3</v>
      </c>
      <c r="E48" s="103">
        <v>77.400000000000006</v>
      </c>
      <c r="F48" s="103">
        <v>63.1</v>
      </c>
      <c r="G48" s="103">
        <v>53.5</v>
      </c>
      <c r="H48" s="103">
        <v>46.7</v>
      </c>
      <c r="I48" s="103">
        <v>41.6</v>
      </c>
      <c r="J48" s="103">
        <v>37.700000000000003</v>
      </c>
      <c r="K48" s="103">
        <v>34.5</v>
      </c>
      <c r="L48" s="103">
        <v>32</v>
      </c>
      <c r="M48" s="103">
        <v>29.8</v>
      </c>
      <c r="N48" s="103">
        <v>28</v>
      </c>
      <c r="O48" s="103">
        <v>26.5</v>
      </c>
      <c r="P48" s="103">
        <v>25.1</v>
      </c>
      <c r="Q48" s="103">
        <v>24</v>
      </c>
      <c r="R48" s="103">
        <v>23</v>
      </c>
      <c r="S48" s="103">
        <v>22.1</v>
      </c>
      <c r="T48" s="103">
        <v>21.3</v>
      </c>
      <c r="U48" s="103">
        <v>20.6</v>
      </c>
    </row>
    <row r="49" spans="1:21" x14ac:dyDescent="0.25">
      <c r="A49" s="102">
        <v>39</v>
      </c>
      <c r="B49" s="103">
        <v>296.8</v>
      </c>
      <c r="C49" s="103">
        <v>151.19999999999999</v>
      </c>
      <c r="D49" s="103">
        <v>102.7</v>
      </c>
      <c r="E49" s="103">
        <v>78.5</v>
      </c>
      <c r="F49" s="103">
        <v>63.9</v>
      </c>
      <c r="G49" s="103">
        <v>54.3</v>
      </c>
      <c r="H49" s="103">
        <v>47.4</v>
      </c>
      <c r="I49" s="103">
        <v>42.2</v>
      </c>
      <c r="J49" s="103">
        <v>38.200000000000003</v>
      </c>
      <c r="K49" s="103">
        <v>35</v>
      </c>
      <c r="L49" s="103">
        <v>32.4</v>
      </c>
      <c r="M49" s="103">
        <v>30.2</v>
      </c>
      <c r="N49" s="103">
        <v>28.4</v>
      </c>
      <c r="O49" s="103">
        <v>26.8</v>
      </c>
      <c r="P49" s="103">
        <v>25.5</v>
      </c>
      <c r="Q49" s="103">
        <v>24.3</v>
      </c>
      <c r="R49" s="103">
        <v>23.3</v>
      </c>
      <c r="S49" s="103">
        <v>22.4</v>
      </c>
      <c r="T49" s="103">
        <v>21.6</v>
      </c>
      <c r="U49" s="103">
        <v>20.9</v>
      </c>
    </row>
    <row r="50" spans="1:21" x14ac:dyDescent="0.25">
      <c r="A50" s="102">
        <v>40</v>
      </c>
      <c r="B50" s="103">
        <v>300.8</v>
      </c>
      <c r="C50" s="103">
        <v>153.19999999999999</v>
      </c>
      <c r="D50" s="103">
        <v>104.1</v>
      </c>
      <c r="E50" s="103">
        <v>79.5</v>
      </c>
      <c r="F50" s="103">
        <v>64.8</v>
      </c>
      <c r="G50" s="103">
        <v>55</v>
      </c>
      <c r="H50" s="103">
        <v>48</v>
      </c>
      <c r="I50" s="103">
        <v>42.8</v>
      </c>
      <c r="J50" s="103">
        <v>38.700000000000003</v>
      </c>
      <c r="K50" s="103">
        <v>35.5</v>
      </c>
      <c r="L50" s="103">
        <v>32.799999999999997</v>
      </c>
      <c r="M50" s="103">
        <v>30.7</v>
      </c>
      <c r="N50" s="103">
        <v>28.8</v>
      </c>
      <c r="O50" s="103">
        <v>27.2</v>
      </c>
      <c r="P50" s="103">
        <v>25.9</v>
      </c>
      <c r="Q50" s="103">
        <v>24.7</v>
      </c>
      <c r="R50" s="103">
        <v>23.7</v>
      </c>
      <c r="S50" s="103">
        <v>22.7</v>
      </c>
      <c r="T50" s="103">
        <v>21.9</v>
      </c>
      <c r="U50" s="103">
        <v>21.2</v>
      </c>
    </row>
    <row r="51" spans="1:21" x14ac:dyDescent="0.25">
      <c r="A51" s="102">
        <v>41</v>
      </c>
      <c r="B51" s="103">
        <v>304.8</v>
      </c>
      <c r="C51" s="103">
        <v>155.30000000000001</v>
      </c>
      <c r="D51" s="103">
        <v>105.5</v>
      </c>
      <c r="E51" s="103">
        <v>80.599999999999994</v>
      </c>
      <c r="F51" s="103">
        <v>65.7</v>
      </c>
      <c r="G51" s="103">
        <v>55.7</v>
      </c>
      <c r="H51" s="103">
        <v>48.7</v>
      </c>
      <c r="I51" s="103">
        <v>43.4</v>
      </c>
      <c r="J51" s="103">
        <v>39.299999999999997</v>
      </c>
      <c r="K51" s="103">
        <v>36</v>
      </c>
      <c r="L51" s="103">
        <v>33.299999999999997</v>
      </c>
      <c r="M51" s="103">
        <v>31.1</v>
      </c>
      <c r="N51" s="103">
        <v>29.2</v>
      </c>
      <c r="O51" s="103">
        <v>27.6</v>
      </c>
      <c r="P51" s="103">
        <v>26.2</v>
      </c>
      <c r="Q51" s="103">
        <v>25.1</v>
      </c>
      <c r="R51" s="103">
        <v>24</v>
      </c>
      <c r="S51" s="103">
        <v>23.1</v>
      </c>
      <c r="T51" s="103">
        <v>22.3</v>
      </c>
      <c r="U51" s="103">
        <v>21.5</v>
      </c>
    </row>
    <row r="52" spans="1:21" x14ac:dyDescent="0.25">
      <c r="A52" s="102">
        <v>42</v>
      </c>
      <c r="B52" s="103">
        <v>308.89999999999998</v>
      </c>
      <c r="C52" s="103">
        <v>157.4</v>
      </c>
      <c r="D52" s="103">
        <v>106.9</v>
      </c>
      <c r="E52" s="103">
        <v>81.7</v>
      </c>
      <c r="F52" s="103">
        <v>66.599999999999994</v>
      </c>
      <c r="G52" s="103">
        <v>56.5</v>
      </c>
      <c r="H52" s="103">
        <v>49.3</v>
      </c>
      <c r="I52" s="103">
        <v>44</v>
      </c>
      <c r="J52" s="103">
        <v>39.799999999999997</v>
      </c>
      <c r="K52" s="103">
        <v>36.5</v>
      </c>
      <c r="L52" s="103">
        <v>33.799999999999997</v>
      </c>
      <c r="M52" s="103">
        <v>31.5</v>
      </c>
      <c r="N52" s="103">
        <v>29.6</v>
      </c>
      <c r="O52" s="103">
        <v>28</v>
      </c>
      <c r="P52" s="103">
        <v>26.6</v>
      </c>
      <c r="Q52" s="103">
        <v>25.4</v>
      </c>
      <c r="R52" s="103">
        <v>24.4</v>
      </c>
      <c r="S52" s="103">
        <v>23.4</v>
      </c>
      <c r="T52" s="103">
        <v>22.6</v>
      </c>
      <c r="U52" s="103">
        <v>21.9</v>
      </c>
    </row>
    <row r="53" spans="1:21" x14ac:dyDescent="0.25">
      <c r="A53" s="102">
        <v>43</v>
      </c>
      <c r="B53" s="103">
        <v>313</v>
      </c>
      <c r="C53" s="103">
        <v>159.5</v>
      </c>
      <c r="D53" s="103">
        <v>108.3</v>
      </c>
      <c r="E53" s="103">
        <v>82.8</v>
      </c>
      <c r="F53" s="103">
        <v>67.5</v>
      </c>
      <c r="G53" s="103">
        <v>57.3</v>
      </c>
      <c r="H53" s="103">
        <v>50</v>
      </c>
      <c r="I53" s="103">
        <v>44.6</v>
      </c>
      <c r="J53" s="103">
        <v>40.4</v>
      </c>
      <c r="K53" s="103">
        <v>37</v>
      </c>
      <c r="L53" s="103">
        <v>34.299999999999997</v>
      </c>
      <c r="M53" s="103">
        <v>32</v>
      </c>
      <c r="N53" s="103">
        <v>30.1</v>
      </c>
      <c r="O53" s="103">
        <v>28.4</v>
      </c>
      <c r="P53" s="103">
        <v>27</v>
      </c>
      <c r="Q53" s="103">
        <v>25.8</v>
      </c>
      <c r="R53" s="103">
        <v>24.7</v>
      </c>
      <c r="S53" s="103">
        <v>23.8</v>
      </c>
      <c r="T53" s="103">
        <v>23</v>
      </c>
      <c r="U53" s="103">
        <v>22.2</v>
      </c>
    </row>
    <row r="54" spans="1:21" x14ac:dyDescent="0.25">
      <c r="A54" s="102">
        <v>44</v>
      </c>
      <c r="B54" s="103">
        <v>317.2</v>
      </c>
      <c r="C54" s="103">
        <v>161.6</v>
      </c>
      <c r="D54" s="103">
        <v>109.8</v>
      </c>
      <c r="E54" s="103">
        <v>83.9</v>
      </c>
      <c r="F54" s="103">
        <v>68.400000000000006</v>
      </c>
      <c r="G54" s="103">
        <v>58.1</v>
      </c>
      <c r="H54" s="103">
        <v>50.7</v>
      </c>
      <c r="I54" s="103">
        <v>45.2</v>
      </c>
      <c r="J54" s="103">
        <v>40.9</v>
      </c>
      <c r="K54" s="103">
        <v>37.5</v>
      </c>
      <c r="L54" s="103">
        <v>34.700000000000003</v>
      </c>
      <c r="M54" s="103">
        <v>32.4</v>
      </c>
      <c r="N54" s="103">
        <v>30.5</v>
      </c>
      <c r="O54" s="103">
        <v>28.9</v>
      </c>
      <c r="P54" s="103">
        <v>27.4</v>
      </c>
      <c r="Q54" s="103">
        <v>26.2</v>
      </c>
      <c r="R54" s="103">
        <v>25.1</v>
      </c>
      <c r="S54" s="103">
        <v>24.2</v>
      </c>
      <c r="T54" s="103">
        <v>23.3</v>
      </c>
      <c r="U54" s="103">
        <v>22.6</v>
      </c>
    </row>
    <row r="55" spans="1:21" x14ac:dyDescent="0.25">
      <c r="A55" s="102">
        <v>45</v>
      </c>
      <c r="B55" s="103">
        <v>321.39999999999998</v>
      </c>
      <c r="C55" s="103">
        <v>163.80000000000001</v>
      </c>
      <c r="D55" s="103">
        <v>111.3</v>
      </c>
      <c r="E55" s="103">
        <v>85</v>
      </c>
      <c r="F55" s="103">
        <v>69.3</v>
      </c>
      <c r="G55" s="103">
        <v>58.9</v>
      </c>
      <c r="H55" s="103">
        <v>51.4</v>
      </c>
      <c r="I55" s="103">
        <v>45.8</v>
      </c>
      <c r="J55" s="103">
        <v>41.5</v>
      </c>
      <c r="K55" s="103">
        <v>38.1</v>
      </c>
      <c r="L55" s="103">
        <v>35.299999999999997</v>
      </c>
      <c r="M55" s="103">
        <v>32.9</v>
      </c>
      <c r="N55" s="103">
        <v>31</v>
      </c>
      <c r="O55" s="103">
        <v>29.3</v>
      </c>
      <c r="P55" s="103">
        <v>27.9</v>
      </c>
      <c r="Q55" s="103">
        <v>26.6</v>
      </c>
      <c r="R55" s="103">
        <v>25.5</v>
      </c>
      <c r="S55" s="103">
        <v>24.6</v>
      </c>
      <c r="T55" s="103">
        <v>23.7</v>
      </c>
      <c r="U55" s="103"/>
    </row>
    <row r="56" spans="1:21" x14ac:dyDescent="0.25">
      <c r="A56" s="102">
        <v>46</v>
      </c>
      <c r="B56" s="103">
        <v>325.7</v>
      </c>
      <c r="C56" s="103">
        <v>166</v>
      </c>
      <c r="D56" s="103">
        <v>112.8</v>
      </c>
      <c r="E56" s="103">
        <v>86.2</v>
      </c>
      <c r="F56" s="103">
        <v>70.3</v>
      </c>
      <c r="G56" s="103">
        <v>59.7</v>
      </c>
      <c r="H56" s="103">
        <v>52.1</v>
      </c>
      <c r="I56" s="103">
        <v>46.5</v>
      </c>
      <c r="J56" s="103">
        <v>42.1</v>
      </c>
      <c r="K56" s="103">
        <v>38.6</v>
      </c>
      <c r="L56" s="103">
        <v>35.799999999999997</v>
      </c>
      <c r="M56" s="103">
        <v>33.4</v>
      </c>
      <c r="N56" s="103">
        <v>31.4</v>
      </c>
      <c r="O56" s="103">
        <v>29.8</v>
      </c>
      <c r="P56" s="103">
        <v>28.3</v>
      </c>
      <c r="Q56" s="103">
        <v>27</v>
      </c>
      <c r="R56" s="103">
        <v>25.9</v>
      </c>
      <c r="S56" s="103">
        <v>25</v>
      </c>
      <c r="T56" s="103"/>
      <c r="U56" s="103"/>
    </row>
    <row r="57" spans="1:21" x14ac:dyDescent="0.25">
      <c r="A57" s="102">
        <v>47</v>
      </c>
      <c r="B57" s="103">
        <v>330.1</v>
      </c>
      <c r="C57" s="103">
        <v>168.2</v>
      </c>
      <c r="D57" s="103">
        <v>114.3</v>
      </c>
      <c r="E57" s="103">
        <v>87.4</v>
      </c>
      <c r="F57" s="103">
        <v>71.3</v>
      </c>
      <c r="G57" s="103">
        <v>60.5</v>
      </c>
      <c r="H57" s="103">
        <v>52.9</v>
      </c>
      <c r="I57" s="103">
        <v>47.2</v>
      </c>
      <c r="J57" s="103">
        <v>42.7</v>
      </c>
      <c r="K57" s="103">
        <v>39.200000000000003</v>
      </c>
      <c r="L57" s="103">
        <v>36.299999999999997</v>
      </c>
      <c r="M57" s="103">
        <v>33.9</v>
      </c>
      <c r="N57" s="103">
        <v>31.9</v>
      </c>
      <c r="O57" s="103">
        <v>30.2</v>
      </c>
      <c r="P57" s="103">
        <v>28.8</v>
      </c>
      <c r="Q57" s="103">
        <v>27.5</v>
      </c>
      <c r="R57" s="103">
        <v>26.4</v>
      </c>
      <c r="S57" s="103"/>
      <c r="T57" s="103"/>
      <c r="U57" s="103"/>
    </row>
    <row r="58" spans="1:21" x14ac:dyDescent="0.25">
      <c r="A58" s="102">
        <v>48</v>
      </c>
      <c r="B58" s="103">
        <v>334.6</v>
      </c>
      <c r="C58" s="103">
        <v>170.5</v>
      </c>
      <c r="D58" s="103">
        <v>115.9</v>
      </c>
      <c r="E58" s="103">
        <v>88.6</v>
      </c>
      <c r="F58" s="103">
        <v>72.3</v>
      </c>
      <c r="G58" s="103">
        <v>61.4</v>
      </c>
      <c r="H58" s="103">
        <v>53.6</v>
      </c>
      <c r="I58" s="103">
        <v>47.9</v>
      </c>
      <c r="J58" s="103">
        <v>43.4</v>
      </c>
      <c r="K58" s="103">
        <v>39.799999999999997</v>
      </c>
      <c r="L58" s="103">
        <v>36.9</v>
      </c>
      <c r="M58" s="103">
        <v>34.5</v>
      </c>
      <c r="N58" s="103">
        <v>32.4</v>
      </c>
      <c r="O58" s="103">
        <v>30.7</v>
      </c>
      <c r="P58" s="103">
        <v>29.2</v>
      </c>
      <c r="Q58" s="103">
        <v>27.9</v>
      </c>
      <c r="R58" s="103"/>
      <c r="S58" s="103"/>
      <c r="T58" s="103"/>
      <c r="U58" s="103"/>
    </row>
    <row r="59" spans="1:21" x14ac:dyDescent="0.25">
      <c r="A59" s="102">
        <v>49</v>
      </c>
      <c r="B59" s="103">
        <v>339.1</v>
      </c>
      <c r="C59" s="103">
        <v>172.9</v>
      </c>
      <c r="D59" s="103">
        <v>117.5</v>
      </c>
      <c r="E59" s="103">
        <v>89.9</v>
      </c>
      <c r="F59" s="103">
        <v>73.3</v>
      </c>
      <c r="G59" s="103">
        <v>62.3</v>
      </c>
      <c r="H59" s="103">
        <v>54.4</v>
      </c>
      <c r="I59" s="103">
        <v>48.6</v>
      </c>
      <c r="J59" s="103">
        <v>44</v>
      </c>
      <c r="K59" s="103">
        <v>40.4</v>
      </c>
      <c r="L59" s="103">
        <v>37.5</v>
      </c>
      <c r="M59" s="103">
        <v>35</v>
      </c>
      <c r="N59" s="103">
        <v>33</v>
      </c>
      <c r="O59" s="103">
        <v>31.2</v>
      </c>
      <c r="P59" s="103">
        <v>29.7</v>
      </c>
      <c r="Q59" s="103"/>
      <c r="R59" s="103"/>
      <c r="S59" s="103"/>
      <c r="T59" s="103"/>
      <c r="U59" s="103"/>
    </row>
    <row r="60" spans="1:21" x14ac:dyDescent="0.25">
      <c r="A60" s="102">
        <v>50</v>
      </c>
      <c r="B60" s="103">
        <v>343.8</v>
      </c>
      <c r="C60" s="103">
        <v>175.3</v>
      </c>
      <c r="D60" s="103">
        <v>119.2</v>
      </c>
      <c r="E60" s="103">
        <v>91.2</v>
      </c>
      <c r="F60" s="103">
        <v>74.400000000000006</v>
      </c>
      <c r="G60" s="103">
        <v>63.2</v>
      </c>
      <c r="H60" s="103">
        <v>55.3</v>
      </c>
      <c r="I60" s="103">
        <v>49.3</v>
      </c>
      <c r="J60" s="103">
        <v>44.7</v>
      </c>
      <c r="K60" s="103">
        <v>41.1</v>
      </c>
      <c r="L60" s="103">
        <v>38.1</v>
      </c>
      <c r="M60" s="103">
        <v>35.6</v>
      </c>
      <c r="N60" s="103">
        <v>33.5</v>
      </c>
      <c r="O60" s="103">
        <v>31.8</v>
      </c>
      <c r="P60" s="103"/>
      <c r="Q60" s="103"/>
      <c r="R60" s="103"/>
      <c r="S60" s="103"/>
      <c r="T60" s="103"/>
      <c r="U60" s="103"/>
    </row>
    <row r="61" spans="1:21" x14ac:dyDescent="0.25">
      <c r="A61" s="102">
        <v>51</v>
      </c>
      <c r="B61" s="103">
        <v>348.6</v>
      </c>
      <c r="C61" s="103">
        <v>177.8</v>
      </c>
      <c r="D61" s="103">
        <v>120.9</v>
      </c>
      <c r="E61" s="103">
        <v>92.5</v>
      </c>
      <c r="F61" s="103">
        <v>75.5</v>
      </c>
      <c r="G61" s="103">
        <v>64.2</v>
      </c>
      <c r="H61" s="103">
        <v>56.1</v>
      </c>
      <c r="I61" s="103">
        <v>50.1</v>
      </c>
      <c r="J61" s="103">
        <v>45.4</v>
      </c>
      <c r="K61" s="103">
        <v>41.7</v>
      </c>
      <c r="L61" s="103">
        <v>38.700000000000003</v>
      </c>
      <c r="M61" s="103">
        <v>36.200000000000003</v>
      </c>
      <c r="N61" s="103">
        <v>34.1</v>
      </c>
      <c r="O61" s="103"/>
      <c r="P61" s="103"/>
      <c r="Q61" s="103"/>
      <c r="R61" s="103"/>
      <c r="S61" s="103"/>
      <c r="T61" s="103"/>
      <c r="U61" s="103"/>
    </row>
    <row r="62" spans="1:21" x14ac:dyDescent="0.25">
      <c r="A62" s="102">
        <v>52</v>
      </c>
      <c r="B62" s="103">
        <v>353.4</v>
      </c>
      <c r="C62" s="103">
        <v>180.3</v>
      </c>
      <c r="D62" s="103">
        <v>122.7</v>
      </c>
      <c r="E62" s="103">
        <v>93.9</v>
      </c>
      <c r="F62" s="103">
        <v>76.599999999999994</v>
      </c>
      <c r="G62" s="103">
        <v>65.2</v>
      </c>
      <c r="H62" s="103">
        <v>57</v>
      </c>
      <c r="I62" s="103">
        <v>50.9</v>
      </c>
      <c r="J62" s="103">
        <v>46.2</v>
      </c>
      <c r="K62" s="103">
        <v>42.4</v>
      </c>
      <c r="L62" s="103">
        <v>39.4</v>
      </c>
      <c r="M62" s="103">
        <v>36.799999999999997</v>
      </c>
      <c r="N62" s="103"/>
      <c r="O62" s="103"/>
      <c r="P62" s="103"/>
      <c r="Q62" s="103"/>
      <c r="R62" s="103"/>
      <c r="S62" s="103"/>
      <c r="T62" s="103"/>
      <c r="U62" s="103"/>
    </row>
    <row r="63" spans="1:21" x14ac:dyDescent="0.25">
      <c r="A63" s="102">
        <v>53</v>
      </c>
      <c r="B63" s="103">
        <v>358.4</v>
      </c>
      <c r="C63" s="103">
        <v>182.9</v>
      </c>
      <c r="D63" s="103">
        <v>124.4</v>
      </c>
      <c r="E63" s="103">
        <v>95.3</v>
      </c>
      <c r="F63" s="103">
        <v>77.8</v>
      </c>
      <c r="G63" s="103">
        <v>66.2</v>
      </c>
      <c r="H63" s="103">
        <v>57.9</v>
      </c>
      <c r="I63" s="103">
        <v>51.7</v>
      </c>
      <c r="J63" s="103">
        <v>46.9</v>
      </c>
      <c r="K63" s="103">
        <v>43.1</v>
      </c>
      <c r="L63" s="103">
        <v>40</v>
      </c>
      <c r="M63" s="103"/>
      <c r="N63" s="103"/>
      <c r="O63" s="103"/>
      <c r="P63" s="103"/>
      <c r="Q63" s="103"/>
      <c r="R63" s="103"/>
      <c r="S63" s="103"/>
      <c r="T63" s="103"/>
      <c r="U63" s="103"/>
    </row>
    <row r="64" spans="1:21" x14ac:dyDescent="0.25">
      <c r="A64" s="102">
        <v>54</v>
      </c>
      <c r="B64" s="103">
        <v>363.4</v>
      </c>
      <c r="C64" s="103">
        <v>185.5</v>
      </c>
      <c r="D64" s="103">
        <v>126.3</v>
      </c>
      <c r="E64" s="103">
        <v>96.7</v>
      </c>
      <c r="F64" s="103">
        <v>79</v>
      </c>
      <c r="G64" s="103">
        <v>67.2</v>
      </c>
      <c r="H64" s="103">
        <v>58.8</v>
      </c>
      <c r="I64" s="103">
        <v>52.5</v>
      </c>
      <c r="J64" s="103">
        <v>47.7</v>
      </c>
      <c r="K64" s="103">
        <v>43.8</v>
      </c>
      <c r="L64" s="103"/>
      <c r="M64" s="103"/>
      <c r="N64" s="103"/>
      <c r="O64" s="103"/>
      <c r="P64" s="103"/>
      <c r="Q64" s="103"/>
      <c r="R64" s="103"/>
      <c r="S64" s="103"/>
      <c r="T64" s="103"/>
      <c r="U64" s="103"/>
    </row>
    <row r="65" spans="1:21" x14ac:dyDescent="0.25">
      <c r="A65" s="102">
        <v>55</v>
      </c>
      <c r="B65" s="103">
        <v>368.6</v>
      </c>
      <c r="C65" s="103">
        <v>188.2</v>
      </c>
      <c r="D65" s="103">
        <v>128.1</v>
      </c>
      <c r="E65" s="103">
        <v>98.1</v>
      </c>
      <c r="F65" s="103">
        <v>80.2</v>
      </c>
      <c r="G65" s="103">
        <v>68.3</v>
      </c>
      <c r="H65" s="103">
        <v>59.8</v>
      </c>
      <c r="I65" s="103">
        <v>53.4</v>
      </c>
      <c r="J65" s="103">
        <v>48.5</v>
      </c>
      <c r="K65" s="103"/>
      <c r="L65" s="103"/>
      <c r="M65" s="103"/>
      <c r="N65" s="103"/>
      <c r="O65" s="103"/>
      <c r="P65" s="103"/>
      <c r="Q65" s="103"/>
      <c r="R65" s="103"/>
      <c r="S65" s="103"/>
      <c r="T65" s="103"/>
      <c r="U65" s="103"/>
    </row>
    <row r="66" spans="1:21" x14ac:dyDescent="0.25">
      <c r="A66" s="102">
        <v>56</v>
      </c>
      <c r="B66" s="103">
        <v>373.9</v>
      </c>
      <c r="C66" s="103">
        <v>191</v>
      </c>
      <c r="D66" s="103">
        <v>130</v>
      </c>
      <c r="E66" s="103">
        <v>99.6</v>
      </c>
      <c r="F66" s="103">
        <v>81.400000000000006</v>
      </c>
      <c r="G66" s="103">
        <v>69.3</v>
      </c>
      <c r="H66" s="103">
        <v>60.7</v>
      </c>
      <c r="I66" s="103">
        <v>54.3</v>
      </c>
      <c r="J66" s="103"/>
      <c r="K66" s="103"/>
      <c r="L66" s="103"/>
      <c r="M66" s="103"/>
      <c r="N66" s="103"/>
      <c r="O66" s="103"/>
      <c r="P66" s="103"/>
      <c r="Q66" s="103"/>
      <c r="R66" s="103"/>
      <c r="S66" s="103"/>
      <c r="T66" s="103"/>
      <c r="U66" s="103"/>
    </row>
    <row r="67" spans="1:21" x14ac:dyDescent="0.25">
      <c r="A67" s="102">
        <v>57</v>
      </c>
      <c r="B67" s="103">
        <v>379.3</v>
      </c>
      <c r="C67" s="103">
        <v>193.8</v>
      </c>
      <c r="D67" s="103">
        <v>132</v>
      </c>
      <c r="E67" s="103">
        <v>101.2</v>
      </c>
      <c r="F67" s="103">
        <v>82.7</v>
      </c>
      <c r="G67" s="103">
        <v>70.5</v>
      </c>
      <c r="H67" s="103">
        <v>61.7</v>
      </c>
      <c r="I67" s="103"/>
      <c r="J67" s="103"/>
      <c r="K67" s="103"/>
      <c r="L67" s="103"/>
      <c r="M67" s="103"/>
      <c r="N67" s="103"/>
      <c r="O67" s="103"/>
      <c r="P67" s="103"/>
      <c r="Q67" s="103"/>
      <c r="R67" s="103"/>
      <c r="S67" s="103"/>
      <c r="T67" s="103"/>
      <c r="U67" s="103"/>
    </row>
    <row r="68" spans="1:21" x14ac:dyDescent="0.25">
      <c r="A68" s="102">
        <v>58</v>
      </c>
      <c r="B68" s="103">
        <v>384.9</v>
      </c>
      <c r="C68" s="103">
        <v>196.7</v>
      </c>
      <c r="D68" s="103">
        <v>134.1</v>
      </c>
      <c r="E68" s="103">
        <v>102.8</v>
      </c>
      <c r="F68" s="103">
        <v>84.1</v>
      </c>
      <c r="G68" s="103">
        <v>71.599999999999994</v>
      </c>
      <c r="H68" s="103"/>
      <c r="I68" s="103"/>
      <c r="J68" s="103"/>
      <c r="K68" s="103"/>
      <c r="L68" s="103"/>
      <c r="M68" s="103"/>
      <c r="N68" s="103"/>
      <c r="O68" s="103"/>
      <c r="P68" s="103"/>
      <c r="Q68" s="103"/>
      <c r="R68" s="103"/>
      <c r="S68" s="103"/>
      <c r="T68" s="103"/>
      <c r="U68" s="103"/>
    </row>
    <row r="69" spans="1:21" x14ac:dyDescent="0.25">
      <c r="A69" s="102">
        <v>59</v>
      </c>
      <c r="B69" s="103">
        <v>389.1</v>
      </c>
      <c r="C69" s="103">
        <v>198.9</v>
      </c>
      <c r="D69" s="103">
        <v>135.6</v>
      </c>
      <c r="E69" s="103">
        <v>104</v>
      </c>
      <c r="F69" s="103">
        <v>85.1</v>
      </c>
      <c r="G69" s="103"/>
      <c r="H69" s="103"/>
      <c r="I69" s="103"/>
      <c r="J69" s="103"/>
      <c r="K69" s="103"/>
      <c r="L69" s="103"/>
      <c r="M69" s="103"/>
      <c r="N69" s="103"/>
      <c r="O69" s="103"/>
      <c r="P69" s="103"/>
      <c r="Q69" s="103"/>
      <c r="R69" s="103"/>
      <c r="S69" s="103"/>
      <c r="T69" s="103"/>
      <c r="U69" s="103"/>
    </row>
    <row r="70" spans="1:21" x14ac:dyDescent="0.25">
      <c r="A70" s="102">
        <v>60</v>
      </c>
      <c r="B70" s="103">
        <v>391.2</v>
      </c>
      <c r="C70" s="103">
        <v>200.1</v>
      </c>
      <c r="D70" s="103">
        <v>136.4</v>
      </c>
      <c r="E70" s="103">
        <v>104.7</v>
      </c>
      <c r="F70" s="103"/>
      <c r="G70" s="103"/>
      <c r="H70" s="103"/>
      <c r="I70" s="103"/>
      <c r="J70" s="103"/>
      <c r="K70" s="103"/>
      <c r="L70" s="103"/>
      <c r="M70" s="103"/>
      <c r="N70" s="103"/>
      <c r="O70" s="103"/>
      <c r="P70" s="103"/>
      <c r="Q70" s="103"/>
      <c r="R70" s="103"/>
      <c r="S70" s="103"/>
      <c r="T70" s="103"/>
      <c r="U70" s="103"/>
    </row>
    <row r="71" spans="1:21" x14ac:dyDescent="0.25">
      <c r="A71" s="102">
        <v>61</v>
      </c>
      <c r="B71" s="103">
        <v>393.4</v>
      </c>
      <c r="C71" s="103">
        <v>201.3</v>
      </c>
      <c r="D71" s="103">
        <v>137.30000000000001</v>
      </c>
      <c r="E71" s="103"/>
      <c r="F71" s="103"/>
      <c r="G71" s="103"/>
      <c r="H71" s="103"/>
      <c r="I71" s="103"/>
      <c r="J71" s="103"/>
      <c r="K71" s="103"/>
      <c r="L71" s="103"/>
      <c r="M71" s="103"/>
      <c r="N71" s="103"/>
      <c r="O71" s="103"/>
      <c r="P71" s="103"/>
      <c r="Q71" s="103"/>
      <c r="R71" s="103"/>
      <c r="S71" s="103"/>
      <c r="T71" s="103"/>
      <c r="U71" s="103"/>
    </row>
    <row r="72" spans="1:21" x14ac:dyDescent="0.25">
      <c r="A72" s="102">
        <v>62</v>
      </c>
      <c r="B72" s="103">
        <v>396.3</v>
      </c>
      <c r="C72" s="103">
        <v>202.8</v>
      </c>
      <c r="D72" s="103"/>
      <c r="E72" s="103"/>
      <c r="F72" s="103"/>
      <c r="G72" s="103"/>
      <c r="H72" s="103"/>
      <c r="I72" s="103"/>
      <c r="J72" s="103"/>
      <c r="K72" s="103"/>
      <c r="L72" s="103"/>
      <c r="M72" s="103"/>
      <c r="N72" s="103"/>
      <c r="O72" s="103"/>
      <c r="P72" s="103"/>
      <c r="Q72" s="103"/>
      <c r="R72" s="103"/>
      <c r="S72" s="103"/>
      <c r="T72" s="103"/>
      <c r="U72" s="103"/>
    </row>
    <row r="73" spans="1:21" x14ac:dyDescent="0.25">
      <c r="A73" s="102">
        <v>63</v>
      </c>
      <c r="B73" s="103">
        <v>398.8</v>
      </c>
      <c r="C73" s="103"/>
      <c r="D73" s="103"/>
      <c r="E73" s="103"/>
      <c r="F73" s="103"/>
      <c r="G73" s="103"/>
      <c r="H73" s="103"/>
      <c r="I73" s="103"/>
      <c r="J73" s="103"/>
      <c r="K73" s="103"/>
      <c r="L73" s="103"/>
      <c r="M73" s="103"/>
      <c r="N73" s="103"/>
      <c r="O73" s="103"/>
      <c r="P73" s="103"/>
      <c r="Q73" s="103"/>
      <c r="R73" s="103"/>
      <c r="S73" s="103"/>
      <c r="T73" s="103"/>
      <c r="U73" s="103"/>
    </row>
  </sheetData>
  <sheetProtection algorithmName="SHA-512" hashValue="QEHiBhChVX+xn1ID8Rli2qf4roRETLyc0VI7EpwffVJutZYVfZCfWKaLtJxXjaraklVW0RwQLp1Vnr79nrc32w==" saltValue="mJnJKfh5rIFzMKJCXUvusA==" spinCount="100000" sheet="1" objects="1" scenarios="1"/>
  <conditionalFormatting sqref="A6:A16 A18:A20">
    <cfRule type="expression" dxfId="419" priority="17" stopIfTrue="1">
      <formula>MOD(ROW(),2)=0</formula>
    </cfRule>
    <cfRule type="expression" dxfId="418" priority="18" stopIfTrue="1">
      <formula>MOD(ROW(),2)&lt;&gt;0</formula>
    </cfRule>
  </conditionalFormatting>
  <conditionalFormatting sqref="B6:U16 C17:U20">
    <cfRule type="expression" dxfId="417" priority="19" stopIfTrue="1">
      <formula>MOD(ROW(),2)=0</formula>
    </cfRule>
    <cfRule type="expression" dxfId="416" priority="20" stopIfTrue="1">
      <formula>MOD(ROW(),2)&lt;&gt;0</formula>
    </cfRule>
  </conditionalFormatting>
  <conditionalFormatting sqref="A17">
    <cfRule type="expression" dxfId="415" priority="11" stopIfTrue="1">
      <formula>MOD(ROW(),2)=0</formula>
    </cfRule>
    <cfRule type="expression" dxfId="414" priority="12" stopIfTrue="1">
      <formula>MOD(ROW(),2)&lt;&gt;0</formula>
    </cfRule>
  </conditionalFormatting>
  <conditionalFormatting sqref="B17:B20">
    <cfRule type="expression" dxfId="413" priority="9" stopIfTrue="1">
      <formula>MOD(ROW(),2)=0</formula>
    </cfRule>
    <cfRule type="expression" dxfId="412" priority="10" stopIfTrue="1">
      <formula>MOD(ROW(),2)&lt;&gt;0</formula>
    </cfRule>
  </conditionalFormatting>
  <conditionalFormatting sqref="A25:A73">
    <cfRule type="expression" dxfId="411" priority="1" stopIfTrue="1">
      <formula>MOD(ROW(),2)=0</formula>
    </cfRule>
    <cfRule type="expression" dxfId="410" priority="2" stopIfTrue="1">
      <formula>MOD(ROW(),2)&lt;&gt;0</formula>
    </cfRule>
  </conditionalFormatting>
  <conditionalFormatting sqref="B25:U73">
    <cfRule type="expression" dxfId="409" priority="3" stopIfTrue="1">
      <formula>MOD(ROW(),2)=0</formula>
    </cfRule>
    <cfRule type="expression" dxfId="408"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8">
    <pageSetUpPr fitToPage="1"/>
  </sheetPr>
  <dimension ref="A1:U73"/>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x-711</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22</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520</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1</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711</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521</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522</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233.1</v>
      </c>
      <c r="C26" s="103">
        <v>118.7</v>
      </c>
      <c r="D26" s="103">
        <v>80.599999999999994</v>
      </c>
      <c r="E26" s="103">
        <v>61.5</v>
      </c>
      <c r="F26" s="103">
        <v>50.1</v>
      </c>
      <c r="G26" s="103">
        <v>42.5</v>
      </c>
      <c r="H26" s="103">
        <v>37.1</v>
      </c>
      <c r="I26" s="103">
        <v>33</v>
      </c>
      <c r="J26" s="103">
        <v>29.9</v>
      </c>
      <c r="K26" s="103">
        <v>27.4</v>
      </c>
      <c r="L26" s="103">
        <v>25.3</v>
      </c>
      <c r="M26" s="103">
        <v>23.6</v>
      </c>
      <c r="N26" s="103">
        <v>22.2</v>
      </c>
      <c r="O26" s="103">
        <v>20.9</v>
      </c>
      <c r="P26" s="103">
        <v>19.899999999999999</v>
      </c>
      <c r="Q26" s="103">
        <v>18.899999999999999</v>
      </c>
      <c r="R26" s="103">
        <v>18.100000000000001</v>
      </c>
      <c r="S26" s="103">
        <v>17.399999999999999</v>
      </c>
      <c r="T26" s="103">
        <v>16.8</v>
      </c>
      <c r="U26" s="103">
        <v>16.2</v>
      </c>
    </row>
    <row r="27" spans="1:21" x14ac:dyDescent="0.25">
      <c r="A27" s="102">
        <v>17</v>
      </c>
      <c r="B27" s="103">
        <v>236.6</v>
      </c>
      <c r="C27" s="103">
        <v>120.5</v>
      </c>
      <c r="D27" s="103">
        <v>81.8</v>
      </c>
      <c r="E27" s="103">
        <v>62.5</v>
      </c>
      <c r="F27" s="103">
        <v>50.9</v>
      </c>
      <c r="G27" s="103">
        <v>43.2</v>
      </c>
      <c r="H27" s="103">
        <v>37.700000000000003</v>
      </c>
      <c r="I27" s="103">
        <v>33.5</v>
      </c>
      <c r="J27" s="103">
        <v>30.3</v>
      </c>
      <c r="K27" s="103">
        <v>27.8</v>
      </c>
      <c r="L27" s="103">
        <v>25.7</v>
      </c>
      <c r="M27" s="103">
        <v>24</v>
      </c>
      <c r="N27" s="103">
        <v>22.5</v>
      </c>
      <c r="O27" s="103">
        <v>21.3</v>
      </c>
      <c r="P27" s="103">
        <v>20.2</v>
      </c>
      <c r="Q27" s="103">
        <v>19.2</v>
      </c>
      <c r="R27" s="103">
        <v>18.399999999999999</v>
      </c>
      <c r="S27" s="103">
        <v>17.7</v>
      </c>
      <c r="T27" s="103">
        <v>17</v>
      </c>
      <c r="U27" s="103">
        <v>16.399999999999999</v>
      </c>
    </row>
    <row r="28" spans="1:21" x14ac:dyDescent="0.25">
      <c r="A28" s="102">
        <v>18</v>
      </c>
      <c r="B28" s="103">
        <v>240.4</v>
      </c>
      <c r="C28" s="103">
        <v>122.4</v>
      </c>
      <c r="D28" s="103">
        <v>83.1</v>
      </c>
      <c r="E28" s="103">
        <v>63.5</v>
      </c>
      <c r="F28" s="103">
        <v>51.7</v>
      </c>
      <c r="G28" s="103">
        <v>43.9</v>
      </c>
      <c r="H28" s="103">
        <v>38.299999999999997</v>
      </c>
      <c r="I28" s="103">
        <v>34.1</v>
      </c>
      <c r="J28" s="103">
        <v>30.8</v>
      </c>
      <c r="K28" s="103">
        <v>28.2</v>
      </c>
      <c r="L28" s="103">
        <v>26.1</v>
      </c>
      <c r="M28" s="103">
        <v>24.4</v>
      </c>
      <c r="N28" s="103">
        <v>22.9</v>
      </c>
      <c r="O28" s="103">
        <v>21.6</v>
      </c>
      <c r="P28" s="103">
        <v>20.5</v>
      </c>
      <c r="Q28" s="103">
        <v>19.5</v>
      </c>
      <c r="R28" s="103">
        <v>18.7</v>
      </c>
      <c r="S28" s="103">
        <v>18</v>
      </c>
      <c r="T28" s="103">
        <v>17.3</v>
      </c>
      <c r="U28" s="103">
        <v>16.7</v>
      </c>
    </row>
    <row r="29" spans="1:21" x14ac:dyDescent="0.25">
      <c r="A29" s="102">
        <v>19</v>
      </c>
      <c r="B29" s="103">
        <v>243.9</v>
      </c>
      <c r="C29" s="103">
        <v>124.2</v>
      </c>
      <c r="D29" s="103">
        <v>84.3</v>
      </c>
      <c r="E29" s="103">
        <v>64.400000000000006</v>
      </c>
      <c r="F29" s="103">
        <v>52.5</v>
      </c>
      <c r="G29" s="103">
        <v>44.5</v>
      </c>
      <c r="H29" s="103">
        <v>38.799999999999997</v>
      </c>
      <c r="I29" s="103">
        <v>34.6</v>
      </c>
      <c r="J29" s="103">
        <v>31.3</v>
      </c>
      <c r="K29" s="103">
        <v>28.7</v>
      </c>
      <c r="L29" s="103">
        <v>26.5</v>
      </c>
      <c r="M29" s="103">
        <v>24.7</v>
      </c>
      <c r="N29" s="103">
        <v>23.2</v>
      </c>
      <c r="O29" s="103">
        <v>21.9</v>
      </c>
      <c r="P29" s="103">
        <v>20.8</v>
      </c>
      <c r="Q29" s="103">
        <v>19.8</v>
      </c>
      <c r="R29" s="103">
        <v>19</v>
      </c>
      <c r="S29" s="103">
        <v>18.2</v>
      </c>
      <c r="T29" s="103">
        <v>17.600000000000001</v>
      </c>
      <c r="U29" s="103">
        <v>17</v>
      </c>
    </row>
    <row r="30" spans="1:21" x14ac:dyDescent="0.25">
      <c r="A30" s="102">
        <v>20</v>
      </c>
      <c r="B30" s="103">
        <v>247.2</v>
      </c>
      <c r="C30" s="103">
        <v>125.9</v>
      </c>
      <c r="D30" s="103">
        <v>85.5</v>
      </c>
      <c r="E30" s="103">
        <v>65.3</v>
      </c>
      <c r="F30" s="103">
        <v>53.2</v>
      </c>
      <c r="G30" s="103">
        <v>45.1</v>
      </c>
      <c r="H30" s="103">
        <v>39.4</v>
      </c>
      <c r="I30" s="103">
        <v>35.1</v>
      </c>
      <c r="J30" s="103">
        <v>31.7</v>
      </c>
      <c r="K30" s="103">
        <v>29</v>
      </c>
      <c r="L30" s="103">
        <v>26.9</v>
      </c>
      <c r="M30" s="103">
        <v>25.1</v>
      </c>
      <c r="N30" s="103">
        <v>23.5</v>
      </c>
      <c r="O30" s="103">
        <v>22.2</v>
      </c>
      <c r="P30" s="103">
        <v>21.1</v>
      </c>
      <c r="Q30" s="103">
        <v>20.100000000000001</v>
      </c>
      <c r="R30" s="103">
        <v>19.2</v>
      </c>
      <c r="S30" s="103">
        <v>18.5</v>
      </c>
      <c r="T30" s="103">
        <v>17.8</v>
      </c>
      <c r="U30" s="103">
        <v>17.2</v>
      </c>
    </row>
    <row r="31" spans="1:21" x14ac:dyDescent="0.25">
      <c r="A31" s="102">
        <v>21</v>
      </c>
      <c r="B31" s="103">
        <v>250.6</v>
      </c>
      <c r="C31" s="103">
        <v>127.6</v>
      </c>
      <c r="D31" s="103">
        <v>86.6</v>
      </c>
      <c r="E31" s="103">
        <v>66.2</v>
      </c>
      <c r="F31" s="103">
        <v>53.9</v>
      </c>
      <c r="G31" s="103">
        <v>45.7</v>
      </c>
      <c r="H31" s="103">
        <v>39.9</v>
      </c>
      <c r="I31" s="103">
        <v>35.5</v>
      </c>
      <c r="J31" s="103">
        <v>32.1</v>
      </c>
      <c r="K31" s="103">
        <v>29.4</v>
      </c>
      <c r="L31" s="103">
        <v>27.2</v>
      </c>
      <c r="M31" s="103">
        <v>25.4</v>
      </c>
      <c r="N31" s="103">
        <v>23.8</v>
      </c>
      <c r="O31" s="103">
        <v>22.5</v>
      </c>
      <c r="P31" s="103">
        <v>21.4</v>
      </c>
      <c r="Q31" s="103">
        <v>20.399999999999999</v>
      </c>
      <c r="R31" s="103">
        <v>19.5</v>
      </c>
      <c r="S31" s="103">
        <v>18.7</v>
      </c>
      <c r="T31" s="103">
        <v>18</v>
      </c>
      <c r="U31" s="103">
        <v>17.399999999999999</v>
      </c>
    </row>
    <row r="32" spans="1:21" x14ac:dyDescent="0.25">
      <c r="A32" s="102">
        <v>22</v>
      </c>
      <c r="B32" s="103">
        <v>254</v>
      </c>
      <c r="C32" s="103">
        <v>129.30000000000001</v>
      </c>
      <c r="D32" s="103">
        <v>87.8</v>
      </c>
      <c r="E32" s="103">
        <v>67.099999999999994</v>
      </c>
      <c r="F32" s="103">
        <v>54.6</v>
      </c>
      <c r="G32" s="103">
        <v>46.3</v>
      </c>
      <c r="H32" s="103">
        <v>40.4</v>
      </c>
      <c r="I32" s="103">
        <v>36</v>
      </c>
      <c r="J32" s="103">
        <v>32.6</v>
      </c>
      <c r="K32" s="103">
        <v>29.8</v>
      </c>
      <c r="L32" s="103">
        <v>27.6</v>
      </c>
      <c r="M32" s="103">
        <v>25.7</v>
      </c>
      <c r="N32" s="103">
        <v>24.2</v>
      </c>
      <c r="O32" s="103">
        <v>22.8</v>
      </c>
      <c r="P32" s="103">
        <v>21.7</v>
      </c>
      <c r="Q32" s="103">
        <v>20.7</v>
      </c>
      <c r="R32" s="103">
        <v>19.8</v>
      </c>
      <c r="S32" s="103">
        <v>19</v>
      </c>
      <c r="T32" s="103">
        <v>18.3</v>
      </c>
      <c r="U32" s="103">
        <v>17.7</v>
      </c>
    </row>
    <row r="33" spans="1:21" x14ac:dyDescent="0.25">
      <c r="A33" s="102">
        <v>23</v>
      </c>
      <c r="B33" s="103">
        <v>257.39999999999998</v>
      </c>
      <c r="C33" s="103">
        <v>131.1</v>
      </c>
      <c r="D33" s="103">
        <v>89</v>
      </c>
      <c r="E33" s="103">
        <v>68</v>
      </c>
      <c r="F33" s="103">
        <v>55.4</v>
      </c>
      <c r="G33" s="103">
        <v>47</v>
      </c>
      <c r="H33" s="103">
        <v>41</v>
      </c>
      <c r="I33" s="103">
        <v>36.5</v>
      </c>
      <c r="J33" s="103">
        <v>33</v>
      </c>
      <c r="K33" s="103">
        <v>30.2</v>
      </c>
      <c r="L33" s="103">
        <v>28</v>
      </c>
      <c r="M33" s="103">
        <v>26.1</v>
      </c>
      <c r="N33" s="103">
        <v>24.5</v>
      </c>
      <c r="O33" s="103">
        <v>23.1</v>
      </c>
      <c r="P33" s="103">
        <v>22</v>
      </c>
      <c r="Q33" s="103">
        <v>20.9</v>
      </c>
      <c r="R33" s="103">
        <v>20</v>
      </c>
      <c r="S33" s="103">
        <v>19.2</v>
      </c>
      <c r="T33" s="103">
        <v>18.5</v>
      </c>
      <c r="U33" s="103">
        <v>17.899999999999999</v>
      </c>
    </row>
    <row r="34" spans="1:21" x14ac:dyDescent="0.25">
      <c r="A34" s="102">
        <v>24</v>
      </c>
      <c r="B34" s="103">
        <v>260.8</v>
      </c>
      <c r="C34" s="103">
        <v>132.80000000000001</v>
      </c>
      <c r="D34" s="103">
        <v>90.2</v>
      </c>
      <c r="E34" s="103">
        <v>68.900000000000006</v>
      </c>
      <c r="F34" s="103">
        <v>56.1</v>
      </c>
      <c r="G34" s="103">
        <v>47.6</v>
      </c>
      <c r="H34" s="103">
        <v>41.5</v>
      </c>
      <c r="I34" s="103">
        <v>37</v>
      </c>
      <c r="J34" s="103">
        <v>33.5</v>
      </c>
      <c r="K34" s="103">
        <v>30.6</v>
      </c>
      <c r="L34" s="103">
        <v>28.3</v>
      </c>
      <c r="M34" s="103">
        <v>26.4</v>
      </c>
      <c r="N34" s="103">
        <v>24.8</v>
      </c>
      <c r="O34" s="103">
        <v>23.4</v>
      </c>
      <c r="P34" s="103">
        <v>22.3</v>
      </c>
      <c r="Q34" s="103">
        <v>21.2</v>
      </c>
      <c r="R34" s="103">
        <v>20.3</v>
      </c>
      <c r="S34" s="103">
        <v>19.5</v>
      </c>
      <c r="T34" s="103">
        <v>18.8</v>
      </c>
      <c r="U34" s="103">
        <v>18.100000000000001</v>
      </c>
    </row>
    <row r="35" spans="1:21" x14ac:dyDescent="0.25">
      <c r="A35" s="102">
        <v>25</v>
      </c>
      <c r="B35" s="103">
        <v>264.3</v>
      </c>
      <c r="C35" s="103">
        <v>134.6</v>
      </c>
      <c r="D35" s="103">
        <v>91.4</v>
      </c>
      <c r="E35" s="103">
        <v>69.8</v>
      </c>
      <c r="F35" s="103">
        <v>56.9</v>
      </c>
      <c r="G35" s="103">
        <v>48.2</v>
      </c>
      <c r="H35" s="103">
        <v>42.1</v>
      </c>
      <c r="I35" s="103">
        <v>37.5</v>
      </c>
      <c r="J35" s="103">
        <v>33.9</v>
      </c>
      <c r="K35" s="103">
        <v>31.1</v>
      </c>
      <c r="L35" s="103">
        <v>28.7</v>
      </c>
      <c r="M35" s="103">
        <v>26.8</v>
      </c>
      <c r="N35" s="103">
        <v>25.2</v>
      </c>
      <c r="O35" s="103">
        <v>23.8</v>
      </c>
      <c r="P35" s="103">
        <v>22.6</v>
      </c>
      <c r="Q35" s="103">
        <v>21.5</v>
      </c>
      <c r="R35" s="103">
        <v>20.6</v>
      </c>
      <c r="S35" s="103">
        <v>19.8</v>
      </c>
      <c r="T35" s="103">
        <v>19</v>
      </c>
      <c r="U35" s="103">
        <v>18.399999999999999</v>
      </c>
    </row>
    <row r="36" spans="1:21" x14ac:dyDescent="0.25">
      <c r="A36" s="102">
        <v>26</v>
      </c>
      <c r="B36" s="103">
        <v>267.89999999999998</v>
      </c>
      <c r="C36" s="103">
        <v>136.4</v>
      </c>
      <c r="D36" s="103">
        <v>92.6</v>
      </c>
      <c r="E36" s="103">
        <v>70.7</v>
      </c>
      <c r="F36" s="103">
        <v>57.6</v>
      </c>
      <c r="G36" s="103">
        <v>48.9</v>
      </c>
      <c r="H36" s="103">
        <v>42.7</v>
      </c>
      <c r="I36" s="103">
        <v>38</v>
      </c>
      <c r="J36" s="103">
        <v>34.4</v>
      </c>
      <c r="K36" s="103">
        <v>31.5</v>
      </c>
      <c r="L36" s="103">
        <v>29.1</v>
      </c>
      <c r="M36" s="103">
        <v>27.2</v>
      </c>
      <c r="N36" s="103">
        <v>25.5</v>
      </c>
      <c r="O36" s="103">
        <v>24.1</v>
      </c>
      <c r="P36" s="103">
        <v>22.9</v>
      </c>
      <c r="Q36" s="103">
        <v>21.8</v>
      </c>
      <c r="R36" s="103">
        <v>20.9</v>
      </c>
      <c r="S36" s="103">
        <v>20</v>
      </c>
      <c r="T36" s="103">
        <v>19.3</v>
      </c>
      <c r="U36" s="103">
        <v>18.7</v>
      </c>
    </row>
    <row r="37" spans="1:21" x14ac:dyDescent="0.25">
      <c r="A37" s="102">
        <v>27</v>
      </c>
      <c r="B37" s="103">
        <v>271.39999999999998</v>
      </c>
      <c r="C37" s="103">
        <v>138.19999999999999</v>
      </c>
      <c r="D37" s="103">
        <v>93.9</v>
      </c>
      <c r="E37" s="103">
        <v>71.7</v>
      </c>
      <c r="F37" s="103">
        <v>58.4</v>
      </c>
      <c r="G37" s="103">
        <v>49.5</v>
      </c>
      <c r="H37" s="103">
        <v>43.2</v>
      </c>
      <c r="I37" s="103">
        <v>38.5</v>
      </c>
      <c r="J37" s="103">
        <v>34.799999999999997</v>
      </c>
      <c r="K37" s="103">
        <v>31.9</v>
      </c>
      <c r="L37" s="103">
        <v>29.5</v>
      </c>
      <c r="M37" s="103">
        <v>27.5</v>
      </c>
      <c r="N37" s="103">
        <v>25.9</v>
      </c>
      <c r="O37" s="103">
        <v>24.4</v>
      </c>
      <c r="P37" s="103">
        <v>23.2</v>
      </c>
      <c r="Q37" s="103">
        <v>22.1</v>
      </c>
      <c r="R37" s="103">
        <v>21.2</v>
      </c>
      <c r="S37" s="103">
        <v>20.3</v>
      </c>
      <c r="T37" s="103">
        <v>19.600000000000001</v>
      </c>
      <c r="U37" s="103">
        <v>18.899999999999999</v>
      </c>
    </row>
    <row r="38" spans="1:21" x14ac:dyDescent="0.25">
      <c r="A38" s="102">
        <v>28</v>
      </c>
      <c r="B38" s="103">
        <v>275.10000000000002</v>
      </c>
      <c r="C38" s="103">
        <v>140.1</v>
      </c>
      <c r="D38" s="103">
        <v>95.1</v>
      </c>
      <c r="E38" s="103">
        <v>72.599999999999994</v>
      </c>
      <c r="F38" s="103">
        <v>59.2</v>
      </c>
      <c r="G38" s="103">
        <v>50.2</v>
      </c>
      <c r="H38" s="103">
        <v>43.8</v>
      </c>
      <c r="I38" s="103">
        <v>39</v>
      </c>
      <c r="J38" s="103">
        <v>35.299999999999997</v>
      </c>
      <c r="K38" s="103">
        <v>32.299999999999997</v>
      </c>
      <c r="L38" s="103">
        <v>29.9</v>
      </c>
      <c r="M38" s="103">
        <v>27.9</v>
      </c>
      <c r="N38" s="103">
        <v>26.2</v>
      </c>
      <c r="O38" s="103">
        <v>24.8</v>
      </c>
      <c r="P38" s="103">
        <v>23.5</v>
      </c>
      <c r="Q38" s="103">
        <v>22.4</v>
      </c>
      <c r="R38" s="103">
        <v>21.4</v>
      </c>
      <c r="S38" s="103">
        <v>20.6</v>
      </c>
      <c r="T38" s="103">
        <v>19.8</v>
      </c>
      <c r="U38" s="103">
        <v>19.2</v>
      </c>
    </row>
    <row r="39" spans="1:21" x14ac:dyDescent="0.25">
      <c r="A39" s="102">
        <v>29</v>
      </c>
      <c r="B39" s="103">
        <v>278.7</v>
      </c>
      <c r="C39" s="103">
        <v>142</v>
      </c>
      <c r="D39" s="103">
        <v>96.4</v>
      </c>
      <c r="E39" s="103">
        <v>73.599999999999994</v>
      </c>
      <c r="F39" s="103">
        <v>60</v>
      </c>
      <c r="G39" s="103">
        <v>50.9</v>
      </c>
      <c r="H39" s="103">
        <v>44.4</v>
      </c>
      <c r="I39" s="103">
        <v>39.5</v>
      </c>
      <c r="J39" s="103">
        <v>35.799999999999997</v>
      </c>
      <c r="K39" s="103">
        <v>32.799999999999997</v>
      </c>
      <c r="L39" s="103">
        <v>30.3</v>
      </c>
      <c r="M39" s="103">
        <v>28.3</v>
      </c>
      <c r="N39" s="103">
        <v>26.6</v>
      </c>
      <c r="O39" s="103">
        <v>25.1</v>
      </c>
      <c r="P39" s="103">
        <v>23.8</v>
      </c>
      <c r="Q39" s="103">
        <v>22.7</v>
      </c>
      <c r="R39" s="103">
        <v>21.7</v>
      </c>
      <c r="S39" s="103">
        <v>20.9</v>
      </c>
      <c r="T39" s="103">
        <v>20.100000000000001</v>
      </c>
      <c r="U39" s="103">
        <v>19.399999999999999</v>
      </c>
    </row>
    <row r="40" spans="1:21" x14ac:dyDescent="0.25">
      <c r="A40" s="102">
        <v>30</v>
      </c>
      <c r="B40" s="103">
        <v>282.5</v>
      </c>
      <c r="C40" s="103">
        <v>143.9</v>
      </c>
      <c r="D40" s="103">
        <v>97.7</v>
      </c>
      <c r="E40" s="103">
        <v>74.599999999999994</v>
      </c>
      <c r="F40" s="103">
        <v>60.8</v>
      </c>
      <c r="G40" s="103">
        <v>51.6</v>
      </c>
      <c r="H40" s="103">
        <v>45</v>
      </c>
      <c r="I40" s="103">
        <v>40.1</v>
      </c>
      <c r="J40" s="103">
        <v>36.299999999999997</v>
      </c>
      <c r="K40" s="103">
        <v>33.200000000000003</v>
      </c>
      <c r="L40" s="103">
        <v>30.7</v>
      </c>
      <c r="M40" s="103">
        <v>28.7</v>
      </c>
      <c r="N40" s="103">
        <v>26.9</v>
      </c>
      <c r="O40" s="103">
        <v>25.4</v>
      </c>
      <c r="P40" s="103">
        <v>24.1</v>
      </c>
      <c r="Q40" s="103">
        <v>23</v>
      </c>
      <c r="R40" s="103">
        <v>22</v>
      </c>
      <c r="S40" s="103">
        <v>21.2</v>
      </c>
      <c r="T40" s="103">
        <v>20.399999999999999</v>
      </c>
      <c r="U40" s="103">
        <v>19.7</v>
      </c>
    </row>
    <row r="41" spans="1:21" x14ac:dyDescent="0.25">
      <c r="A41" s="102">
        <v>31</v>
      </c>
      <c r="B41" s="103">
        <v>286.2</v>
      </c>
      <c r="C41" s="103">
        <v>145.80000000000001</v>
      </c>
      <c r="D41" s="103">
        <v>99</v>
      </c>
      <c r="E41" s="103">
        <v>75.599999999999994</v>
      </c>
      <c r="F41" s="103">
        <v>61.6</v>
      </c>
      <c r="G41" s="103">
        <v>52.3</v>
      </c>
      <c r="H41" s="103">
        <v>45.6</v>
      </c>
      <c r="I41" s="103">
        <v>40.6</v>
      </c>
      <c r="J41" s="103">
        <v>36.799999999999997</v>
      </c>
      <c r="K41" s="103">
        <v>33.700000000000003</v>
      </c>
      <c r="L41" s="103">
        <v>31.1</v>
      </c>
      <c r="M41" s="103">
        <v>29.1</v>
      </c>
      <c r="N41" s="103">
        <v>27.3</v>
      </c>
      <c r="O41" s="103">
        <v>25.8</v>
      </c>
      <c r="P41" s="103">
        <v>24.5</v>
      </c>
      <c r="Q41" s="103">
        <v>23.3</v>
      </c>
      <c r="R41" s="103">
        <v>22.3</v>
      </c>
      <c r="S41" s="103">
        <v>21.5</v>
      </c>
      <c r="T41" s="103">
        <v>20.7</v>
      </c>
      <c r="U41" s="103">
        <v>20</v>
      </c>
    </row>
    <row r="42" spans="1:21" x14ac:dyDescent="0.25">
      <c r="A42" s="102">
        <v>32</v>
      </c>
      <c r="B42" s="103">
        <v>290</v>
      </c>
      <c r="C42" s="103">
        <v>147.69999999999999</v>
      </c>
      <c r="D42" s="103">
        <v>100.3</v>
      </c>
      <c r="E42" s="103">
        <v>76.599999999999994</v>
      </c>
      <c r="F42" s="103">
        <v>62.4</v>
      </c>
      <c r="G42" s="103">
        <v>53</v>
      </c>
      <c r="H42" s="103">
        <v>46.2</v>
      </c>
      <c r="I42" s="103">
        <v>41.2</v>
      </c>
      <c r="J42" s="103">
        <v>37.299999999999997</v>
      </c>
      <c r="K42" s="103">
        <v>34.1</v>
      </c>
      <c r="L42" s="103">
        <v>31.6</v>
      </c>
      <c r="M42" s="103">
        <v>29.5</v>
      </c>
      <c r="N42" s="103">
        <v>27.7</v>
      </c>
      <c r="O42" s="103">
        <v>26.1</v>
      </c>
      <c r="P42" s="103">
        <v>24.8</v>
      </c>
      <c r="Q42" s="103">
        <v>23.7</v>
      </c>
      <c r="R42" s="103">
        <v>22.7</v>
      </c>
      <c r="S42" s="103">
        <v>21.8</v>
      </c>
      <c r="T42" s="103">
        <v>21</v>
      </c>
      <c r="U42" s="103">
        <v>20.3</v>
      </c>
    </row>
    <row r="43" spans="1:21" x14ac:dyDescent="0.25">
      <c r="A43" s="102">
        <v>33</v>
      </c>
      <c r="B43" s="103">
        <v>293.89999999999998</v>
      </c>
      <c r="C43" s="103">
        <v>149.69999999999999</v>
      </c>
      <c r="D43" s="103">
        <v>101.6</v>
      </c>
      <c r="E43" s="103">
        <v>77.599999999999994</v>
      </c>
      <c r="F43" s="103">
        <v>63.2</v>
      </c>
      <c r="G43" s="103">
        <v>53.7</v>
      </c>
      <c r="H43" s="103">
        <v>46.8</v>
      </c>
      <c r="I43" s="103">
        <v>41.7</v>
      </c>
      <c r="J43" s="103">
        <v>37.799999999999997</v>
      </c>
      <c r="K43" s="103">
        <v>34.6</v>
      </c>
      <c r="L43" s="103">
        <v>32</v>
      </c>
      <c r="M43" s="103">
        <v>29.9</v>
      </c>
      <c r="N43" s="103">
        <v>28</v>
      </c>
      <c r="O43" s="103">
        <v>26.5</v>
      </c>
      <c r="P43" s="103">
        <v>25.2</v>
      </c>
      <c r="Q43" s="103">
        <v>24</v>
      </c>
      <c r="R43" s="103">
        <v>23</v>
      </c>
      <c r="S43" s="103">
        <v>22.1</v>
      </c>
      <c r="T43" s="103">
        <v>21.3</v>
      </c>
      <c r="U43" s="103">
        <v>20.5</v>
      </c>
    </row>
    <row r="44" spans="1:21" x14ac:dyDescent="0.25">
      <c r="A44" s="102">
        <v>34</v>
      </c>
      <c r="B44" s="103">
        <v>297.8</v>
      </c>
      <c r="C44" s="103">
        <v>151.69999999999999</v>
      </c>
      <c r="D44" s="103">
        <v>103</v>
      </c>
      <c r="E44" s="103">
        <v>78.7</v>
      </c>
      <c r="F44" s="103">
        <v>64.099999999999994</v>
      </c>
      <c r="G44" s="103">
        <v>54.4</v>
      </c>
      <c r="H44" s="103">
        <v>47.5</v>
      </c>
      <c r="I44" s="103">
        <v>42.3</v>
      </c>
      <c r="J44" s="103">
        <v>38.299999999999997</v>
      </c>
      <c r="K44" s="103">
        <v>35.1</v>
      </c>
      <c r="L44" s="103">
        <v>32.4</v>
      </c>
      <c r="M44" s="103">
        <v>30.3</v>
      </c>
      <c r="N44" s="103">
        <v>28.4</v>
      </c>
      <c r="O44" s="103">
        <v>26.9</v>
      </c>
      <c r="P44" s="103">
        <v>25.5</v>
      </c>
      <c r="Q44" s="103">
        <v>24.3</v>
      </c>
      <c r="R44" s="103">
        <v>23.3</v>
      </c>
      <c r="S44" s="103">
        <v>22.4</v>
      </c>
      <c r="T44" s="103">
        <v>21.6</v>
      </c>
      <c r="U44" s="103">
        <v>20.8</v>
      </c>
    </row>
    <row r="45" spans="1:21" x14ac:dyDescent="0.25">
      <c r="A45" s="102">
        <v>35</v>
      </c>
      <c r="B45" s="103">
        <v>301.7</v>
      </c>
      <c r="C45" s="103">
        <v>153.69999999999999</v>
      </c>
      <c r="D45" s="103">
        <v>104.4</v>
      </c>
      <c r="E45" s="103">
        <v>79.7</v>
      </c>
      <c r="F45" s="103">
        <v>64.900000000000006</v>
      </c>
      <c r="G45" s="103">
        <v>55.1</v>
      </c>
      <c r="H45" s="103">
        <v>48.1</v>
      </c>
      <c r="I45" s="103">
        <v>42.8</v>
      </c>
      <c r="J45" s="103">
        <v>38.799999999999997</v>
      </c>
      <c r="K45" s="103">
        <v>35.5</v>
      </c>
      <c r="L45" s="103">
        <v>32.9</v>
      </c>
      <c r="M45" s="103">
        <v>30.7</v>
      </c>
      <c r="N45" s="103">
        <v>28.8</v>
      </c>
      <c r="O45" s="103">
        <v>27.2</v>
      </c>
      <c r="P45" s="103">
        <v>25.9</v>
      </c>
      <c r="Q45" s="103">
        <v>24.7</v>
      </c>
      <c r="R45" s="103">
        <v>23.6</v>
      </c>
      <c r="S45" s="103">
        <v>22.7</v>
      </c>
      <c r="T45" s="103">
        <v>21.9</v>
      </c>
      <c r="U45" s="103">
        <v>21.1</v>
      </c>
    </row>
    <row r="46" spans="1:21" x14ac:dyDescent="0.25">
      <c r="A46" s="102">
        <v>36</v>
      </c>
      <c r="B46" s="103">
        <v>305.7</v>
      </c>
      <c r="C46" s="103">
        <v>155.69999999999999</v>
      </c>
      <c r="D46" s="103">
        <v>105.7</v>
      </c>
      <c r="E46" s="103">
        <v>80.8</v>
      </c>
      <c r="F46" s="103">
        <v>65.8</v>
      </c>
      <c r="G46" s="103">
        <v>55.8</v>
      </c>
      <c r="H46" s="103">
        <v>48.7</v>
      </c>
      <c r="I46" s="103">
        <v>43.4</v>
      </c>
      <c r="J46" s="103">
        <v>39.299999999999997</v>
      </c>
      <c r="K46" s="103">
        <v>36</v>
      </c>
      <c r="L46" s="103">
        <v>33.299999999999997</v>
      </c>
      <c r="M46" s="103">
        <v>31.1</v>
      </c>
      <c r="N46" s="103">
        <v>29.2</v>
      </c>
      <c r="O46" s="103">
        <v>27.6</v>
      </c>
      <c r="P46" s="103">
        <v>26.2</v>
      </c>
      <c r="Q46" s="103">
        <v>25</v>
      </c>
      <c r="R46" s="103">
        <v>23.9</v>
      </c>
      <c r="S46" s="103">
        <v>23</v>
      </c>
      <c r="T46" s="103">
        <v>22.2</v>
      </c>
      <c r="U46" s="103">
        <v>21.4</v>
      </c>
    </row>
    <row r="47" spans="1:21" x14ac:dyDescent="0.25">
      <c r="A47" s="102">
        <v>37</v>
      </c>
      <c r="B47" s="103">
        <v>309.7</v>
      </c>
      <c r="C47" s="103">
        <v>157.69999999999999</v>
      </c>
      <c r="D47" s="103">
        <v>107.1</v>
      </c>
      <c r="E47" s="103">
        <v>81.8</v>
      </c>
      <c r="F47" s="103">
        <v>66.7</v>
      </c>
      <c r="G47" s="103">
        <v>56.6</v>
      </c>
      <c r="H47" s="103">
        <v>49.4</v>
      </c>
      <c r="I47" s="103">
        <v>44</v>
      </c>
      <c r="J47" s="103">
        <v>39.799999999999997</v>
      </c>
      <c r="K47" s="103">
        <v>36.5</v>
      </c>
      <c r="L47" s="103">
        <v>33.799999999999997</v>
      </c>
      <c r="M47" s="103">
        <v>31.5</v>
      </c>
      <c r="N47" s="103">
        <v>29.6</v>
      </c>
      <c r="O47" s="103">
        <v>28</v>
      </c>
      <c r="P47" s="103">
        <v>26.6</v>
      </c>
      <c r="Q47" s="103">
        <v>25.3</v>
      </c>
      <c r="R47" s="103">
        <v>24.3</v>
      </c>
      <c r="S47" s="103">
        <v>23.3</v>
      </c>
      <c r="T47" s="103">
        <v>22.5</v>
      </c>
      <c r="U47" s="103">
        <v>21.7</v>
      </c>
    </row>
    <row r="48" spans="1:21" x14ac:dyDescent="0.25">
      <c r="A48" s="102">
        <v>38</v>
      </c>
      <c r="B48" s="103">
        <v>313.7</v>
      </c>
      <c r="C48" s="103">
        <v>159.80000000000001</v>
      </c>
      <c r="D48" s="103">
        <v>108.5</v>
      </c>
      <c r="E48" s="103">
        <v>82.9</v>
      </c>
      <c r="F48" s="103">
        <v>67.599999999999994</v>
      </c>
      <c r="G48" s="103">
        <v>57.3</v>
      </c>
      <c r="H48" s="103">
        <v>50.1</v>
      </c>
      <c r="I48" s="103">
        <v>44.6</v>
      </c>
      <c r="J48" s="103">
        <v>40.4</v>
      </c>
      <c r="K48" s="103">
        <v>37</v>
      </c>
      <c r="L48" s="103">
        <v>34.200000000000003</v>
      </c>
      <c r="M48" s="103">
        <v>31.9</v>
      </c>
      <c r="N48" s="103">
        <v>30</v>
      </c>
      <c r="O48" s="103">
        <v>28.4</v>
      </c>
      <c r="P48" s="103">
        <v>26.9</v>
      </c>
      <c r="Q48" s="103">
        <v>25.7</v>
      </c>
      <c r="R48" s="103">
        <v>24.6</v>
      </c>
      <c r="S48" s="103">
        <v>23.7</v>
      </c>
      <c r="T48" s="103">
        <v>22.8</v>
      </c>
      <c r="U48" s="103">
        <v>22.1</v>
      </c>
    </row>
    <row r="49" spans="1:21" x14ac:dyDescent="0.25">
      <c r="A49" s="102">
        <v>39</v>
      </c>
      <c r="B49" s="103">
        <v>317.89999999999998</v>
      </c>
      <c r="C49" s="103">
        <v>161.9</v>
      </c>
      <c r="D49" s="103">
        <v>110</v>
      </c>
      <c r="E49" s="103">
        <v>84</v>
      </c>
      <c r="F49" s="103">
        <v>68.5</v>
      </c>
      <c r="G49" s="103">
        <v>58.1</v>
      </c>
      <c r="H49" s="103">
        <v>50.7</v>
      </c>
      <c r="I49" s="103">
        <v>45.2</v>
      </c>
      <c r="J49" s="103">
        <v>40.9</v>
      </c>
      <c r="K49" s="103">
        <v>37.5</v>
      </c>
      <c r="L49" s="103">
        <v>34.700000000000003</v>
      </c>
      <c r="M49" s="103">
        <v>32.4</v>
      </c>
      <c r="N49" s="103">
        <v>30.4</v>
      </c>
      <c r="O49" s="103">
        <v>28.8</v>
      </c>
      <c r="P49" s="103">
        <v>27.3</v>
      </c>
      <c r="Q49" s="103">
        <v>26.1</v>
      </c>
      <c r="R49" s="103">
        <v>25</v>
      </c>
      <c r="S49" s="103">
        <v>24</v>
      </c>
      <c r="T49" s="103">
        <v>23.1</v>
      </c>
      <c r="U49" s="103">
        <v>22.4</v>
      </c>
    </row>
    <row r="50" spans="1:21" x14ac:dyDescent="0.25">
      <c r="A50" s="102">
        <v>40</v>
      </c>
      <c r="B50" s="103">
        <v>322</v>
      </c>
      <c r="C50" s="103">
        <v>164.1</v>
      </c>
      <c r="D50" s="103">
        <v>111.4</v>
      </c>
      <c r="E50" s="103">
        <v>85.1</v>
      </c>
      <c r="F50" s="103">
        <v>69.400000000000006</v>
      </c>
      <c r="G50" s="103">
        <v>58.9</v>
      </c>
      <c r="H50" s="103">
        <v>51.4</v>
      </c>
      <c r="I50" s="103">
        <v>45.8</v>
      </c>
      <c r="J50" s="103">
        <v>41.5</v>
      </c>
      <c r="K50" s="103">
        <v>38</v>
      </c>
      <c r="L50" s="103">
        <v>35.200000000000003</v>
      </c>
      <c r="M50" s="103">
        <v>32.799999999999997</v>
      </c>
      <c r="N50" s="103">
        <v>30.8</v>
      </c>
      <c r="O50" s="103">
        <v>29.2</v>
      </c>
      <c r="P50" s="103">
        <v>27.7</v>
      </c>
      <c r="Q50" s="103">
        <v>26.4</v>
      </c>
      <c r="R50" s="103">
        <v>25.3</v>
      </c>
      <c r="S50" s="103">
        <v>24.4</v>
      </c>
      <c r="T50" s="103">
        <v>23.5</v>
      </c>
      <c r="U50" s="103">
        <v>22.7</v>
      </c>
    </row>
    <row r="51" spans="1:21" x14ac:dyDescent="0.25">
      <c r="A51" s="102">
        <v>41</v>
      </c>
      <c r="B51" s="103">
        <v>326.3</v>
      </c>
      <c r="C51" s="103">
        <v>166.2</v>
      </c>
      <c r="D51" s="103">
        <v>112.9</v>
      </c>
      <c r="E51" s="103">
        <v>86.3</v>
      </c>
      <c r="F51" s="103">
        <v>70.3</v>
      </c>
      <c r="G51" s="103">
        <v>59.7</v>
      </c>
      <c r="H51" s="103">
        <v>52.1</v>
      </c>
      <c r="I51" s="103">
        <v>46.4</v>
      </c>
      <c r="J51" s="103">
        <v>42</v>
      </c>
      <c r="K51" s="103">
        <v>38.5</v>
      </c>
      <c r="L51" s="103">
        <v>35.700000000000003</v>
      </c>
      <c r="M51" s="103">
        <v>33.299999999999997</v>
      </c>
      <c r="N51" s="103">
        <v>31.3</v>
      </c>
      <c r="O51" s="103">
        <v>29.6</v>
      </c>
      <c r="P51" s="103">
        <v>28.1</v>
      </c>
      <c r="Q51" s="103">
        <v>26.8</v>
      </c>
      <c r="R51" s="103">
        <v>25.7</v>
      </c>
      <c r="S51" s="103">
        <v>24.7</v>
      </c>
      <c r="T51" s="103">
        <v>23.8</v>
      </c>
      <c r="U51" s="103">
        <v>23.1</v>
      </c>
    </row>
    <row r="52" spans="1:21" x14ac:dyDescent="0.25">
      <c r="A52" s="102">
        <v>42</v>
      </c>
      <c r="B52" s="103">
        <v>330.5</v>
      </c>
      <c r="C52" s="103">
        <v>168.4</v>
      </c>
      <c r="D52" s="103">
        <v>114.4</v>
      </c>
      <c r="E52" s="103">
        <v>87.4</v>
      </c>
      <c r="F52" s="103">
        <v>71.2</v>
      </c>
      <c r="G52" s="103">
        <v>60.5</v>
      </c>
      <c r="H52" s="103">
        <v>52.8</v>
      </c>
      <c r="I52" s="103">
        <v>47.1</v>
      </c>
      <c r="J52" s="103">
        <v>42.6</v>
      </c>
      <c r="K52" s="103">
        <v>39</v>
      </c>
      <c r="L52" s="103">
        <v>36.1</v>
      </c>
      <c r="M52" s="103">
        <v>33.700000000000003</v>
      </c>
      <c r="N52" s="103">
        <v>31.7</v>
      </c>
      <c r="O52" s="103">
        <v>30</v>
      </c>
      <c r="P52" s="103">
        <v>28.5</v>
      </c>
      <c r="Q52" s="103">
        <v>27.2</v>
      </c>
      <c r="R52" s="103">
        <v>26.1</v>
      </c>
      <c r="S52" s="103">
        <v>25.1</v>
      </c>
      <c r="T52" s="103">
        <v>24.2</v>
      </c>
      <c r="U52" s="103">
        <v>23.4</v>
      </c>
    </row>
    <row r="53" spans="1:21" x14ac:dyDescent="0.25">
      <c r="A53" s="102">
        <v>43</v>
      </c>
      <c r="B53" s="103">
        <v>334.8</v>
      </c>
      <c r="C53" s="103">
        <v>170.6</v>
      </c>
      <c r="D53" s="103">
        <v>115.9</v>
      </c>
      <c r="E53" s="103">
        <v>88.6</v>
      </c>
      <c r="F53" s="103">
        <v>72.2</v>
      </c>
      <c r="G53" s="103">
        <v>61.3</v>
      </c>
      <c r="H53" s="103">
        <v>53.5</v>
      </c>
      <c r="I53" s="103">
        <v>47.7</v>
      </c>
      <c r="J53" s="103">
        <v>43.2</v>
      </c>
      <c r="K53" s="103">
        <v>39.6</v>
      </c>
      <c r="L53" s="103">
        <v>36.6</v>
      </c>
      <c r="M53" s="103">
        <v>34.200000000000003</v>
      </c>
      <c r="N53" s="103">
        <v>32.200000000000003</v>
      </c>
      <c r="O53" s="103">
        <v>30.4</v>
      </c>
      <c r="P53" s="103">
        <v>28.9</v>
      </c>
      <c r="Q53" s="103">
        <v>27.6</v>
      </c>
      <c r="R53" s="103">
        <v>26.5</v>
      </c>
      <c r="S53" s="103">
        <v>25.5</v>
      </c>
      <c r="T53" s="103">
        <v>24.6</v>
      </c>
      <c r="U53" s="103">
        <v>23.8</v>
      </c>
    </row>
    <row r="54" spans="1:21" x14ac:dyDescent="0.25">
      <c r="A54" s="102">
        <v>44</v>
      </c>
      <c r="B54" s="103">
        <v>339.2</v>
      </c>
      <c r="C54" s="103">
        <v>172.8</v>
      </c>
      <c r="D54" s="103">
        <v>117.4</v>
      </c>
      <c r="E54" s="103">
        <v>89.7</v>
      </c>
      <c r="F54" s="103">
        <v>73.099999999999994</v>
      </c>
      <c r="G54" s="103">
        <v>62.1</v>
      </c>
      <c r="H54" s="103">
        <v>54.2</v>
      </c>
      <c r="I54" s="103">
        <v>48.3</v>
      </c>
      <c r="J54" s="103">
        <v>43.8</v>
      </c>
      <c r="K54" s="103">
        <v>40.1</v>
      </c>
      <c r="L54" s="103">
        <v>37.200000000000003</v>
      </c>
      <c r="M54" s="103">
        <v>34.700000000000003</v>
      </c>
      <c r="N54" s="103">
        <v>32.6</v>
      </c>
      <c r="O54" s="103">
        <v>30.9</v>
      </c>
      <c r="P54" s="103">
        <v>29.3</v>
      </c>
      <c r="Q54" s="103">
        <v>28</v>
      </c>
      <c r="R54" s="103">
        <v>26.9</v>
      </c>
      <c r="S54" s="103">
        <v>25.9</v>
      </c>
      <c r="T54" s="103">
        <v>25</v>
      </c>
      <c r="U54" s="103">
        <v>24.1</v>
      </c>
    </row>
    <row r="55" spans="1:21" x14ac:dyDescent="0.25">
      <c r="A55" s="102">
        <v>45</v>
      </c>
      <c r="B55" s="103">
        <v>343.6</v>
      </c>
      <c r="C55" s="103">
        <v>175.1</v>
      </c>
      <c r="D55" s="103">
        <v>119</v>
      </c>
      <c r="E55" s="103">
        <v>90.9</v>
      </c>
      <c r="F55" s="103">
        <v>74.099999999999994</v>
      </c>
      <c r="G55" s="103">
        <v>62.9</v>
      </c>
      <c r="H55" s="103">
        <v>55</v>
      </c>
      <c r="I55" s="103">
        <v>49</v>
      </c>
      <c r="J55" s="103">
        <v>44.4</v>
      </c>
      <c r="K55" s="103">
        <v>40.700000000000003</v>
      </c>
      <c r="L55" s="103">
        <v>37.700000000000003</v>
      </c>
      <c r="M55" s="103">
        <v>35.200000000000003</v>
      </c>
      <c r="N55" s="103">
        <v>33.1</v>
      </c>
      <c r="O55" s="103">
        <v>31.3</v>
      </c>
      <c r="P55" s="103">
        <v>29.8</v>
      </c>
      <c r="Q55" s="103">
        <v>28.5</v>
      </c>
      <c r="R55" s="103">
        <v>27.3</v>
      </c>
      <c r="S55" s="103">
        <v>26.3</v>
      </c>
      <c r="T55" s="103">
        <v>25.3</v>
      </c>
      <c r="U55" s="103"/>
    </row>
    <row r="56" spans="1:21" x14ac:dyDescent="0.25">
      <c r="A56" s="102">
        <v>46</v>
      </c>
      <c r="B56" s="103">
        <v>348.1</v>
      </c>
      <c r="C56" s="103">
        <v>177.4</v>
      </c>
      <c r="D56" s="103">
        <v>120.5</v>
      </c>
      <c r="E56" s="103">
        <v>92.1</v>
      </c>
      <c r="F56" s="103">
        <v>75.099999999999994</v>
      </c>
      <c r="G56" s="103">
        <v>63.8</v>
      </c>
      <c r="H56" s="103">
        <v>55.7</v>
      </c>
      <c r="I56" s="103">
        <v>49.7</v>
      </c>
      <c r="J56" s="103">
        <v>45</v>
      </c>
      <c r="K56" s="103">
        <v>41.3</v>
      </c>
      <c r="L56" s="103">
        <v>38.200000000000003</v>
      </c>
      <c r="M56" s="103">
        <v>35.700000000000003</v>
      </c>
      <c r="N56" s="103">
        <v>33.6</v>
      </c>
      <c r="O56" s="103">
        <v>31.8</v>
      </c>
      <c r="P56" s="103">
        <v>30.2</v>
      </c>
      <c r="Q56" s="103">
        <v>28.9</v>
      </c>
      <c r="R56" s="103">
        <v>27.7</v>
      </c>
      <c r="S56" s="103">
        <v>26.7</v>
      </c>
      <c r="T56" s="103"/>
      <c r="U56" s="103"/>
    </row>
    <row r="57" spans="1:21" x14ac:dyDescent="0.25">
      <c r="A57" s="102">
        <v>47</v>
      </c>
      <c r="B57" s="103">
        <v>352.7</v>
      </c>
      <c r="C57" s="103">
        <v>179.7</v>
      </c>
      <c r="D57" s="103">
        <v>122.1</v>
      </c>
      <c r="E57" s="103">
        <v>93.4</v>
      </c>
      <c r="F57" s="103">
        <v>76.099999999999994</v>
      </c>
      <c r="G57" s="103">
        <v>64.7</v>
      </c>
      <c r="H57" s="103">
        <v>56.5</v>
      </c>
      <c r="I57" s="103">
        <v>50.4</v>
      </c>
      <c r="J57" s="103">
        <v>45.6</v>
      </c>
      <c r="K57" s="103">
        <v>41.9</v>
      </c>
      <c r="L57" s="103">
        <v>38.799999999999997</v>
      </c>
      <c r="M57" s="103">
        <v>36.299999999999997</v>
      </c>
      <c r="N57" s="103">
        <v>34.1</v>
      </c>
      <c r="O57" s="103">
        <v>32.299999999999997</v>
      </c>
      <c r="P57" s="103">
        <v>30.7</v>
      </c>
      <c r="Q57" s="103">
        <v>29.4</v>
      </c>
      <c r="R57" s="103">
        <v>28.2</v>
      </c>
      <c r="S57" s="103"/>
      <c r="T57" s="103"/>
      <c r="U57" s="103"/>
    </row>
    <row r="58" spans="1:21" x14ac:dyDescent="0.25">
      <c r="A58" s="102">
        <v>48</v>
      </c>
      <c r="B58" s="103">
        <v>357.3</v>
      </c>
      <c r="C58" s="103">
        <v>182.1</v>
      </c>
      <c r="D58" s="103">
        <v>123.8</v>
      </c>
      <c r="E58" s="103">
        <v>94.6</v>
      </c>
      <c r="F58" s="103">
        <v>77.2</v>
      </c>
      <c r="G58" s="103">
        <v>65.599999999999994</v>
      </c>
      <c r="H58" s="103">
        <v>57.3</v>
      </c>
      <c r="I58" s="103">
        <v>51.1</v>
      </c>
      <c r="J58" s="103">
        <v>46.3</v>
      </c>
      <c r="K58" s="103">
        <v>42.5</v>
      </c>
      <c r="L58" s="103">
        <v>39.4</v>
      </c>
      <c r="M58" s="103">
        <v>36.799999999999997</v>
      </c>
      <c r="N58" s="103">
        <v>34.6</v>
      </c>
      <c r="O58" s="103">
        <v>32.799999999999997</v>
      </c>
      <c r="P58" s="103">
        <v>31.2</v>
      </c>
      <c r="Q58" s="103">
        <v>29.8</v>
      </c>
      <c r="R58" s="103"/>
      <c r="S58" s="103"/>
      <c r="T58" s="103"/>
      <c r="U58" s="103"/>
    </row>
    <row r="59" spans="1:21" x14ac:dyDescent="0.25">
      <c r="A59" s="102">
        <v>49</v>
      </c>
      <c r="B59" s="103">
        <v>362</v>
      </c>
      <c r="C59" s="103">
        <v>184.5</v>
      </c>
      <c r="D59" s="103">
        <v>125.4</v>
      </c>
      <c r="E59" s="103">
        <v>95.9</v>
      </c>
      <c r="F59" s="103">
        <v>78.2</v>
      </c>
      <c r="G59" s="103">
        <v>66.5</v>
      </c>
      <c r="H59" s="103">
        <v>58.1</v>
      </c>
      <c r="I59" s="103">
        <v>51.9</v>
      </c>
      <c r="J59" s="103">
        <v>47</v>
      </c>
      <c r="K59" s="103">
        <v>43.1</v>
      </c>
      <c r="L59" s="103">
        <v>40</v>
      </c>
      <c r="M59" s="103">
        <v>37.4</v>
      </c>
      <c r="N59" s="103">
        <v>35.200000000000003</v>
      </c>
      <c r="O59" s="103">
        <v>33.299999999999997</v>
      </c>
      <c r="P59" s="103">
        <v>31.7</v>
      </c>
      <c r="Q59" s="103"/>
      <c r="R59" s="103"/>
      <c r="S59" s="103"/>
      <c r="T59" s="103"/>
      <c r="U59" s="103"/>
    </row>
    <row r="60" spans="1:21" x14ac:dyDescent="0.25">
      <c r="A60" s="102">
        <v>50</v>
      </c>
      <c r="B60" s="103">
        <v>366.8</v>
      </c>
      <c r="C60" s="103">
        <v>187</v>
      </c>
      <c r="D60" s="103">
        <v>127.2</v>
      </c>
      <c r="E60" s="103">
        <v>97.3</v>
      </c>
      <c r="F60" s="103">
        <v>79.400000000000006</v>
      </c>
      <c r="G60" s="103">
        <v>67.5</v>
      </c>
      <c r="H60" s="103">
        <v>59</v>
      </c>
      <c r="I60" s="103">
        <v>52.6</v>
      </c>
      <c r="J60" s="103">
        <v>47.7</v>
      </c>
      <c r="K60" s="103">
        <v>43.8</v>
      </c>
      <c r="L60" s="103">
        <v>40.6</v>
      </c>
      <c r="M60" s="103">
        <v>38</v>
      </c>
      <c r="N60" s="103">
        <v>35.799999999999997</v>
      </c>
      <c r="O60" s="103">
        <v>33.9</v>
      </c>
      <c r="P60" s="103"/>
      <c r="Q60" s="103"/>
      <c r="R60" s="103"/>
      <c r="S60" s="103"/>
      <c r="T60" s="103"/>
      <c r="U60" s="103"/>
    </row>
    <row r="61" spans="1:21" x14ac:dyDescent="0.25">
      <c r="A61" s="102">
        <v>51</v>
      </c>
      <c r="B61" s="103">
        <v>371.7</v>
      </c>
      <c r="C61" s="103">
        <v>189.6</v>
      </c>
      <c r="D61" s="103">
        <v>128.9</v>
      </c>
      <c r="E61" s="103">
        <v>98.6</v>
      </c>
      <c r="F61" s="103">
        <v>80.5</v>
      </c>
      <c r="G61" s="103">
        <v>68.400000000000006</v>
      </c>
      <c r="H61" s="103">
        <v>59.9</v>
      </c>
      <c r="I61" s="103">
        <v>53.4</v>
      </c>
      <c r="J61" s="103">
        <v>48.5</v>
      </c>
      <c r="K61" s="103">
        <v>44.5</v>
      </c>
      <c r="L61" s="103">
        <v>41.3</v>
      </c>
      <c r="M61" s="103">
        <v>38.6</v>
      </c>
      <c r="N61" s="103">
        <v>36.4</v>
      </c>
      <c r="O61" s="103"/>
      <c r="P61" s="103"/>
      <c r="Q61" s="103"/>
      <c r="R61" s="103"/>
      <c r="S61" s="103"/>
      <c r="T61" s="103"/>
      <c r="U61" s="103"/>
    </row>
    <row r="62" spans="1:21" x14ac:dyDescent="0.25">
      <c r="A62" s="102">
        <v>52</v>
      </c>
      <c r="B62" s="103">
        <v>376.7</v>
      </c>
      <c r="C62" s="103">
        <v>192.2</v>
      </c>
      <c r="D62" s="103">
        <v>130.69999999999999</v>
      </c>
      <c r="E62" s="103">
        <v>100</v>
      </c>
      <c r="F62" s="103">
        <v>81.7</v>
      </c>
      <c r="G62" s="103">
        <v>69.400000000000006</v>
      </c>
      <c r="H62" s="103">
        <v>60.7</v>
      </c>
      <c r="I62" s="103">
        <v>54.2</v>
      </c>
      <c r="J62" s="103">
        <v>49.2</v>
      </c>
      <c r="K62" s="103">
        <v>45.2</v>
      </c>
      <c r="L62" s="103">
        <v>41.9</v>
      </c>
      <c r="M62" s="103">
        <v>39.200000000000003</v>
      </c>
      <c r="N62" s="103"/>
      <c r="O62" s="103"/>
      <c r="P62" s="103"/>
      <c r="Q62" s="103"/>
      <c r="R62" s="103"/>
      <c r="S62" s="103"/>
      <c r="T62" s="103"/>
      <c r="U62" s="103"/>
    </row>
    <row r="63" spans="1:21" x14ac:dyDescent="0.25">
      <c r="A63" s="102">
        <v>53</v>
      </c>
      <c r="B63" s="103">
        <v>381.7</v>
      </c>
      <c r="C63" s="103">
        <v>194.8</v>
      </c>
      <c r="D63" s="103">
        <v>132.5</v>
      </c>
      <c r="E63" s="103">
        <v>101.5</v>
      </c>
      <c r="F63" s="103">
        <v>82.8</v>
      </c>
      <c r="G63" s="103">
        <v>70.5</v>
      </c>
      <c r="H63" s="103">
        <v>61.7</v>
      </c>
      <c r="I63" s="103">
        <v>55.1</v>
      </c>
      <c r="J63" s="103">
        <v>50</v>
      </c>
      <c r="K63" s="103">
        <v>45.9</v>
      </c>
      <c r="L63" s="103">
        <v>42.6</v>
      </c>
      <c r="M63" s="103"/>
      <c r="N63" s="103"/>
      <c r="O63" s="103"/>
      <c r="P63" s="103"/>
      <c r="Q63" s="103"/>
      <c r="R63" s="103"/>
      <c r="S63" s="103"/>
      <c r="T63" s="103"/>
      <c r="U63" s="103"/>
    </row>
    <row r="64" spans="1:21" x14ac:dyDescent="0.25">
      <c r="A64" s="102">
        <v>54</v>
      </c>
      <c r="B64" s="103">
        <v>386.8</v>
      </c>
      <c r="C64" s="103">
        <v>197.4</v>
      </c>
      <c r="D64" s="103">
        <v>134.4</v>
      </c>
      <c r="E64" s="103">
        <v>102.9</v>
      </c>
      <c r="F64" s="103">
        <v>84.1</v>
      </c>
      <c r="G64" s="103">
        <v>71.5</v>
      </c>
      <c r="H64" s="103">
        <v>62.6</v>
      </c>
      <c r="I64" s="103">
        <v>55.9</v>
      </c>
      <c r="J64" s="103">
        <v>50.8</v>
      </c>
      <c r="K64" s="103">
        <v>46.7</v>
      </c>
      <c r="L64" s="103"/>
      <c r="M64" s="103"/>
      <c r="N64" s="103"/>
      <c r="O64" s="103"/>
      <c r="P64" s="103"/>
      <c r="Q64" s="103"/>
      <c r="R64" s="103"/>
      <c r="S64" s="103"/>
      <c r="T64" s="103"/>
      <c r="U64" s="103"/>
    </row>
    <row r="65" spans="1:21" x14ac:dyDescent="0.25">
      <c r="A65" s="102">
        <v>55</v>
      </c>
      <c r="B65" s="103">
        <v>392</v>
      </c>
      <c r="C65" s="103">
        <v>200.2</v>
      </c>
      <c r="D65" s="103">
        <v>136.30000000000001</v>
      </c>
      <c r="E65" s="103">
        <v>104.4</v>
      </c>
      <c r="F65" s="103">
        <v>85.3</v>
      </c>
      <c r="G65" s="103">
        <v>72.599999999999994</v>
      </c>
      <c r="H65" s="103">
        <v>63.6</v>
      </c>
      <c r="I65" s="103">
        <v>56.8</v>
      </c>
      <c r="J65" s="103">
        <v>51.6</v>
      </c>
      <c r="K65" s="103"/>
      <c r="L65" s="103"/>
      <c r="M65" s="103"/>
      <c r="N65" s="103"/>
      <c r="O65" s="103"/>
      <c r="P65" s="103"/>
      <c r="Q65" s="103"/>
      <c r="R65" s="103"/>
      <c r="S65" s="103"/>
      <c r="T65" s="103"/>
      <c r="U65" s="103"/>
    </row>
    <row r="66" spans="1:21" x14ac:dyDescent="0.25">
      <c r="A66" s="102">
        <v>56</v>
      </c>
      <c r="B66" s="103">
        <v>397.4</v>
      </c>
      <c r="C66" s="103">
        <v>203</v>
      </c>
      <c r="D66" s="103">
        <v>138.19999999999999</v>
      </c>
      <c r="E66" s="103">
        <v>105.9</v>
      </c>
      <c r="F66" s="103">
        <v>86.6</v>
      </c>
      <c r="G66" s="103">
        <v>73.7</v>
      </c>
      <c r="H66" s="103">
        <v>64.5</v>
      </c>
      <c r="I66" s="103">
        <v>57.7</v>
      </c>
      <c r="J66" s="103"/>
      <c r="K66" s="103"/>
      <c r="L66" s="103"/>
      <c r="M66" s="103"/>
      <c r="N66" s="103"/>
      <c r="O66" s="103"/>
      <c r="P66" s="103"/>
      <c r="Q66" s="103"/>
      <c r="R66" s="103"/>
      <c r="S66" s="103"/>
      <c r="T66" s="103"/>
      <c r="U66" s="103"/>
    </row>
    <row r="67" spans="1:21" x14ac:dyDescent="0.25">
      <c r="A67" s="102">
        <v>57</v>
      </c>
      <c r="B67" s="103">
        <v>402.8</v>
      </c>
      <c r="C67" s="103">
        <v>205.8</v>
      </c>
      <c r="D67" s="103">
        <v>140.19999999999999</v>
      </c>
      <c r="E67" s="103">
        <v>107.5</v>
      </c>
      <c r="F67" s="103">
        <v>87.9</v>
      </c>
      <c r="G67" s="103">
        <v>74.8</v>
      </c>
      <c r="H67" s="103">
        <v>65.599999999999994</v>
      </c>
      <c r="I67" s="103"/>
      <c r="J67" s="103"/>
      <c r="K67" s="103"/>
      <c r="L67" s="103"/>
      <c r="M67" s="103"/>
      <c r="N67" s="103"/>
      <c r="O67" s="103"/>
      <c r="P67" s="103"/>
      <c r="Q67" s="103"/>
      <c r="R67" s="103"/>
      <c r="S67" s="103"/>
      <c r="T67" s="103"/>
      <c r="U67" s="103"/>
    </row>
    <row r="68" spans="1:21" x14ac:dyDescent="0.25">
      <c r="A68" s="102">
        <v>58</v>
      </c>
      <c r="B68" s="103">
        <v>408.5</v>
      </c>
      <c r="C68" s="103">
        <v>208.8</v>
      </c>
      <c r="D68" s="103">
        <v>142.30000000000001</v>
      </c>
      <c r="E68" s="103">
        <v>109.1</v>
      </c>
      <c r="F68" s="103">
        <v>89.2</v>
      </c>
      <c r="G68" s="103">
        <v>76</v>
      </c>
      <c r="H68" s="103"/>
      <c r="I68" s="103"/>
      <c r="J68" s="103"/>
      <c r="K68" s="103"/>
      <c r="L68" s="103"/>
      <c r="M68" s="103"/>
      <c r="N68" s="103"/>
      <c r="O68" s="103"/>
      <c r="P68" s="103"/>
      <c r="Q68" s="103"/>
      <c r="R68" s="103"/>
      <c r="S68" s="103"/>
      <c r="T68" s="103"/>
      <c r="U68" s="103"/>
    </row>
    <row r="69" spans="1:21" x14ac:dyDescent="0.25">
      <c r="A69" s="102">
        <v>59</v>
      </c>
      <c r="B69" s="103">
        <v>412.5</v>
      </c>
      <c r="C69" s="103">
        <v>210.9</v>
      </c>
      <c r="D69" s="103">
        <v>143.80000000000001</v>
      </c>
      <c r="E69" s="103">
        <v>110.3</v>
      </c>
      <c r="F69" s="103">
        <v>90.2</v>
      </c>
      <c r="G69" s="103"/>
      <c r="H69" s="103"/>
      <c r="I69" s="103"/>
      <c r="J69" s="103"/>
      <c r="K69" s="103"/>
      <c r="L69" s="103"/>
      <c r="M69" s="103"/>
      <c r="N69" s="103"/>
      <c r="O69" s="103"/>
      <c r="P69" s="103"/>
      <c r="Q69" s="103"/>
      <c r="R69" s="103"/>
      <c r="S69" s="103"/>
      <c r="T69" s="103"/>
      <c r="U69" s="103"/>
    </row>
    <row r="70" spans="1:21" x14ac:dyDescent="0.25">
      <c r="A70" s="102">
        <v>60</v>
      </c>
      <c r="B70" s="103">
        <v>414.3</v>
      </c>
      <c r="C70" s="103">
        <v>211.9</v>
      </c>
      <c r="D70" s="103">
        <v>144.5</v>
      </c>
      <c r="E70" s="103">
        <v>110.8</v>
      </c>
      <c r="F70" s="103"/>
      <c r="G70" s="103"/>
      <c r="H70" s="103"/>
      <c r="I70" s="103"/>
      <c r="J70" s="103"/>
      <c r="K70" s="103"/>
      <c r="L70" s="103"/>
      <c r="M70" s="103"/>
      <c r="N70" s="103"/>
      <c r="O70" s="103"/>
      <c r="P70" s="103"/>
      <c r="Q70" s="103"/>
      <c r="R70" s="103"/>
      <c r="S70" s="103"/>
      <c r="T70" s="103"/>
      <c r="U70" s="103"/>
    </row>
    <row r="71" spans="1:21" x14ac:dyDescent="0.25">
      <c r="A71" s="102">
        <v>61</v>
      </c>
      <c r="B71" s="103">
        <v>416.2</v>
      </c>
      <c r="C71" s="103">
        <v>212.9</v>
      </c>
      <c r="D71" s="103">
        <v>145.19999999999999</v>
      </c>
      <c r="E71" s="103"/>
      <c r="F71" s="103"/>
      <c r="G71" s="103"/>
      <c r="H71" s="103"/>
      <c r="I71" s="103"/>
      <c r="J71" s="103"/>
      <c r="K71" s="103"/>
      <c r="L71" s="103"/>
      <c r="M71" s="103"/>
      <c r="N71" s="103"/>
      <c r="O71" s="103"/>
      <c r="P71" s="103"/>
      <c r="Q71" s="103"/>
      <c r="R71" s="103"/>
      <c r="S71" s="103"/>
      <c r="T71" s="103"/>
      <c r="U71" s="103"/>
    </row>
    <row r="72" spans="1:21" x14ac:dyDescent="0.25">
      <c r="A72" s="102">
        <v>62</v>
      </c>
      <c r="B72" s="103">
        <v>418.7</v>
      </c>
      <c r="C72" s="103">
        <v>214.3</v>
      </c>
      <c r="D72" s="103"/>
      <c r="E72" s="103"/>
      <c r="F72" s="103"/>
      <c r="G72" s="103"/>
      <c r="H72" s="103"/>
      <c r="I72" s="103"/>
      <c r="J72" s="103"/>
      <c r="K72" s="103"/>
      <c r="L72" s="103"/>
      <c r="M72" s="103"/>
      <c r="N72" s="103"/>
      <c r="O72" s="103"/>
      <c r="P72" s="103"/>
      <c r="Q72" s="103"/>
      <c r="R72" s="103"/>
      <c r="S72" s="103"/>
      <c r="T72" s="103"/>
      <c r="U72" s="103"/>
    </row>
    <row r="73" spans="1:21" x14ac:dyDescent="0.25">
      <c r="A73" s="102">
        <v>63</v>
      </c>
      <c r="B73" s="103">
        <v>420.9</v>
      </c>
      <c r="C73" s="103"/>
      <c r="D73" s="103"/>
      <c r="E73" s="103"/>
      <c r="F73" s="103"/>
      <c r="G73" s="103"/>
      <c r="H73" s="103"/>
      <c r="I73" s="103"/>
      <c r="J73" s="103"/>
      <c r="K73" s="103"/>
      <c r="L73" s="103"/>
      <c r="M73" s="103"/>
      <c r="N73" s="103"/>
      <c r="O73" s="103"/>
      <c r="P73" s="103"/>
      <c r="Q73" s="103"/>
      <c r="R73" s="103"/>
      <c r="S73" s="103"/>
      <c r="T73" s="103"/>
      <c r="U73" s="103"/>
    </row>
  </sheetData>
  <sheetProtection algorithmName="SHA-512" hashValue="oUBtmnhIi5b+6rVwFsBOhMNNPmSbm1tFrUvPAdKfmLlHDwpNcjXGNYccx0RISW3aU1gCdtbwPvVwDRhj0T+SqQ==" saltValue="/LRELqmDUMXckRPGNdPyAg==" spinCount="100000" sheet="1" objects="1" scenarios="1"/>
  <conditionalFormatting sqref="A6:A16 A18:A20">
    <cfRule type="expression" dxfId="407" priority="17" stopIfTrue="1">
      <formula>MOD(ROW(),2)=0</formula>
    </cfRule>
    <cfRule type="expression" dxfId="406" priority="18" stopIfTrue="1">
      <formula>MOD(ROW(),2)&lt;&gt;0</formula>
    </cfRule>
  </conditionalFormatting>
  <conditionalFormatting sqref="B6:U16 C17:U20">
    <cfRule type="expression" dxfId="405" priority="19" stopIfTrue="1">
      <formula>MOD(ROW(),2)=0</formula>
    </cfRule>
    <cfRule type="expression" dxfId="404" priority="20" stopIfTrue="1">
      <formula>MOD(ROW(),2)&lt;&gt;0</formula>
    </cfRule>
  </conditionalFormatting>
  <conditionalFormatting sqref="A17">
    <cfRule type="expression" dxfId="403" priority="11" stopIfTrue="1">
      <formula>MOD(ROW(),2)=0</formula>
    </cfRule>
    <cfRule type="expression" dxfId="402" priority="12" stopIfTrue="1">
      <formula>MOD(ROW(),2)&lt;&gt;0</formula>
    </cfRule>
  </conditionalFormatting>
  <conditionalFormatting sqref="B17:B20">
    <cfRule type="expression" dxfId="401" priority="9" stopIfTrue="1">
      <formula>MOD(ROW(),2)=0</formula>
    </cfRule>
    <cfRule type="expression" dxfId="400" priority="10" stopIfTrue="1">
      <formula>MOD(ROW(),2)&lt;&gt;0</formula>
    </cfRule>
  </conditionalFormatting>
  <conditionalFormatting sqref="A25:A73">
    <cfRule type="expression" dxfId="399" priority="1" stopIfTrue="1">
      <formula>MOD(ROW(),2)=0</formula>
    </cfRule>
    <cfRule type="expression" dxfId="398" priority="2" stopIfTrue="1">
      <formula>MOD(ROW(),2)&lt;&gt;0</formula>
    </cfRule>
  </conditionalFormatting>
  <conditionalFormatting sqref="B25:U73">
    <cfRule type="expression" dxfId="397" priority="3" stopIfTrue="1">
      <formula>MOD(ROW(),2)=0</formula>
    </cfRule>
    <cfRule type="expression" dxfId="396"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9">
    <pageSetUpPr fitToPage="1"/>
  </sheetPr>
  <dimension ref="A1:V174"/>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x-712</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523</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712</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524</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525</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198.5</v>
      </c>
      <c r="C26" s="103">
        <v>101.1</v>
      </c>
      <c r="D26" s="103">
        <v>68.599999999999994</v>
      </c>
      <c r="E26" s="103">
        <v>52.4</v>
      </c>
      <c r="F26" s="103">
        <v>42.7</v>
      </c>
      <c r="G26" s="103">
        <v>36.200000000000003</v>
      </c>
      <c r="H26" s="103">
        <v>31.6</v>
      </c>
      <c r="I26" s="103">
        <v>28.1</v>
      </c>
      <c r="J26" s="103">
        <v>25.5</v>
      </c>
      <c r="K26" s="103">
        <v>23.3</v>
      </c>
      <c r="L26" s="103">
        <v>21.6</v>
      </c>
      <c r="M26" s="103">
        <v>20.100000000000001</v>
      </c>
      <c r="N26" s="103">
        <v>18.899999999999999</v>
      </c>
      <c r="O26" s="103">
        <v>17.8</v>
      </c>
      <c r="P26" s="103">
        <v>16.899999999999999</v>
      </c>
      <c r="Q26" s="103">
        <v>16.100000000000001</v>
      </c>
      <c r="R26" s="103">
        <v>15.4</v>
      </c>
      <c r="S26" s="103">
        <v>14.8</v>
      </c>
      <c r="T26" s="103">
        <v>14.3</v>
      </c>
      <c r="U26" s="103">
        <v>13.8</v>
      </c>
    </row>
    <row r="27" spans="1:21" x14ac:dyDescent="0.25">
      <c r="A27" s="102">
        <v>17</v>
      </c>
      <c r="B27" s="103">
        <v>201.5</v>
      </c>
      <c r="C27" s="103">
        <v>102.6</v>
      </c>
      <c r="D27" s="103">
        <v>69.599999999999994</v>
      </c>
      <c r="E27" s="103">
        <v>53.2</v>
      </c>
      <c r="F27" s="103">
        <v>43.3</v>
      </c>
      <c r="G27" s="103">
        <v>36.799999999999997</v>
      </c>
      <c r="H27" s="103">
        <v>32.1</v>
      </c>
      <c r="I27" s="103">
        <v>28.6</v>
      </c>
      <c r="J27" s="103">
        <v>25.8</v>
      </c>
      <c r="K27" s="103">
        <v>23.7</v>
      </c>
      <c r="L27" s="103">
        <v>21.9</v>
      </c>
      <c r="M27" s="103">
        <v>20.399999999999999</v>
      </c>
      <c r="N27" s="103">
        <v>19.2</v>
      </c>
      <c r="O27" s="103">
        <v>18.100000000000001</v>
      </c>
      <c r="P27" s="103">
        <v>17.2</v>
      </c>
      <c r="Q27" s="103">
        <v>16.399999999999999</v>
      </c>
      <c r="R27" s="103">
        <v>15.7</v>
      </c>
      <c r="S27" s="103">
        <v>15</v>
      </c>
      <c r="T27" s="103">
        <v>14.5</v>
      </c>
      <c r="U27" s="103">
        <v>14</v>
      </c>
    </row>
    <row r="28" spans="1:21" x14ac:dyDescent="0.25">
      <c r="A28" s="102">
        <v>18</v>
      </c>
      <c r="B28" s="103">
        <v>204.4</v>
      </c>
      <c r="C28" s="103">
        <v>104.1</v>
      </c>
      <c r="D28" s="103">
        <v>70.7</v>
      </c>
      <c r="E28" s="103">
        <v>54</v>
      </c>
      <c r="F28" s="103">
        <v>44</v>
      </c>
      <c r="G28" s="103">
        <v>37.299999999999997</v>
      </c>
      <c r="H28" s="103">
        <v>32.5</v>
      </c>
      <c r="I28" s="103">
        <v>29</v>
      </c>
      <c r="J28" s="103">
        <v>26.2</v>
      </c>
      <c r="K28" s="103">
        <v>24</v>
      </c>
      <c r="L28" s="103">
        <v>22.2</v>
      </c>
      <c r="M28" s="103">
        <v>20.7</v>
      </c>
      <c r="N28" s="103">
        <v>19.399999999999999</v>
      </c>
      <c r="O28" s="103">
        <v>18.399999999999999</v>
      </c>
      <c r="P28" s="103">
        <v>17.399999999999999</v>
      </c>
      <c r="Q28" s="103">
        <v>16.600000000000001</v>
      </c>
      <c r="R28" s="103">
        <v>15.9</v>
      </c>
      <c r="S28" s="103">
        <v>15.3</v>
      </c>
      <c r="T28" s="103">
        <v>14.7</v>
      </c>
      <c r="U28" s="103">
        <v>14.2</v>
      </c>
    </row>
    <row r="29" spans="1:21" x14ac:dyDescent="0.25">
      <c r="A29" s="102">
        <v>19</v>
      </c>
      <c r="B29" s="103">
        <v>207.5</v>
      </c>
      <c r="C29" s="103">
        <v>105.6</v>
      </c>
      <c r="D29" s="103">
        <v>71.7</v>
      </c>
      <c r="E29" s="103">
        <v>54.8</v>
      </c>
      <c r="F29" s="103">
        <v>44.6</v>
      </c>
      <c r="G29" s="103">
        <v>37.9</v>
      </c>
      <c r="H29" s="103">
        <v>33</v>
      </c>
      <c r="I29" s="103">
        <v>29.4</v>
      </c>
      <c r="J29" s="103">
        <v>26.6</v>
      </c>
      <c r="K29" s="103">
        <v>24.4</v>
      </c>
      <c r="L29" s="103">
        <v>22.5</v>
      </c>
      <c r="M29" s="103">
        <v>21</v>
      </c>
      <c r="N29" s="103">
        <v>19.7</v>
      </c>
      <c r="O29" s="103">
        <v>18.600000000000001</v>
      </c>
      <c r="P29" s="103">
        <v>17.7</v>
      </c>
      <c r="Q29" s="103">
        <v>16.899999999999999</v>
      </c>
      <c r="R29" s="103">
        <v>16.100000000000001</v>
      </c>
      <c r="S29" s="103">
        <v>15.5</v>
      </c>
      <c r="T29" s="103">
        <v>14.9</v>
      </c>
      <c r="U29" s="103">
        <v>14.4</v>
      </c>
    </row>
    <row r="30" spans="1:21" x14ac:dyDescent="0.25">
      <c r="A30" s="102">
        <v>20</v>
      </c>
      <c r="B30" s="103">
        <v>210.5</v>
      </c>
      <c r="C30" s="103">
        <v>107.2</v>
      </c>
      <c r="D30" s="103">
        <v>72.8</v>
      </c>
      <c r="E30" s="103">
        <v>55.6</v>
      </c>
      <c r="F30" s="103">
        <v>45.3</v>
      </c>
      <c r="G30" s="103">
        <v>38.4</v>
      </c>
      <c r="H30" s="103">
        <v>33.5</v>
      </c>
      <c r="I30" s="103">
        <v>29.8</v>
      </c>
      <c r="J30" s="103">
        <v>27</v>
      </c>
      <c r="K30" s="103">
        <v>24.7</v>
      </c>
      <c r="L30" s="103">
        <v>22.9</v>
      </c>
      <c r="M30" s="103">
        <v>21.3</v>
      </c>
      <c r="N30" s="103">
        <v>20</v>
      </c>
      <c r="O30" s="103">
        <v>18.899999999999999</v>
      </c>
      <c r="P30" s="103">
        <v>18</v>
      </c>
      <c r="Q30" s="103">
        <v>17.100000000000001</v>
      </c>
      <c r="R30" s="103">
        <v>16.399999999999999</v>
      </c>
      <c r="S30" s="103">
        <v>15.7</v>
      </c>
      <c r="T30" s="103">
        <v>15.2</v>
      </c>
      <c r="U30" s="103">
        <v>14.6</v>
      </c>
    </row>
    <row r="31" spans="1:21" x14ac:dyDescent="0.25">
      <c r="A31" s="102">
        <v>21</v>
      </c>
      <c r="B31" s="103">
        <v>213.6</v>
      </c>
      <c r="C31" s="103">
        <v>108.8</v>
      </c>
      <c r="D31" s="103">
        <v>73.8</v>
      </c>
      <c r="E31" s="103">
        <v>56.4</v>
      </c>
      <c r="F31" s="103">
        <v>45.9</v>
      </c>
      <c r="G31" s="103">
        <v>39</v>
      </c>
      <c r="H31" s="103">
        <v>34</v>
      </c>
      <c r="I31" s="103">
        <v>30.3</v>
      </c>
      <c r="J31" s="103">
        <v>27.4</v>
      </c>
      <c r="K31" s="103">
        <v>25.1</v>
      </c>
      <c r="L31" s="103">
        <v>23.2</v>
      </c>
      <c r="M31" s="103">
        <v>21.6</v>
      </c>
      <c r="N31" s="103">
        <v>20.3</v>
      </c>
      <c r="O31" s="103">
        <v>19.2</v>
      </c>
      <c r="P31" s="103">
        <v>18.2</v>
      </c>
      <c r="Q31" s="103">
        <v>17.399999999999999</v>
      </c>
      <c r="R31" s="103">
        <v>16.600000000000001</v>
      </c>
      <c r="S31" s="103">
        <v>16</v>
      </c>
      <c r="T31" s="103">
        <v>15.4</v>
      </c>
      <c r="U31" s="103">
        <v>14.9</v>
      </c>
    </row>
    <row r="32" spans="1:21" x14ac:dyDescent="0.25">
      <c r="A32" s="102">
        <v>22</v>
      </c>
      <c r="B32" s="103">
        <v>216.7</v>
      </c>
      <c r="C32" s="103">
        <v>110.4</v>
      </c>
      <c r="D32" s="103">
        <v>74.900000000000006</v>
      </c>
      <c r="E32" s="103">
        <v>57.2</v>
      </c>
      <c r="F32" s="103">
        <v>46.6</v>
      </c>
      <c r="G32" s="103">
        <v>39.5</v>
      </c>
      <c r="H32" s="103">
        <v>34.5</v>
      </c>
      <c r="I32" s="103">
        <v>30.7</v>
      </c>
      <c r="J32" s="103">
        <v>27.8</v>
      </c>
      <c r="K32" s="103">
        <v>25.5</v>
      </c>
      <c r="L32" s="103">
        <v>23.5</v>
      </c>
      <c r="M32" s="103">
        <v>22</v>
      </c>
      <c r="N32" s="103">
        <v>20.6</v>
      </c>
      <c r="O32" s="103">
        <v>19.5</v>
      </c>
      <c r="P32" s="103">
        <v>18.5</v>
      </c>
      <c r="Q32" s="103">
        <v>17.600000000000001</v>
      </c>
      <c r="R32" s="103">
        <v>16.899999999999999</v>
      </c>
      <c r="S32" s="103">
        <v>16.2</v>
      </c>
      <c r="T32" s="103">
        <v>15.6</v>
      </c>
      <c r="U32" s="103">
        <v>15.1</v>
      </c>
    </row>
    <row r="33" spans="1:21" x14ac:dyDescent="0.25">
      <c r="A33" s="102">
        <v>23</v>
      </c>
      <c r="B33" s="103">
        <v>219.9</v>
      </c>
      <c r="C33" s="103">
        <v>112</v>
      </c>
      <c r="D33" s="103">
        <v>76</v>
      </c>
      <c r="E33" s="103">
        <v>58.1</v>
      </c>
      <c r="F33" s="103">
        <v>47.3</v>
      </c>
      <c r="G33" s="103">
        <v>40.1</v>
      </c>
      <c r="H33" s="103">
        <v>35</v>
      </c>
      <c r="I33" s="103">
        <v>31.2</v>
      </c>
      <c r="J33" s="103">
        <v>28.2</v>
      </c>
      <c r="K33" s="103">
        <v>25.8</v>
      </c>
      <c r="L33" s="103">
        <v>23.9</v>
      </c>
      <c r="M33" s="103">
        <v>22.3</v>
      </c>
      <c r="N33" s="103">
        <v>20.9</v>
      </c>
      <c r="O33" s="103">
        <v>19.8</v>
      </c>
      <c r="P33" s="103">
        <v>18.8</v>
      </c>
      <c r="Q33" s="103">
        <v>17.899999999999999</v>
      </c>
      <c r="R33" s="103">
        <v>17.100000000000001</v>
      </c>
      <c r="S33" s="103">
        <v>16.399999999999999</v>
      </c>
      <c r="T33" s="103">
        <v>15.8</v>
      </c>
      <c r="U33" s="103">
        <v>15.3</v>
      </c>
    </row>
    <row r="34" spans="1:21" x14ac:dyDescent="0.25">
      <c r="A34" s="102">
        <v>24</v>
      </c>
      <c r="B34" s="103">
        <v>223.1</v>
      </c>
      <c r="C34" s="103">
        <v>113.6</v>
      </c>
      <c r="D34" s="103">
        <v>77.099999999999994</v>
      </c>
      <c r="E34" s="103">
        <v>58.9</v>
      </c>
      <c r="F34" s="103">
        <v>48</v>
      </c>
      <c r="G34" s="103">
        <v>40.700000000000003</v>
      </c>
      <c r="H34" s="103">
        <v>35.5</v>
      </c>
      <c r="I34" s="103">
        <v>31.6</v>
      </c>
      <c r="J34" s="103">
        <v>28.6</v>
      </c>
      <c r="K34" s="103">
        <v>26.2</v>
      </c>
      <c r="L34" s="103">
        <v>24.2</v>
      </c>
      <c r="M34" s="103">
        <v>22.6</v>
      </c>
      <c r="N34" s="103">
        <v>21.2</v>
      </c>
      <c r="O34" s="103">
        <v>20.100000000000001</v>
      </c>
      <c r="P34" s="103">
        <v>19</v>
      </c>
      <c r="Q34" s="103">
        <v>18.2</v>
      </c>
      <c r="R34" s="103">
        <v>17.399999999999999</v>
      </c>
      <c r="S34" s="103">
        <v>16.7</v>
      </c>
      <c r="T34" s="103">
        <v>16.100000000000001</v>
      </c>
      <c r="U34" s="103">
        <v>15.5</v>
      </c>
    </row>
    <row r="35" spans="1:21" x14ac:dyDescent="0.25">
      <c r="A35" s="102">
        <v>25</v>
      </c>
      <c r="B35" s="103">
        <v>226.3</v>
      </c>
      <c r="C35" s="103">
        <v>115.3</v>
      </c>
      <c r="D35" s="103">
        <v>78.3</v>
      </c>
      <c r="E35" s="103">
        <v>59.8</v>
      </c>
      <c r="F35" s="103">
        <v>48.7</v>
      </c>
      <c r="G35" s="103">
        <v>41.3</v>
      </c>
      <c r="H35" s="103">
        <v>36</v>
      </c>
      <c r="I35" s="103">
        <v>32.1</v>
      </c>
      <c r="J35" s="103">
        <v>29</v>
      </c>
      <c r="K35" s="103">
        <v>26.6</v>
      </c>
      <c r="L35" s="103">
        <v>24.6</v>
      </c>
      <c r="M35" s="103">
        <v>22.9</v>
      </c>
      <c r="N35" s="103">
        <v>21.5</v>
      </c>
      <c r="O35" s="103">
        <v>20.399999999999999</v>
      </c>
      <c r="P35" s="103">
        <v>19.3</v>
      </c>
      <c r="Q35" s="103">
        <v>18.399999999999999</v>
      </c>
      <c r="R35" s="103">
        <v>17.600000000000001</v>
      </c>
      <c r="S35" s="103">
        <v>16.899999999999999</v>
      </c>
      <c r="T35" s="103">
        <v>16.3</v>
      </c>
      <c r="U35" s="103">
        <v>15.8</v>
      </c>
    </row>
    <row r="36" spans="1:21" x14ac:dyDescent="0.25">
      <c r="A36" s="102">
        <v>26</v>
      </c>
      <c r="B36" s="103">
        <v>229.6</v>
      </c>
      <c r="C36" s="103">
        <v>116.9</v>
      </c>
      <c r="D36" s="103">
        <v>79.400000000000006</v>
      </c>
      <c r="E36" s="103">
        <v>60.6</v>
      </c>
      <c r="F36" s="103">
        <v>49.4</v>
      </c>
      <c r="G36" s="103">
        <v>41.9</v>
      </c>
      <c r="H36" s="103">
        <v>36.6</v>
      </c>
      <c r="I36" s="103">
        <v>32.6</v>
      </c>
      <c r="J36" s="103">
        <v>29.5</v>
      </c>
      <c r="K36" s="103">
        <v>27</v>
      </c>
      <c r="L36" s="103">
        <v>25</v>
      </c>
      <c r="M36" s="103">
        <v>23.3</v>
      </c>
      <c r="N36" s="103">
        <v>21.9</v>
      </c>
      <c r="O36" s="103">
        <v>20.7</v>
      </c>
      <c r="P36" s="103">
        <v>19.600000000000001</v>
      </c>
      <c r="Q36" s="103">
        <v>18.7</v>
      </c>
      <c r="R36" s="103">
        <v>17.899999999999999</v>
      </c>
      <c r="S36" s="103">
        <v>17.2</v>
      </c>
      <c r="T36" s="103">
        <v>16.600000000000001</v>
      </c>
      <c r="U36" s="103">
        <v>16</v>
      </c>
    </row>
    <row r="37" spans="1:21" x14ac:dyDescent="0.25">
      <c r="A37" s="102">
        <v>27</v>
      </c>
      <c r="B37" s="103">
        <v>233</v>
      </c>
      <c r="C37" s="103">
        <v>118.6</v>
      </c>
      <c r="D37" s="103">
        <v>80.599999999999994</v>
      </c>
      <c r="E37" s="103">
        <v>61.5</v>
      </c>
      <c r="F37" s="103">
        <v>50.1</v>
      </c>
      <c r="G37" s="103">
        <v>42.5</v>
      </c>
      <c r="H37" s="103">
        <v>37.1</v>
      </c>
      <c r="I37" s="103">
        <v>33</v>
      </c>
      <c r="J37" s="103">
        <v>29.9</v>
      </c>
      <c r="K37" s="103">
        <v>27.4</v>
      </c>
      <c r="L37" s="103">
        <v>25.3</v>
      </c>
      <c r="M37" s="103">
        <v>23.6</v>
      </c>
      <c r="N37" s="103">
        <v>22.2</v>
      </c>
      <c r="O37" s="103">
        <v>21</v>
      </c>
      <c r="P37" s="103">
        <v>19.899999999999999</v>
      </c>
      <c r="Q37" s="103">
        <v>19</v>
      </c>
      <c r="R37" s="103">
        <v>18.2</v>
      </c>
      <c r="S37" s="103">
        <v>17.399999999999999</v>
      </c>
      <c r="T37" s="103">
        <v>16.8</v>
      </c>
      <c r="U37" s="103">
        <v>16.2</v>
      </c>
    </row>
    <row r="38" spans="1:21" x14ac:dyDescent="0.25">
      <c r="A38" s="102">
        <v>28</v>
      </c>
      <c r="B38" s="103">
        <v>236.3</v>
      </c>
      <c r="C38" s="103">
        <v>120.4</v>
      </c>
      <c r="D38" s="103">
        <v>81.7</v>
      </c>
      <c r="E38" s="103">
        <v>62.4</v>
      </c>
      <c r="F38" s="103">
        <v>50.8</v>
      </c>
      <c r="G38" s="103">
        <v>43.1</v>
      </c>
      <c r="H38" s="103">
        <v>37.6</v>
      </c>
      <c r="I38" s="103">
        <v>33.5</v>
      </c>
      <c r="J38" s="103">
        <v>30.3</v>
      </c>
      <c r="K38" s="103">
        <v>27.8</v>
      </c>
      <c r="L38" s="103">
        <v>25.7</v>
      </c>
      <c r="M38" s="103">
        <v>24</v>
      </c>
      <c r="N38" s="103">
        <v>22.5</v>
      </c>
      <c r="O38" s="103">
        <v>21.3</v>
      </c>
      <c r="P38" s="103">
        <v>20.2</v>
      </c>
      <c r="Q38" s="103">
        <v>19.3</v>
      </c>
      <c r="R38" s="103">
        <v>18.399999999999999</v>
      </c>
      <c r="S38" s="103">
        <v>17.7</v>
      </c>
      <c r="T38" s="103">
        <v>17.100000000000001</v>
      </c>
      <c r="U38" s="103">
        <v>16.5</v>
      </c>
    </row>
    <row r="39" spans="1:21" x14ac:dyDescent="0.25">
      <c r="A39" s="102">
        <v>29</v>
      </c>
      <c r="B39" s="103">
        <v>239.8</v>
      </c>
      <c r="C39" s="103">
        <v>122.1</v>
      </c>
      <c r="D39" s="103">
        <v>82.9</v>
      </c>
      <c r="E39" s="103">
        <v>63.3</v>
      </c>
      <c r="F39" s="103">
        <v>51.6</v>
      </c>
      <c r="G39" s="103">
        <v>43.8</v>
      </c>
      <c r="H39" s="103">
        <v>38.200000000000003</v>
      </c>
      <c r="I39" s="103">
        <v>34</v>
      </c>
      <c r="J39" s="103">
        <v>30.8</v>
      </c>
      <c r="K39" s="103">
        <v>28.2</v>
      </c>
      <c r="L39" s="103">
        <v>26.1</v>
      </c>
      <c r="M39" s="103">
        <v>24.3</v>
      </c>
      <c r="N39" s="103">
        <v>22.8</v>
      </c>
      <c r="O39" s="103">
        <v>21.6</v>
      </c>
      <c r="P39" s="103">
        <v>20.5</v>
      </c>
      <c r="Q39" s="103">
        <v>19.5</v>
      </c>
      <c r="R39" s="103">
        <v>18.7</v>
      </c>
      <c r="S39" s="103">
        <v>18</v>
      </c>
      <c r="T39" s="103">
        <v>17.3</v>
      </c>
      <c r="U39" s="103">
        <v>16.7</v>
      </c>
    </row>
    <row r="40" spans="1:21" x14ac:dyDescent="0.25">
      <c r="A40" s="102">
        <v>30</v>
      </c>
      <c r="B40" s="103">
        <v>243.2</v>
      </c>
      <c r="C40" s="103">
        <v>123.9</v>
      </c>
      <c r="D40" s="103">
        <v>84.1</v>
      </c>
      <c r="E40" s="103">
        <v>64.2</v>
      </c>
      <c r="F40" s="103">
        <v>52.3</v>
      </c>
      <c r="G40" s="103">
        <v>44.4</v>
      </c>
      <c r="H40" s="103">
        <v>38.700000000000003</v>
      </c>
      <c r="I40" s="103">
        <v>34.5</v>
      </c>
      <c r="J40" s="103">
        <v>31.2</v>
      </c>
      <c r="K40" s="103">
        <v>28.6</v>
      </c>
      <c r="L40" s="103">
        <v>26.5</v>
      </c>
      <c r="M40" s="103">
        <v>24.7</v>
      </c>
      <c r="N40" s="103">
        <v>23.2</v>
      </c>
      <c r="O40" s="103">
        <v>21.9</v>
      </c>
      <c r="P40" s="103">
        <v>20.8</v>
      </c>
      <c r="Q40" s="103">
        <v>19.8</v>
      </c>
      <c r="R40" s="103">
        <v>19</v>
      </c>
      <c r="S40" s="103">
        <v>18.2</v>
      </c>
      <c r="T40" s="103">
        <v>17.600000000000001</v>
      </c>
      <c r="U40" s="103">
        <v>17</v>
      </c>
    </row>
    <row r="41" spans="1:21" x14ac:dyDescent="0.25">
      <c r="A41" s="102">
        <v>31</v>
      </c>
      <c r="B41" s="103">
        <v>246.8</v>
      </c>
      <c r="C41" s="103">
        <v>125.7</v>
      </c>
      <c r="D41" s="103">
        <v>85.3</v>
      </c>
      <c r="E41" s="103">
        <v>65.2</v>
      </c>
      <c r="F41" s="103">
        <v>53.1</v>
      </c>
      <c r="G41" s="103">
        <v>45.1</v>
      </c>
      <c r="H41" s="103">
        <v>39.299999999999997</v>
      </c>
      <c r="I41" s="103">
        <v>35</v>
      </c>
      <c r="J41" s="103">
        <v>31.7</v>
      </c>
      <c r="K41" s="103">
        <v>29</v>
      </c>
      <c r="L41" s="103">
        <v>26.9</v>
      </c>
      <c r="M41" s="103">
        <v>25</v>
      </c>
      <c r="N41" s="103">
        <v>23.5</v>
      </c>
      <c r="O41" s="103">
        <v>22.2</v>
      </c>
      <c r="P41" s="103">
        <v>21.1</v>
      </c>
      <c r="Q41" s="103">
        <v>20.100000000000001</v>
      </c>
      <c r="R41" s="103">
        <v>19.3</v>
      </c>
      <c r="S41" s="103">
        <v>18.5</v>
      </c>
      <c r="T41" s="103">
        <v>17.8</v>
      </c>
      <c r="U41" s="103">
        <v>17.2</v>
      </c>
    </row>
    <row r="42" spans="1:21" x14ac:dyDescent="0.25">
      <c r="A42" s="102">
        <v>32</v>
      </c>
      <c r="B42" s="103">
        <v>250.3</v>
      </c>
      <c r="C42" s="103">
        <v>127.5</v>
      </c>
      <c r="D42" s="103">
        <v>86.6</v>
      </c>
      <c r="E42" s="103">
        <v>66.099999999999994</v>
      </c>
      <c r="F42" s="103">
        <v>53.9</v>
      </c>
      <c r="G42" s="103">
        <v>45.7</v>
      </c>
      <c r="H42" s="103">
        <v>39.9</v>
      </c>
      <c r="I42" s="103">
        <v>35.5</v>
      </c>
      <c r="J42" s="103">
        <v>32.200000000000003</v>
      </c>
      <c r="K42" s="103">
        <v>29.5</v>
      </c>
      <c r="L42" s="103">
        <v>27.2</v>
      </c>
      <c r="M42" s="103">
        <v>25.4</v>
      </c>
      <c r="N42" s="103">
        <v>23.9</v>
      </c>
      <c r="O42" s="103">
        <v>22.6</v>
      </c>
      <c r="P42" s="103">
        <v>21.4</v>
      </c>
      <c r="Q42" s="103">
        <v>20.399999999999999</v>
      </c>
      <c r="R42" s="103">
        <v>19.600000000000001</v>
      </c>
      <c r="S42" s="103">
        <v>18.8</v>
      </c>
      <c r="T42" s="103">
        <v>18.100000000000001</v>
      </c>
      <c r="U42" s="103">
        <v>17.5</v>
      </c>
    </row>
    <row r="43" spans="1:21" x14ac:dyDescent="0.25">
      <c r="A43" s="102">
        <v>33</v>
      </c>
      <c r="B43" s="103">
        <v>253.9</v>
      </c>
      <c r="C43" s="103">
        <v>129.30000000000001</v>
      </c>
      <c r="D43" s="103">
        <v>87.8</v>
      </c>
      <c r="E43" s="103">
        <v>67.099999999999994</v>
      </c>
      <c r="F43" s="103">
        <v>54.7</v>
      </c>
      <c r="G43" s="103">
        <v>46.4</v>
      </c>
      <c r="H43" s="103">
        <v>40.5</v>
      </c>
      <c r="I43" s="103">
        <v>36.1</v>
      </c>
      <c r="J43" s="103">
        <v>32.6</v>
      </c>
      <c r="K43" s="103">
        <v>29.9</v>
      </c>
      <c r="L43" s="103">
        <v>27.7</v>
      </c>
      <c r="M43" s="103">
        <v>25.8</v>
      </c>
      <c r="N43" s="103">
        <v>24.2</v>
      </c>
      <c r="O43" s="103">
        <v>22.9</v>
      </c>
      <c r="P43" s="103">
        <v>21.7</v>
      </c>
      <c r="Q43" s="103">
        <v>20.7</v>
      </c>
      <c r="R43" s="103">
        <v>19.8</v>
      </c>
      <c r="S43" s="103">
        <v>19.100000000000001</v>
      </c>
      <c r="T43" s="103">
        <v>18.399999999999999</v>
      </c>
      <c r="U43" s="103">
        <v>17.8</v>
      </c>
    </row>
    <row r="44" spans="1:21" x14ac:dyDescent="0.25">
      <c r="A44" s="102">
        <v>34</v>
      </c>
      <c r="B44" s="103">
        <v>257.60000000000002</v>
      </c>
      <c r="C44" s="103">
        <v>131.19999999999999</v>
      </c>
      <c r="D44" s="103">
        <v>89.1</v>
      </c>
      <c r="E44" s="103">
        <v>68.099999999999994</v>
      </c>
      <c r="F44" s="103">
        <v>55.4</v>
      </c>
      <c r="G44" s="103">
        <v>47.1</v>
      </c>
      <c r="H44" s="103">
        <v>41.1</v>
      </c>
      <c r="I44" s="103">
        <v>36.6</v>
      </c>
      <c r="J44" s="103">
        <v>33.1</v>
      </c>
      <c r="K44" s="103">
        <v>30.3</v>
      </c>
      <c r="L44" s="103">
        <v>28.1</v>
      </c>
      <c r="M44" s="103">
        <v>26.2</v>
      </c>
      <c r="N44" s="103">
        <v>24.6</v>
      </c>
      <c r="O44" s="103">
        <v>23.2</v>
      </c>
      <c r="P44" s="103">
        <v>22.1</v>
      </c>
      <c r="Q44" s="103">
        <v>21</v>
      </c>
      <c r="R44" s="103">
        <v>20.100000000000001</v>
      </c>
      <c r="S44" s="103">
        <v>19.399999999999999</v>
      </c>
      <c r="T44" s="103">
        <v>18.7</v>
      </c>
      <c r="U44" s="103">
        <v>18</v>
      </c>
    </row>
    <row r="45" spans="1:21" x14ac:dyDescent="0.25">
      <c r="A45" s="102">
        <v>35</v>
      </c>
      <c r="B45" s="103">
        <v>261.3</v>
      </c>
      <c r="C45" s="103">
        <v>133.1</v>
      </c>
      <c r="D45" s="103">
        <v>90.4</v>
      </c>
      <c r="E45" s="103">
        <v>69</v>
      </c>
      <c r="F45" s="103">
        <v>56.3</v>
      </c>
      <c r="G45" s="103">
        <v>47.7</v>
      </c>
      <c r="H45" s="103">
        <v>41.7</v>
      </c>
      <c r="I45" s="103">
        <v>37.1</v>
      </c>
      <c r="J45" s="103">
        <v>33.6</v>
      </c>
      <c r="K45" s="103">
        <v>30.8</v>
      </c>
      <c r="L45" s="103">
        <v>28.5</v>
      </c>
      <c r="M45" s="103">
        <v>26.6</v>
      </c>
      <c r="N45" s="103">
        <v>25</v>
      </c>
      <c r="O45" s="103">
        <v>23.6</v>
      </c>
      <c r="P45" s="103">
        <v>22.4</v>
      </c>
      <c r="Q45" s="103">
        <v>21.4</v>
      </c>
      <c r="R45" s="103">
        <v>20.5</v>
      </c>
      <c r="S45" s="103">
        <v>19.600000000000001</v>
      </c>
      <c r="T45" s="103">
        <v>18.899999999999999</v>
      </c>
      <c r="U45" s="103">
        <v>18.3</v>
      </c>
    </row>
    <row r="46" spans="1:21" x14ac:dyDescent="0.25">
      <c r="A46" s="102">
        <v>36</v>
      </c>
      <c r="B46" s="103">
        <v>265.10000000000002</v>
      </c>
      <c r="C46" s="103">
        <v>135</v>
      </c>
      <c r="D46" s="103">
        <v>91.7</v>
      </c>
      <c r="E46" s="103">
        <v>70</v>
      </c>
      <c r="F46" s="103">
        <v>57.1</v>
      </c>
      <c r="G46" s="103">
        <v>48.4</v>
      </c>
      <c r="H46" s="103">
        <v>42.3</v>
      </c>
      <c r="I46" s="103">
        <v>37.700000000000003</v>
      </c>
      <c r="J46" s="103">
        <v>34.1</v>
      </c>
      <c r="K46" s="103">
        <v>31.2</v>
      </c>
      <c r="L46" s="103">
        <v>28.9</v>
      </c>
      <c r="M46" s="103">
        <v>27</v>
      </c>
      <c r="N46" s="103">
        <v>25.3</v>
      </c>
      <c r="O46" s="103">
        <v>23.9</v>
      </c>
      <c r="P46" s="103">
        <v>22.7</v>
      </c>
      <c r="Q46" s="103">
        <v>21.7</v>
      </c>
      <c r="R46" s="103">
        <v>20.8</v>
      </c>
      <c r="S46" s="103">
        <v>19.899999999999999</v>
      </c>
      <c r="T46" s="103">
        <v>19.2</v>
      </c>
      <c r="U46" s="103">
        <v>18.600000000000001</v>
      </c>
    </row>
    <row r="47" spans="1:21" x14ac:dyDescent="0.25">
      <c r="A47" s="102">
        <v>37</v>
      </c>
      <c r="B47" s="103">
        <v>268.89999999999998</v>
      </c>
      <c r="C47" s="103">
        <v>137</v>
      </c>
      <c r="D47" s="103">
        <v>93</v>
      </c>
      <c r="E47" s="103">
        <v>71.099999999999994</v>
      </c>
      <c r="F47" s="103">
        <v>57.9</v>
      </c>
      <c r="G47" s="103">
        <v>49.1</v>
      </c>
      <c r="H47" s="103">
        <v>42.9</v>
      </c>
      <c r="I47" s="103">
        <v>38.200000000000003</v>
      </c>
      <c r="J47" s="103">
        <v>34.6</v>
      </c>
      <c r="K47" s="103">
        <v>31.7</v>
      </c>
      <c r="L47" s="103">
        <v>29.3</v>
      </c>
      <c r="M47" s="103">
        <v>27.4</v>
      </c>
      <c r="N47" s="103">
        <v>25.7</v>
      </c>
      <c r="O47" s="103">
        <v>24.3</v>
      </c>
      <c r="P47" s="103">
        <v>23.1</v>
      </c>
      <c r="Q47" s="103">
        <v>22</v>
      </c>
      <c r="R47" s="103">
        <v>21.1</v>
      </c>
      <c r="S47" s="103">
        <v>20.3</v>
      </c>
      <c r="T47" s="103">
        <v>19.5</v>
      </c>
      <c r="U47" s="103">
        <v>18.899999999999999</v>
      </c>
    </row>
    <row r="48" spans="1:21" x14ac:dyDescent="0.25">
      <c r="A48" s="102">
        <v>38</v>
      </c>
      <c r="B48" s="103">
        <v>272.7</v>
      </c>
      <c r="C48" s="103">
        <v>138.9</v>
      </c>
      <c r="D48" s="103">
        <v>94.4</v>
      </c>
      <c r="E48" s="103">
        <v>72.099999999999994</v>
      </c>
      <c r="F48" s="103">
        <v>58.7</v>
      </c>
      <c r="G48" s="103">
        <v>49.8</v>
      </c>
      <c r="H48" s="103">
        <v>43.5</v>
      </c>
      <c r="I48" s="103">
        <v>38.799999999999997</v>
      </c>
      <c r="J48" s="103">
        <v>35.1</v>
      </c>
      <c r="K48" s="103">
        <v>32.200000000000003</v>
      </c>
      <c r="L48" s="103">
        <v>29.8</v>
      </c>
      <c r="M48" s="103">
        <v>27.8</v>
      </c>
      <c r="N48" s="103">
        <v>26.1</v>
      </c>
      <c r="O48" s="103">
        <v>24.7</v>
      </c>
      <c r="P48" s="103">
        <v>23.4</v>
      </c>
      <c r="Q48" s="103">
        <v>22.3</v>
      </c>
      <c r="R48" s="103">
        <v>21.4</v>
      </c>
      <c r="S48" s="103">
        <v>20.6</v>
      </c>
      <c r="T48" s="103">
        <v>19.8</v>
      </c>
      <c r="U48" s="103">
        <v>19.2</v>
      </c>
    </row>
    <row r="49" spans="1:21" x14ac:dyDescent="0.25">
      <c r="A49" s="102">
        <v>39</v>
      </c>
      <c r="B49" s="103">
        <v>276.7</v>
      </c>
      <c r="C49" s="103">
        <v>140.9</v>
      </c>
      <c r="D49" s="103">
        <v>95.7</v>
      </c>
      <c r="E49" s="103">
        <v>73.099999999999994</v>
      </c>
      <c r="F49" s="103">
        <v>59.6</v>
      </c>
      <c r="G49" s="103">
        <v>50.6</v>
      </c>
      <c r="H49" s="103">
        <v>44.2</v>
      </c>
      <c r="I49" s="103">
        <v>39.299999999999997</v>
      </c>
      <c r="J49" s="103">
        <v>35.6</v>
      </c>
      <c r="K49" s="103">
        <v>32.6</v>
      </c>
      <c r="L49" s="103">
        <v>30.2</v>
      </c>
      <c r="M49" s="103">
        <v>28.2</v>
      </c>
      <c r="N49" s="103">
        <v>26.5</v>
      </c>
      <c r="O49" s="103">
        <v>25</v>
      </c>
      <c r="P49" s="103">
        <v>23.8</v>
      </c>
      <c r="Q49" s="103">
        <v>22.7</v>
      </c>
      <c r="R49" s="103">
        <v>21.7</v>
      </c>
      <c r="S49" s="103">
        <v>20.9</v>
      </c>
      <c r="T49" s="103">
        <v>20.100000000000001</v>
      </c>
      <c r="U49" s="103">
        <v>19.5</v>
      </c>
    </row>
    <row r="50" spans="1:21" x14ac:dyDescent="0.25">
      <c r="A50" s="102">
        <v>40</v>
      </c>
      <c r="B50" s="103">
        <v>280.60000000000002</v>
      </c>
      <c r="C50" s="103">
        <v>143</v>
      </c>
      <c r="D50" s="103">
        <v>97.1</v>
      </c>
      <c r="E50" s="103">
        <v>74.2</v>
      </c>
      <c r="F50" s="103">
        <v>60.5</v>
      </c>
      <c r="G50" s="103">
        <v>51.3</v>
      </c>
      <c r="H50" s="103">
        <v>44.8</v>
      </c>
      <c r="I50" s="103">
        <v>39.9</v>
      </c>
      <c r="J50" s="103">
        <v>36.1</v>
      </c>
      <c r="K50" s="103">
        <v>33.1</v>
      </c>
      <c r="L50" s="103">
        <v>30.6</v>
      </c>
      <c r="M50" s="103">
        <v>28.6</v>
      </c>
      <c r="N50" s="103">
        <v>26.9</v>
      </c>
      <c r="O50" s="103">
        <v>25.4</v>
      </c>
      <c r="P50" s="103">
        <v>24.1</v>
      </c>
      <c r="Q50" s="103">
        <v>23</v>
      </c>
      <c r="R50" s="103">
        <v>22.1</v>
      </c>
      <c r="S50" s="103">
        <v>21.2</v>
      </c>
      <c r="T50" s="103">
        <v>20.5</v>
      </c>
      <c r="U50" s="103">
        <v>19.8</v>
      </c>
    </row>
    <row r="51" spans="1:21" x14ac:dyDescent="0.25">
      <c r="A51" s="102">
        <v>41</v>
      </c>
      <c r="B51" s="103">
        <v>284.7</v>
      </c>
      <c r="C51" s="103">
        <v>145</v>
      </c>
      <c r="D51" s="103">
        <v>98.5</v>
      </c>
      <c r="E51" s="103">
        <v>75.3</v>
      </c>
      <c r="F51" s="103">
        <v>61.3</v>
      </c>
      <c r="G51" s="103">
        <v>52.1</v>
      </c>
      <c r="H51" s="103">
        <v>45.5</v>
      </c>
      <c r="I51" s="103">
        <v>40.5</v>
      </c>
      <c r="J51" s="103">
        <v>36.700000000000003</v>
      </c>
      <c r="K51" s="103">
        <v>33.6</v>
      </c>
      <c r="L51" s="103">
        <v>31.1</v>
      </c>
      <c r="M51" s="103">
        <v>29</v>
      </c>
      <c r="N51" s="103">
        <v>27.3</v>
      </c>
      <c r="O51" s="103">
        <v>25.8</v>
      </c>
      <c r="P51" s="103">
        <v>24.5</v>
      </c>
      <c r="Q51" s="103">
        <v>23.4</v>
      </c>
      <c r="R51" s="103">
        <v>22.4</v>
      </c>
      <c r="S51" s="103">
        <v>21.6</v>
      </c>
      <c r="T51" s="103">
        <v>20.8</v>
      </c>
      <c r="U51" s="103">
        <v>20.100000000000001</v>
      </c>
    </row>
    <row r="52" spans="1:21" x14ac:dyDescent="0.25">
      <c r="A52" s="102">
        <v>42</v>
      </c>
      <c r="B52" s="103">
        <v>288.8</v>
      </c>
      <c r="C52" s="103">
        <v>147.1</v>
      </c>
      <c r="D52" s="103">
        <v>99.9</v>
      </c>
      <c r="E52" s="103">
        <v>76.400000000000006</v>
      </c>
      <c r="F52" s="103">
        <v>62.2</v>
      </c>
      <c r="G52" s="103">
        <v>52.8</v>
      </c>
      <c r="H52" s="103">
        <v>46.1</v>
      </c>
      <c r="I52" s="103">
        <v>41.1</v>
      </c>
      <c r="J52" s="103">
        <v>37.200000000000003</v>
      </c>
      <c r="K52" s="103">
        <v>34.1</v>
      </c>
      <c r="L52" s="103">
        <v>31.6</v>
      </c>
      <c r="M52" s="103">
        <v>29.5</v>
      </c>
      <c r="N52" s="103">
        <v>27.7</v>
      </c>
      <c r="O52" s="103">
        <v>26.2</v>
      </c>
      <c r="P52" s="103">
        <v>24.9</v>
      </c>
      <c r="Q52" s="103">
        <v>23.8</v>
      </c>
      <c r="R52" s="103">
        <v>22.8</v>
      </c>
      <c r="S52" s="103">
        <v>21.9</v>
      </c>
      <c r="T52" s="103">
        <v>21.1</v>
      </c>
      <c r="U52" s="103">
        <v>20.399999999999999</v>
      </c>
    </row>
    <row r="53" spans="1:21" x14ac:dyDescent="0.25">
      <c r="A53" s="102">
        <v>43</v>
      </c>
      <c r="B53" s="103">
        <v>292.89999999999998</v>
      </c>
      <c r="C53" s="103">
        <v>149.30000000000001</v>
      </c>
      <c r="D53" s="103">
        <v>101.4</v>
      </c>
      <c r="E53" s="103">
        <v>77.5</v>
      </c>
      <c r="F53" s="103">
        <v>63.2</v>
      </c>
      <c r="G53" s="103">
        <v>53.6</v>
      </c>
      <c r="H53" s="103">
        <v>46.8</v>
      </c>
      <c r="I53" s="103">
        <v>41.7</v>
      </c>
      <c r="J53" s="103">
        <v>37.799999999999997</v>
      </c>
      <c r="K53" s="103">
        <v>34.6</v>
      </c>
      <c r="L53" s="103">
        <v>32.1</v>
      </c>
      <c r="M53" s="103">
        <v>29.9</v>
      </c>
      <c r="N53" s="103">
        <v>28.1</v>
      </c>
      <c r="O53" s="103">
        <v>26.6</v>
      </c>
      <c r="P53" s="103">
        <v>25.3</v>
      </c>
      <c r="Q53" s="103">
        <v>24.2</v>
      </c>
      <c r="R53" s="103">
        <v>23.2</v>
      </c>
      <c r="S53" s="103">
        <v>22.3</v>
      </c>
      <c r="T53" s="103">
        <v>21.5</v>
      </c>
      <c r="U53" s="103">
        <v>20.8</v>
      </c>
    </row>
    <row r="54" spans="1:21" x14ac:dyDescent="0.25">
      <c r="A54" s="102">
        <v>44</v>
      </c>
      <c r="B54" s="103">
        <v>297.10000000000002</v>
      </c>
      <c r="C54" s="103">
        <v>151.4</v>
      </c>
      <c r="D54" s="103">
        <v>102.9</v>
      </c>
      <c r="E54" s="103">
        <v>78.599999999999994</v>
      </c>
      <c r="F54" s="103">
        <v>64.099999999999994</v>
      </c>
      <c r="G54" s="103">
        <v>54.4</v>
      </c>
      <c r="H54" s="103">
        <v>47.5</v>
      </c>
      <c r="I54" s="103">
        <v>42.3</v>
      </c>
      <c r="J54" s="103">
        <v>38.299999999999997</v>
      </c>
      <c r="K54" s="103">
        <v>35.200000000000003</v>
      </c>
      <c r="L54" s="103">
        <v>32.6</v>
      </c>
      <c r="M54" s="103">
        <v>30.4</v>
      </c>
      <c r="N54" s="103">
        <v>28.6</v>
      </c>
      <c r="O54" s="103">
        <v>27</v>
      </c>
      <c r="P54" s="103">
        <v>25.7</v>
      </c>
      <c r="Q54" s="103">
        <v>24.6</v>
      </c>
      <c r="R54" s="103">
        <v>23.5</v>
      </c>
      <c r="S54" s="103">
        <v>22.6</v>
      </c>
      <c r="T54" s="103">
        <v>21.9</v>
      </c>
      <c r="U54" s="103">
        <v>21.2</v>
      </c>
    </row>
    <row r="55" spans="1:21" x14ac:dyDescent="0.25">
      <c r="A55" s="102">
        <v>45</v>
      </c>
      <c r="B55" s="103">
        <v>301.39999999999998</v>
      </c>
      <c r="C55" s="103">
        <v>153.6</v>
      </c>
      <c r="D55" s="103">
        <v>104.4</v>
      </c>
      <c r="E55" s="103">
        <v>79.8</v>
      </c>
      <c r="F55" s="103">
        <v>65</v>
      </c>
      <c r="G55" s="103">
        <v>55.2</v>
      </c>
      <c r="H55" s="103">
        <v>48.2</v>
      </c>
      <c r="I55" s="103">
        <v>43</v>
      </c>
      <c r="J55" s="103">
        <v>38.9</v>
      </c>
      <c r="K55" s="103">
        <v>35.700000000000003</v>
      </c>
      <c r="L55" s="103">
        <v>33.1</v>
      </c>
      <c r="M55" s="103">
        <v>30.9</v>
      </c>
      <c r="N55" s="103">
        <v>29</v>
      </c>
      <c r="O55" s="103">
        <v>27.5</v>
      </c>
      <c r="P55" s="103">
        <v>26.1</v>
      </c>
      <c r="Q55" s="103">
        <v>25</v>
      </c>
      <c r="R55" s="103">
        <v>23.9</v>
      </c>
      <c r="S55" s="103">
        <v>23</v>
      </c>
      <c r="T55" s="103">
        <v>22.2</v>
      </c>
      <c r="U55" s="103">
        <v>21.5</v>
      </c>
    </row>
    <row r="56" spans="1:21" x14ac:dyDescent="0.25">
      <c r="A56" s="102">
        <v>46</v>
      </c>
      <c r="B56" s="103">
        <v>305.8</v>
      </c>
      <c r="C56" s="103">
        <v>155.80000000000001</v>
      </c>
      <c r="D56" s="103">
        <v>105.9</v>
      </c>
      <c r="E56" s="103">
        <v>80.900000000000006</v>
      </c>
      <c r="F56" s="103">
        <v>66</v>
      </c>
      <c r="G56" s="103">
        <v>56</v>
      </c>
      <c r="H56" s="103">
        <v>48.9</v>
      </c>
      <c r="I56" s="103">
        <v>43.6</v>
      </c>
      <c r="J56" s="103">
        <v>39.5</v>
      </c>
      <c r="K56" s="103">
        <v>36.200000000000003</v>
      </c>
      <c r="L56" s="103">
        <v>33.6</v>
      </c>
      <c r="M56" s="103">
        <v>31.4</v>
      </c>
      <c r="N56" s="103">
        <v>29.5</v>
      </c>
      <c r="O56" s="103">
        <v>27.9</v>
      </c>
      <c r="P56" s="103">
        <v>26.6</v>
      </c>
      <c r="Q56" s="103">
        <v>25.4</v>
      </c>
      <c r="R56" s="103">
        <v>24.3</v>
      </c>
      <c r="S56" s="103">
        <v>23.4</v>
      </c>
      <c r="T56" s="103">
        <v>22.6</v>
      </c>
      <c r="U56" s="103"/>
    </row>
    <row r="57" spans="1:21" x14ac:dyDescent="0.25">
      <c r="A57" s="102">
        <v>47</v>
      </c>
      <c r="B57" s="103">
        <v>310.2</v>
      </c>
      <c r="C57" s="103">
        <v>158.1</v>
      </c>
      <c r="D57" s="103">
        <v>107.4</v>
      </c>
      <c r="E57" s="103">
        <v>82.1</v>
      </c>
      <c r="F57" s="103">
        <v>67</v>
      </c>
      <c r="G57" s="103">
        <v>56.9</v>
      </c>
      <c r="H57" s="103">
        <v>49.7</v>
      </c>
      <c r="I57" s="103">
        <v>44.3</v>
      </c>
      <c r="J57" s="103">
        <v>40.1</v>
      </c>
      <c r="K57" s="103">
        <v>36.799999999999997</v>
      </c>
      <c r="L57" s="103">
        <v>34.1</v>
      </c>
      <c r="M57" s="103">
        <v>31.9</v>
      </c>
      <c r="N57" s="103">
        <v>30</v>
      </c>
      <c r="O57" s="103">
        <v>28.4</v>
      </c>
      <c r="P57" s="103">
        <v>27</v>
      </c>
      <c r="Q57" s="103">
        <v>25.8</v>
      </c>
      <c r="R57" s="103">
        <v>24.8</v>
      </c>
      <c r="S57" s="103">
        <v>23.9</v>
      </c>
      <c r="T57" s="103"/>
      <c r="U57" s="103"/>
    </row>
    <row r="58" spans="1:21" x14ac:dyDescent="0.25">
      <c r="A58" s="102">
        <v>48</v>
      </c>
      <c r="B58" s="103">
        <v>314.7</v>
      </c>
      <c r="C58" s="103">
        <v>160.4</v>
      </c>
      <c r="D58" s="103">
        <v>109</v>
      </c>
      <c r="E58" s="103">
        <v>83.3</v>
      </c>
      <c r="F58" s="103">
        <v>68</v>
      </c>
      <c r="G58" s="103">
        <v>57.7</v>
      </c>
      <c r="H58" s="103">
        <v>50.5</v>
      </c>
      <c r="I58" s="103">
        <v>45</v>
      </c>
      <c r="J58" s="103">
        <v>40.799999999999997</v>
      </c>
      <c r="K58" s="103">
        <v>37.4</v>
      </c>
      <c r="L58" s="103">
        <v>34.700000000000003</v>
      </c>
      <c r="M58" s="103">
        <v>32.4</v>
      </c>
      <c r="N58" s="103">
        <v>30.5</v>
      </c>
      <c r="O58" s="103">
        <v>28.9</v>
      </c>
      <c r="P58" s="103">
        <v>27.5</v>
      </c>
      <c r="Q58" s="103">
        <v>26.3</v>
      </c>
      <c r="R58" s="103">
        <v>25.2</v>
      </c>
      <c r="S58" s="103"/>
      <c r="T58" s="103"/>
      <c r="U58" s="103"/>
    </row>
    <row r="59" spans="1:21" x14ac:dyDescent="0.25">
      <c r="A59" s="102">
        <v>49</v>
      </c>
      <c r="B59" s="103">
        <v>319.3</v>
      </c>
      <c r="C59" s="103">
        <v>162.80000000000001</v>
      </c>
      <c r="D59" s="103">
        <v>110.6</v>
      </c>
      <c r="E59" s="103">
        <v>84.6</v>
      </c>
      <c r="F59" s="103">
        <v>69</v>
      </c>
      <c r="G59" s="103">
        <v>58.6</v>
      </c>
      <c r="H59" s="103">
        <v>51.3</v>
      </c>
      <c r="I59" s="103">
        <v>45.7</v>
      </c>
      <c r="J59" s="103">
        <v>41.5</v>
      </c>
      <c r="K59" s="103">
        <v>38</v>
      </c>
      <c r="L59" s="103">
        <v>35.299999999999997</v>
      </c>
      <c r="M59" s="103">
        <v>33</v>
      </c>
      <c r="N59" s="103">
        <v>31</v>
      </c>
      <c r="O59" s="103">
        <v>29.4</v>
      </c>
      <c r="P59" s="103">
        <v>28</v>
      </c>
      <c r="Q59" s="103">
        <v>26.8</v>
      </c>
      <c r="R59" s="103"/>
      <c r="S59" s="103"/>
      <c r="T59" s="103"/>
      <c r="U59" s="103"/>
    </row>
    <row r="60" spans="1:21" x14ac:dyDescent="0.25">
      <c r="A60" s="102">
        <v>50</v>
      </c>
      <c r="B60" s="103">
        <v>324</v>
      </c>
      <c r="C60" s="103">
        <v>165.2</v>
      </c>
      <c r="D60" s="103">
        <v>112.3</v>
      </c>
      <c r="E60" s="103">
        <v>85.9</v>
      </c>
      <c r="F60" s="103">
        <v>70.099999999999994</v>
      </c>
      <c r="G60" s="103">
        <v>59.6</v>
      </c>
      <c r="H60" s="103">
        <v>52.1</v>
      </c>
      <c r="I60" s="103">
        <v>46.5</v>
      </c>
      <c r="J60" s="103">
        <v>42.1</v>
      </c>
      <c r="K60" s="103">
        <v>38.700000000000003</v>
      </c>
      <c r="L60" s="103">
        <v>35.9</v>
      </c>
      <c r="M60" s="103">
        <v>33.6</v>
      </c>
      <c r="N60" s="103">
        <v>31.6</v>
      </c>
      <c r="O60" s="103">
        <v>29.9</v>
      </c>
      <c r="P60" s="103">
        <v>28.5</v>
      </c>
      <c r="Q60" s="103"/>
      <c r="R60" s="103"/>
      <c r="S60" s="103"/>
      <c r="T60" s="103"/>
      <c r="U60" s="103"/>
    </row>
    <row r="61" spans="1:21" x14ac:dyDescent="0.25">
      <c r="A61" s="102">
        <v>51</v>
      </c>
      <c r="B61" s="103">
        <v>328.8</v>
      </c>
      <c r="C61" s="103">
        <v>167.7</v>
      </c>
      <c r="D61" s="103">
        <v>114</v>
      </c>
      <c r="E61" s="103">
        <v>87.3</v>
      </c>
      <c r="F61" s="103">
        <v>71.2</v>
      </c>
      <c r="G61" s="103">
        <v>60.5</v>
      </c>
      <c r="H61" s="103">
        <v>52.9</v>
      </c>
      <c r="I61" s="103">
        <v>47.3</v>
      </c>
      <c r="J61" s="103">
        <v>42.9</v>
      </c>
      <c r="K61" s="103">
        <v>39.4</v>
      </c>
      <c r="L61" s="103">
        <v>36.5</v>
      </c>
      <c r="M61" s="103">
        <v>34.200000000000003</v>
      </c>
      <c r="N61" s="103">
        <v>32.200000000000003</v>
      </c>
      <c r="O61" s="103">
        <v>30.5</v>
      </c>
      <c r="P61" s="103"/>
      <c r="Q61" s="103"/>
      <c r="R61" s="103"/>
      <c r="S61" s="103"/>
      <c r="T61" s="103"/>
      <c r="U61" s="103"/>
    </row>
    <row r="62" spans="1:21" x14ac:dyDescent="0.25">
      <c r="A62" s="102">
        <v>52</v>
      </c>
      <c r="B62" s="103">
        <v>333.7</v>
      </c>
      <c r="C62" s="103">
        <v>170.2</v>
      </c>
      <c r="D62" s="103">
        <v>115.8</v>
      </c>
      <c r="E62" s="103">
        <v>88.6</v>
      </c>
      <c r="F62" s="103">
        <v>72.3</v>
      </c>
      <c r="G62" s="103">
        <v>61.5</v>
      </c>
      <c r="H62" s="103">
        <v>53.8</v>
      </c>
      <c r="I62" s="103">
        <v>48.1</v>
      </c>
      <c r="J62" s="103">
        <v>43.6</v>
      </c>
      <c r="K62" s="103">
        <v>40</v>
      </c>
      <c r="L62" s="103">
        <v>37.200000000000003</v>
      </c>
      <c r="M62" s="103">
        <v>34.799999999999997</v>
      </c>
      <c r="N62" s="103">
        <v>32.799999999999997</v>
      </c>
      <c r="O62" s="103"/>
      <c r="P62" s="103"/>
      <c r="Q62" s="103"/>
      <c r="R62" s="103"/>
      <c r="S62" s="103"/>
      <c r="T62" s="103"/>
      <c r="U62" s="103"/>
    </row>
    <row r="63" spans="1:21" x14ac:dyDescent="0.25">
      <c r="A63" s="102">
        <v>53</v>
      </c>
      <c r="B63" s="103">
        <v>338.6</v>
      </c>
      <c r="C63" s="103">
        <v>172.8</v>
      </c>
      <c r="D63" s="103">
        <v>117.6</v>
      </c>
      <c r="E63" s="103">
        <v>90</v>
      </c>
      <c r="F63" s="103">
        <v>73.5</v>
      </c>
      <c r="G63" s="103">
        <v>62.5</v>
      </c>
      <c r="H63" s="103">
        <v>54.7</v>
      </c>
      <c r="I63" s="103">
        <v>48.9</v>
      </c>
      <c r="J63" s="103">
        <v>44.3</v>
      </c>
      <c r="K63" s="103">
        <v>40.700000000000003</v>
      </c>
      <c r="L63" s="103">
        <v>37.799999999999997</v>
      </c>
      <c r="M63" s="103">
        <v>35.4</v>
      </c>
      <c r="N63" s="103"/>
      <c r="O63" s="103"/>
      <c r="P63" s="103"/>
      <c r="Q63" s="103"/>
      <c r="R63" s="103"/>
      <c r="S63" s="103"/>
      <c r="T63" s="103"/>
      <c r="U63" s="103"/>
    </row>
    <row r="64" spans="1:21" x14ac:dyDescent="0.25">
      <c r="A64" s="102">
        <v>54</v>
      </c>
      <c r="B64" s="103">
        <v>343.7</v>
      </c>
      <c r="C64" s="103">
        <v>175.4</v>
      </c>
      <c r="D64" s="103">
        <v>119.4</v>
      </c>
      <c r="E64" s="103">
        <v>91.4</v>
      </c>
      <c r="F64" s="103">
        <v>74.7</v>
      </c>
      <c r="G64" s="103">
        <v>63.5</v>
      </c>
      <c r="H64" s="103">
        <v>55.6</v>
      </c>
      <c r="I64" s="103">
        <v>49.7</v>
      </c>
      <c r="J64" s="103">
        <v>45.1</v>
      </c>
      <c r="K64" s="103">
        <v>41.5</v>
      </c>
      <c r="L64" s="103">
        <v>38.5</v>
      </c>
      <c r="M64" s="103"/>
      <c r="N64" s="103"/>
      <c r="O64" s="103"/>
      <c r="P64" s="103"/>
      <c r="Q64" s="103"/>
      <c r="R64" s="103"/>
      <c r="S64" s="103"/>
      <c r="T64" s="103"/>
      <c r="U64" s="103"/>
    </row>
    <row r="65" spans="1:21" x14ac:dyDescent="0.25">
      <c r="A65" s="102">
        <v>55</v>
      </c>
      <c r="B65" s="103">
        <v>348.9</v>
      </c>
      <c r="C65" s="103">
        <v>178.1</v>
      </c>
      <c r="D65" s="103">
        <v>121.3</v>
      </c>
      <c r="E65" s="103">
        <v>92.9</v>
      </c>
      <c r="F65" s="103">
        <v>75.900000000000006</v>
      </c>
      <c r="G65" s="103">
        <v>64.599999999999994</v>
      </c>
      <c r="H65" s="103">
        <v>56.6</v>
      </c>
      <c r="I65" s="103">
        <v>50.6</v>
      </c>
      <c r="J65" s="103">
        <v>45.9</v>
      </c>
      <c r="K65" s="103">
        <v>42.2</v>
      </c>
      <c r="L65" s="103"/>
      <c r="M65" s="103"/>
      <c r="N65" s="103"/>
      <c r="O65" s="103"/>
      <c r="P65" s="103"/>
      <c r="Q65" s="103"/>
      <c r="R65" s="103"/>
      <c r="S65" s="103"/>
      <c r="T65" s="103"/>
      <c r="U65" s="103"/>
    </row>
    <row r="66" spans="1:21" x14ac:dyDescent="0.25">
      <c r="A66" s="102">
        <v>56</v>
      </c>
      <c r="B66" s="103">
        <v>354.2</v>
      </c>
      <c r="C66" s="103">
        <v>180.9</v>
      </c>
      <c r="D66" s="103">
        <v>123.2</v>
      </c>
      <c r="E66" s="103">
        <v>94.4</v>
      </c>
      <c r="F66" s="103">
        <v>77.2</v>
      </c>
      <c r="G66" s="103">
        <v>65.7</v>
      </c>
      <c r="H66" s="103">
        <v>57.5</v>
      </c>
      <c r="I66" s="103">
        <v>51.4</v>
      </c>
      <c r="J66" s="103">
        <v>46.7</v>
      </c>
      <c r="K66" s="103"/>
      <c r="L66" s="103"/>
      <c r="M66" s="103"/>
      <c r="N66" s="103"/>
      <c r="O66" s="103"/>
      <c r="P66" s="103"/>
      <c r="Q66" s="103"/>
      <c r="R66" s="103"/>
      <c r="S66" s="103"/>
      <c r="T66" s="103"/>
      <c r="U66" s="103"/>
    </row>
    <row r="67" spans="1:21" x14ac:dyDescent="0.25">
      <c r="A67" s="102">
        <v>57</v>
      </c>
      <c r="B67" s="103">
        <v>359.7</v>
      </c>
      <c r="C67" s="103">
        <v>183.8</v>
      </c>
      <c r="D67" s="103">
        <v>125.2</v>
      </c>
      <c r="E67" s="103">
        <v>96</v>
      </c>
      <c r="F67" s="103">
        <v>78.5</v>
      </c>
      <c r="G67" s="103">
        <v>66.8</v>
      </c>
      <c r="H67" s="103">
        <v>58.5</v>
      </c>
      <c r="I67" s="103">
        <v>52.4</v>
      </c>
      <c r="J67" s="103"/>
      <c r="K67" s="103"/>
      <c r="L67" s="103"/>
      <c r="M67" s="103"/>
      <c r="N67" s="103"/>
      <c r="O67" s="103"/>
      <c r="P67" s="103"/>
      <c r="Q67" s="103"/>
      <c r="R67" s="103"/>
      <c r="S67" s="103"/>
      <c r="T67" s="103"/>
      <c r="U67" s="103"/>
    </row>
    <row r="68" spans="1:21" x14ac:dyDescent="0.25">
      <c r="A68" s="102">
        <v>58</v>
      </c>
      <c r="B68" s="103">
        <v>365.4</v>
      </c>
      <c r="C68" s="103">
        <v>186.7</v>
      </c>
      <c r="D68" s="103">
        <v>127.3</v>
      </c>
      <c r="E68" s="103">
        <v>97.6</v>
      </c>
      <c r="F68" s="103">
        <v>79.8</v>
      </c>
      <c r="G68" s="103">
        <v>68</v>
      </c>
      <c r="H68" s="103">
        <v>59.6</v>
      </c>
      <c r="I68" s="103"/>
      <c r="J68" s="103"/>
      <c r="K68" s="103"/>
      <c r="L68" s="103"/>
      <c r="M68" s="103"/>
      <c r="N68" s="103"/>
      <c r="O68" s="103"/>
      <c r="P68" s="103"/>
      <c r="Q68" s="103"/>
      <c r="R68" s="103"/>
      <c r="S68" s="103"/>
      <c r="T68" s="103"/>
      <c r="U68" s="103"/>
    </row>
    <row r="69" spans="1:21" x14ac:dyDescent="0.25">
      <c r="A69" s="102">
        <v>59</v>
      </c>
      <c r="B69" s="103">
        <v>371.3</v>
      </c>
      <c r="C69" s="103">
        <v>189.8</v>
      </c>
      <c r="D69" s="103">
        <v>129.4</v>
      </c>
      <c r="E69" s="103">
        <v>99.2</v>
      </c>
      <c r="F69" s="103">
        <v>81.2</v>
      </c>
      <c r="G69" s="103">
        <v>69.2</v>
      </c>
      <c r="H69" s="103"/>
      <c r="I69" s="103"/>
      <c r="J69" s="103"/>
      <c r="K69" s="103"/>
      <c r="L69" s="103"/>
      <c r="M69" s="103"/>
      <c r="N69" s="103"/>
      <c r="O69" s="103"/>
      <c r="P69" s="103"/>
      <c r="Q69" s="103"/>
      <c r="R69" s="103"/>
      <c r="S69" s="103"/>
      <c r="T69" s="103"/>
      <c r="U69" s="103"/>
    </row>
    <row r="70" spans="1:21" x14ac:dyDescent="0.25">
      <c r="A70" s="102">
        <v>60</v>
      </c>
      <c r="B70" s="103">
        <v>377.4</v>
      </c>
      <c r="C70" s="103">
        <v>193</v>
      </c>
      <c r="D70" s="103">
        <v>131.6</v>
      </c>
      <c r="E70" s="103">
        <v>101</v>
      </c>
      <c r="F70" s="103">
        <v>82.7</v>
      </c>
      <c r="G70" s="103"/>
      <c r="H70" s="103"/>
      <c r="I70" s="103"/>
      <c r="J70" s="103"/>
      <c r="K70" s="103"/>
      <c r="L70" s="103"/>
      <c r="M70" s="103"/>
      <c r="N70" s="103"/>
      <c r="O70" s="103"/>
      <c r="P70" s="103"/>
      <c r="Q70" s="103"/>
      <c r="R70" s="103"/>
      <c r="S70" s="103"/>
      <c r="T70" s="103"/>
      <c r="U70" s="103"/>
    </row>
    <row r="71" spans="1:21" x14ac:dyDescent="0.25">
      <c r="A71" s="102">
        <v>61</v>
      </c>
      <c r="B71" s="103">
        <v>383.7</v>
      </c>
      <c r="C71" s="103">
        <v>196.3</v>
      </c>
      <c r="D71" s="103">
        <v>133.9</v>
      </c>
      <c r="E71" s="103">
        <v>102.8</v>
      </c>
      <c r="F71" s="103"/>
      <c r="G71" s="103"/>
      <c r="H71" s="103"/>
      <c r="I71" s="103"/>
      <c r="J71" s="103"/>
      <c r="K71" s="103"/>
      <c r="L71" s="103"/>
      <c r="M71" s="103"/>
      <c r="N71" s="103"/>
      <c r="O71" s="103"/>
      <c r="P71" s="103"/>
      <c r="Q71" s="103"/>
      <c r="R71" s="103"/>
      <c r="S71" s="103"/>
      <c r="T71" s="103"/>
      <c r="U71" s="103"/>
    </row>
    <row r="72" spans="1:21" x14ac:dyDescent="0.25">
      <c r="A72" s="102">
        <v>62</v>
      </c>
      <c r="B72" s="103">
        <v>390.4</v>
      </c>
      <c r="C72" s="103">
        <v>199.8</v>
      </c>
      <c r="D72" s="103">
        <v>136.4</v>
      </c>
      <c r="E72" s="103"/>
      <c r="F72" s="103"/>
      <c r="G72" s="103"/>
      <c r="H72" s="103"/>
      <c r="I72" s="103"/>
      <c r="J72" s="103"/>
      <c r="K72" s="103"/>
      <c r="L72" s="103"/>
      <c r="M72" s="103"/>
      <c r="N72" s="103"/>
      <c r="O72" s="103"/>
      <c r="P72" s="103"/>
      <c r="Q72" s="103"/>
      <c r="R72" s="103"/>
      <c r="S72" s="103"/>
      <c r="T72" s="103"/>
      <c r="U72" s="103"/>
    </row>
    <row r="73" spans="1:21" x14ac:dyDescent="0.25">
      <c r="A73" s="102">
        <v>63</v>
      </c>
      <c r="B73" s="103">
        <v>397.3</v>
      </c>
      <c r="C73" s="103">
        <v>203.4</v>
      </c>
      <c r="D73" s="103"/>
      <c r="E73" s="103"/>
      <c r="F73" s="103"/>
      <c r="G73" s="103"/>
      <c r="H73" s="103"/>
      <c r="I73" s="103"/>
      <c r="J73" s="103"/>
      <c r="K73" s="103"/>
      <c r="L73" s="103"/>
      <c r="M73" s="103"/>
      <c r="N73" s="103"/>
      <c r="O73" s="103"/>
      <c r="P73" s="103"/>
      <c r="Q73" s="103"/>
      <c r="R73" s="103"/>
      <c r="S73" s="103"/>
      <c r="T73" s="103"/>
      <c r="U73" s="103"/>
    </row>
    <row r="74" spans="1:21" x14ac:dyDescent="0.25">
      <c r="A74" s="102">
        <v>64</v>
      </c>
      <c r="B74" s="103">
        <v>404.6</v>
      </c>
      <c r="C74" s="103"/>
      <c r="D74" s="103"/>
      <c r="E74" s="103"/>
      <c r="F74" s="103"/>
      <c r="G74" s="103"/>
      <c r="H74" s="103"/>
      <c r="I74" s="103"/>
      <c r="J74" s="103"/>
      <c r="K74" s="103"/>
      <c r="L74" s="103"/>
      <c r="M74" s="103"/>
      <c r="N74" s="103"/>
      <c r="O74" s="103"/>
      <c r="P74" s="103"/>
      <c r="Q74" s="103"/>
      <c r="R74" s="103"/>
      <c r="S74" s="103"/>
      <c r="T74" s="103"/>
      <c r="U74" s="103"/>
    </row>
    <row r="126" spans="22:22" x14ac:dyDescent="0.25">
      <c r="V126" s="25" t="b">
        <f t="shared" ref="V126" si="0">V76=V26</f>
        <v>1</v>
      </c>
    </row>
    <row r="127" spans="22:22" x14ac:dyDescent="0.25">
      <c r="V127" s="25" t="b">
        <f t="shared" ref="V127" si="1">V77=V27</f>
        <v>1</v>
      </c>
    </row>
    <row r="128" spans="22:22" x14ac:dyDescent="0.25">
      <c r="V128" s="25" t="b">
        <f t="shared" ref="V128" si="2">V78=V28</f>
        <v>1</v>
      </c>
    </row>
    <row r="129" spans="22:22" x14ac:dyDescent="0.25">
      <c r="V129" s="25" t="b">
        <f t="shared" ref="V129" si="3">V79=V29</f>
        <v>1</v>
      </c>
    </row>
    <row r="130" spans="22:22" x14ac:dyDescent="0.25">
      <c r="V130" s="25" t="b">
        <f t="shared" ref="V130" si="4">V80=V30</f>
        <v>1</v>
      </c>
    </row>
    <row r="131" spans="22:22" x14ac:dyDescent="0.25">
      <c r="V131" s="25" t="b">
        <f t="shared" ref="V131" si="5">V81=V31</f>
        <v>1</v>
      </c>
    </row>
    <row r="132" spans="22:22" x14ac:dyDescent="0.25">
      <c r="V132" s="25" t="b">
        <f t="shared" ref="V132" si="6">V82=V32</f>
        <v>1</v>
      </c>
    </row>
    <row r="133" spans="22:22" x14ac:dyDescent="0.25">
      <c r="V133" s="25" t="b">
        <f t="shared" ref="V133" si="7">V83=V33</f>
        <v>1</v>
      </c>
    </row>
    <row r="134" spans="22:22" x14ac:dyDescent="0.25">
      <c r="V134" s="25" t="b">
        <f t="shared" ref="V134" si="8">V84=V34</f>
        <v>1</v>
      </c>
    </row>
    <row r="135" spans="22:22" x14ac:dyDescent="0.25">
      <c r="V135" s="25" t="b">
        <f t="shared" ref="V135" si="9">V85=V35</f>
        <v>1</v>
      </c>
    </row>
    <row r="136" spans="22:22" x14ac:dyDescent="0.25">
      <c r="V136" s="25" t="b">
        <f t="shared" ref="V136" si="10">V86=V36</f>
        <v>1</v>
      </c>
    </row>
    <row r="137" spans="22:22" x14ac:dyDescent="0.25">
      <c r="V137" s="25" t="b">
        <f t="shared" ref="V137" si="11">V87=V37</f>
        <v>1</v>
      </c>
    </row>
    <row r="138" spans="22:22" x14ac:dyDescent="0.25">
      <c r="V138" s="25" t="b">
        <f t="shared" ref="V138" si="12">V88=V38</f>
        <v>1</v>
      </c>
    </row>
    <row r="139" spans="22:22" x14ac:dyDescent="0.25">
      <c r="V139" s="25" t="b">
        <f t="shared" ref="V139" si="13">V89=V39</f>
        <v>1</v>
      </c>
    </row>
    <row r="140" spans="22:22" x14ac:dyDescent="0.25">
      <c r="V140" s="25" t="b">
        <f t="shared" ref="V140" si="14">V90=V40</f>
        <v>1</v>
      </c>
    </row>
    <row r="141" spans="22:22" x14ac:dyDescent="0.25">
      <c r="V141" s="25" t="b">
        <f t="shared" ref="V141" si="15">V91=V41</f>
        <v>1</v>
      </c>
    </row>
    <row r="142" spans="22:22" x14ac:dyDescent="0.25">
      <c r="V142" s="25" t="b">
        <f t="shared" ref="V142" si="16">V92=V42</f>
        <v>1</v>
      </c>
    </row>
    <row r="143" spans="22:22" x14ac:dyDescent="0.25">
      <c r="V143" s="25" t="b">
        <f t="shared" ref="V143" si="17">V93=V43</f>
        <v>1</v>
      </c>
    </row>
    <row r="144" spans="22:22" x14ac:dyDescent="0.25">
      <c r="V144" s="25" t="b">
        <f t="shared" ref="V144" si="18">V94=V44</f>
        <v>1</v>
      </c>
    </row>
    <row r="145" spans="22:22" x14ac:dyDescent="0.25">
      <c r="V145" s="25" t="b">
        <f t="shared" ref="V145" si="19">V95=V45</f>
        <v>1</v>
      </c>
    </row>
    <row r="146" spans="22:22" x14ac:dyDescent="0.25">
      <c r="V146" s="25" t="b">
        <f t="shared" ref="V146" si="20">V96=V46</f>
        <v>1</v>
      </c>
    </row>
    <row r="147" spans="22:22" x14ac:dyDescent="0.25">
      <c r="V147" s="25" t="b">
        <f t="shared" ref="V147" si="21">V97=V47</f>
        <v>1</v>
      </c>
    </row>
    <row r="148" spans="22:22" x14ac:dyDescent="0.25">
      <c r="V148" s="25" t="b">
        <f t="shared" ref="V148" si="22">V98=V48</f>
        <v>1</v>
      </c>
    </row>
    <row r="149" spans="22:22" x14ac:dyDescent="0.25">
      <c r="V149" s="25" t="b">
        <f t="shared" ref="V149" si="23">V99=V49</f>
        <v>1</v>
      </c>
    </row>
    <row r="150" spans="22:22" x14ac:dyDescent="0.25">
      <c r="V150" s="25" t="b">
        <f t="shared" ref="V150" si="24">V100=V50</f>
        <v>1</v>
      </c>
    </row>
    <row r="151" spans="22:22" x14ac:dyDescent="0.25">
      <c r="V151" s="25" t="b">
        <f t="shared" ref="V151" si="25">V101=V51</f>
        <v>1</v>
      </c>
    </row>
    <row r="152" spans="22:22" x14ac:dyDescent="0.25">
      <c r="V152" s="25" t="b">
        <f t="shared" ref="V152" si="26">V102=V52</f>
        <v>1</v>
      </c>
    </row>
    <row r="153" spans="22:22" x14ac:dyDescent="0.25">
      <c r="V153" s="25" t="b">
        <f t="shared" ref="V153" si="27">V103=V53</f>
        <v>1</v>
      </c>
    </row>
    <row r="154" spans="22:22" x14ac:dyDescent="0.25">
      <c r="V154" s="25" t="b">
        <f t="shared" ref="V154" si="28">V104=V54</f>
        <v>1</v>
      </c>
    </row>
    <row r="155" spans="22:22" x14ac:dyDescent="0.25">
      <c r="V155" s="25" t="b">
        <f t="shared" ref="V155" si="29">V105=V55</f>
        <v>1</v>
      </c>
    </row>
    <row r="156" spans="22:22" x14ac:dyDescent="0.25">
      <c r="V156" s="25" t="b">
        <f t="shared" ref="V156" si="30">V106=V56</f>
        <v>1</v>
      </c>
    </row>
    <row r="157" spans="22:22" x14ac:dyDescent="0.25">
      <c r="V157" s="25" t="b">
        <f t="shared" ref="V157" si="31">V107=V57</f>
        <v>1</v>
      </c>
    </row>
    <row r="158" spans="22:22" x14ac:dyDescent="0.25">
      <c r="V158" s="25" t="b">
        <f t="shared" ref="V158" si="32">V108=V58</f>
        <v>1</v>
      </c>
    </row>
    <row r="159" spans="22:22" x14ac:dyDescent="0.25">
      <c r="V159" s="25" t="b">
        <f t="shared" ref="V159" si="33">V109=V59</f>
        <v>1</v>
      </c>
    </row>
    <row r="160" spans="22:22" x14ac:dyDescent="0.25">
      <c r="V160" s="25" t="b">
        <f t="shared" ref="V160" si="34">V110=V60</f>
        <v>1</v>
      </c>
    </row>
    <row r="161" spans="22:22" x14ac:dyDescent="0.25">
      <c r="V161" s="25" t="b">
        <f t="shared" ref="V161" si="35">V111=V61</f>
        <v>1</v>
      </c>
    </row>
    <row r="162" spans="22:22" x14ac:dyDescent="0.25">
      <c r="V162" s="25" t="b">
        <f t="shared" ref="V162" si="36">V112=V62</f>
        <v>1</v>
      </c>
    </row>
    <row r="163" spans="22:22" x14ac:dyDescent="0.25">
      <c r="V163" s="25" t="b">
        <f t="shared" ref="V163" si="37">V113=V63</f>
        <v>1</v>
      </c>
    </row>
    <row r="164" spans="22:22" x14ac:dyDescent="0.25">
      <c r="V164" s="25" t="b">
        <f t="shared" ref="V164" si="38">V114=V64</f>
        <v>1</v>
      </c>
    </row>
    <row r="165" spans="22:22" x14ac:dyDescent="0.25">
      <c r="V165" s="25" t="b">
        <f t="shared" ref="V165" si="39">V115=V65</f>
        <v>1</v>
      </c>
    </row>
    <row r="166" spans="22:22" x14ac:dyDescent="0.25">
      <c r="V166" s="25" t="b">
        <f t="shared" ref="V166" si="40">V116=V66</f>
        <v>1</v>
      </c>
    </row>
    <row r="167" spans="22:22" x14ac:dyDescent="0.25">
      <c r="V167" s="25" t="b">
        <f t="shared" ref="V167" si="41">V117=V67</f>
        <v>1</v>
      </c>
    </row>
    <row r="168" spans="22:22" x14ac:dyDescent="0.25">
      <c r="V168" s="25" t="b">
        <f t="shared" ref="V168" si="42">V118=V68</f>
        <v>1</v>
      </c>
    </row>
    <row r="169" spans="22:22" x14ac:dyDescent="0.25">
      <c r="V169" s="25" t="b">
        <f t="shared" ref="V169" si="43">V119=V69</f>
        <v>1</v>
      </c>
    </row>
    <row r="170" spans="22:22" x14ac:dyDescent="0.25">
      <c r="V170" s="25" t="b">
        <f t="shared" ref="V170" si="44">V120=V70</f>
        <v>1</v>
      </c>
    </row>
    <row r="171" spans="22:22" x14ac:dyDescent="0.25">
      <c r="V171" s="25" t="b">
        <f t="shared" ref="V171" si="45">V121=V71</f>
        <v>1</v>
      </c>
    </row>
    <row r="172" spans="22:22" x14ac:dyDescent="0.25">
      <c r="V172" s="25" t="b">
        <f t="shared" ref="V172" si="46">V122=V72</f>
        <v>1</v>
      </c>
    </row>
    <row r="173" spans="22:22" x14ac:dyDescent="0.25">
      <c r="V173" s="25" t="b">
        <f t="shared" ref="V173" si="47">V123=V73</f>
        <v>1</v>
      </c>
    </row>
    <row r="174" spans="22:22" x14ac:dyDescent="0.25">
      <c r="V174" s="25" t="b">
        <f t="shared" ref="V174" si="48">V124=V74</f>
        <v>1</v>
      </c>
    </row>
  </sheetData>
  <sheetProtection algorithmName="SHA-512" hashValue="yLthI2C+75q72Ab0f6uamtcEejnUVe37+kZ+2JYB3FGDo6+TdhknepEJzTfiwZMGMivt51WSvtq2M58nPxL2xg==" saltValue="Y517JeAs0RgoqrzML6E8ug==" spinCount="100000" sheet="1" objects="1" scenarios="1"/>
  <conditionalFormatting sqref="A6:A16 A18:A20">
    <cfRule type="expression" dxfId="395" priority="21" stopIfTrue="1">
      <formula>MOD(ROW(),2)=0</formula>
    </cfRule>
    <cfRule type="expression" dxfId="394" priority="22" stopIfTrue="1">
      <formula>MOD(ROW(),2)&lt;&gt;0</formula>
    </cfRule>
  </conditionalFormatting>
  <conditionalFormatting sqref="B6:U16 C17:U20">
    <cfRule type="expression" dxfId="393" priority="23" stopIfTrue="1">
      <formula>MOD(ROW(),2)=0</formula>
    </cfRule>
    <cfRule type="expression" dxfId="392" priority="24" stopIfTrue="1">
      <formula>MOD(ROW(),2)&lt;&gt;0</formula>
    </cfRule>
  </conditionalFormatting>
  <conditionalFormatting sqref="A17">
    <cfRule type="expression" dxfId="391" priority="15" stopIfTrue="1">
      <formula>MOD(ROW(),2)=0</formula>
    </cfRule>
    <cfRule type="expression" dxfId="390" priority="16" stopIfTrue="1">
      <formula>MOD(ROW(),2)&lt;&gt;0</formula>
    </cfRule>
  </conditionalFormatting>
  <conditionalFormatting sqref="B17:B20">
    <cfRule type="expression" dxfId="389" priority="13" stopIfTrue="1">
      <formula>MOD(ROW(),2)=0</formula>
    </cfRule>
    <cfRule type="expression" dxfId="388" priority="14" stopIfTrue="1">
      <formula>MOD(ROW(),2)&lt;&gt;0</formula>
    </cfRule>
  </conditionalFormatting>
  <conditionalFormatting sqref="A25:A74">
    <cfRule type="expression" dxfId="387" priority="1" stopIfTrue="1">
      <formula>MOD(ROW(),2)=0</formula>
    </cfRule>
    <cfRule type="expression" dxfId="386" priority="2" stopIfTrue="1">
      <formula>MOD(ROW(),2)&lt;&gt;0</formula>
    </cfRule>
  </conditionalFormatting>
  <conditionalFormatting sqref="B25:U74">
    <cfRule type="expression" dxfId="385" priority="3" stopIfTrue="1">
      <formula>MOD(ROW(),2)=0</formula>
    </cfRule>
    <cfRule type="expression" dxfId="384"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0">
    <pageSetUpPr fitToPage="1"/>
  </sheetPr>
  <dimension ref="A1:U75"/>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x-713</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526</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713</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527</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528</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190.1</v>
      </c>
      <c r="C26" s="103">
        <v>96.8</v>
      </c>
      <c r="D26" s="103">
        <v>65.7</v>
      </c>
      <c r="E26" s="103">
        <v>50.2</v>
      </c>
      <c r="F26" s="103">
        <v>40.9</v>
      </c>
      <c r="G26" s="103">
        <v>34.700000000000003</v>
      </c>
      <c r="H26" s="103">
        <v>30.3</v>
      </c>
      <c r="I26" s="103">
        <v>26.9</v>
      </c>
      <c r="J26" s="103">
        <v>24.4</v>
      </c>
      <c r="K26" s="103">
        <v>22.3</v>
      </c>
      <c r="L26" s="103">
        <v>20.6</v>
      </c>
      <c r="M26" s="103">
        <v>19.3</v>
      </c>
      <c r="N26" s="103">
        <v>18.100000000000001</v>
      </c>
      <c r="O26" s="103">
        <v>17.100000000000001</v>
      </c>
      <c r="P26" s="103">
        <v>16.2</v>
      </c>
      <c r="Q26" s="103">
        <v>15.5</v>
      </c>
      <c r="R26" s="103">
        <v>14.8</v>
      </c>
      <c r="S26" s="103">
        <v>14.2</v>
      </c>
      <c r="T26" s="103">
        <v>13.7</v>
      </c>
      <c r="U26" s="103">
        <v>13.2</v>
      </c>
    </row>
    <row r="27" spans="1:21" x14ac:dyDescent="0.25">
      <c r="A27" s="102">
        <v>17</v>
      </c>
      <c r="B27" s="103">
        <v>192.9</v>
      </c>
      <c r="C27" s="103">
        <v>98.2</v>
      </c>
      <c r="D27" s="103">
        <v>66.7</v>
      </c>
      <c r="E27" s="103">
        <v>50.9</v>
      </c>
      <c r="F27" s="103">
        <v>41.5</v>
      </c>
      <c r="G27" s="103">
        <v>35.200000000000003</v>
      </c>
      <c r="H27" s="103">
        <v>30.7</v>
      </c>
      <c r="I27" s="103">
        <v>27.3</v>
      </c>
      <c r="J27" s="103">
        <v>24.7</v>
      </c>
      <c r="K27" s="103">
        <v>22.7</v>
      </c>
      <c r="L27" s="103">
        <v>21</v>
      </c>
      <c r="M27" s="103">
        <v>19.5</v>
      </c>
      <c r="N27" s="103">
        <v>18.3</v>
      </c>
      <c r="O27" s="103">
        <v>17.3</v>
      </c>
      <c r="P27" s="103">
        <v>16.399999999999999</v>
      </c>
      <c r="Q27" s="103">
        <v>15.7</v>
      </c>
      <c r="R27" s="103">
        <v>15</v>
      </c>
      <c r="S27" s="103">
        <v>14.4</v>
      </c>
      <c r="T27" s="103">
        <v>13.9</v>
      </c>
      <c r="U27" s="103">
        <v>13.4</v>
      </c>
    </row>
    <row r="28" spans="1:21" x14ac:dyDescent="0.25">
      <c r="A28" s="102">
        <v>18</v>
      </c>
      <c r="B28" s="103">
        <v>195.7</v>
      </c>
      <c r="C28" s="103">
        <v>99.7</v>
      </c>
      <c r="D28" s="103">
        <v>67.7</v>
      </c>
      <c r="E28" s="103">
        <v>51.7</v>
      </c>
      <c r="F28" s="103">
        <v>42.1</v>
      </c>
      <c r="G28" s="103">
        <v>35.700000000000003</v>
      </c>
      <c r="H28" s="103">
        <v>31.2</v>
      </c>
      <c r="I28" s="103">
        <v>27.7</v>
      </c>
      <c r="J28" s="103">
        <v>25.1</v>
      </c>
      <c r="K28" s="103">
        <v>23</v>
      </c>
      <c r="L28" s="103">
        <v>21.3</v>
      </c>
      <c r="M28" s="103">
        <v>19.8</v>
      </c>
      <c r="N28" s="103">
        <v>18.600000000000001</v>
      </c>
      <c r="O28" s="103">
        <v>17.600000000000001</v>
      </c>
      <c r="P28" s="103">
        <v>16.7</v>
      </c>
      <c r="Q28" s="103">
        <v>15.9</v>
      </c>
      <c r="R28" s="103">
        <v>15.2</v>
      </c>
      <c r="S28" s="103">
        <v>14.6</v>
      </c>
      <c r="T28" s="103">
        <v>14.1</v>
      </c>
      <c r="U28" s="103">
        <v>13.6</v>
      </c>
    </row>
    <row r="29" spans="1:21" x14ac:dyDescent="0.25">
      <c r="A29" s="102">
        <v>19</v>
      </c>
      <c r="B29" s="103">
        <v>198.6</v>
      </c>
      <c r="C29" s="103">
        <v>101.1</v>
      </c>
      <c r="D29" s="103">
        <v>68.7</v>
      </c>
      <c r="E29" s="103">
        <v>52.4</v>
      </c>
      <c r="F29" s="103">
        <v>42.7</v>
      </c>
      <c r="G29" s="103">
        <v>36.200000000000003</v>
      </c>
      <c r="H29" s="103">
        <v>31.6</v>
      </c>
      <c r="I29" s="103">
        <v>28.2</v>
      </c>
      <c r="J29" s="103">
        <v>25.5</v>
      </c>
      <c r="K29" s="103">
        <v>23.3</v>
      </c>
      <c r="L29" s="103">
        <v>21.6</v>
      </c>
      <c r="M29" s="103">
        <v>20.100000000000001</v>
      </c>
      <c r="N29" s="103">
        <v>18.899999999999999</v>
      </c>
      <c r="O29" s="103">
        <v>17.8</v>
      </c>
      <c r="P29" s="103">
        <v>16.899999999999999</v>
      </c>
      <c r="Q29" s="103">
        <v>16.100000000000001</v>
      </c>
      <c r="R29" s="103">
        <v>15.5</v>
      </c>
      <c r="S29" s="103">
        <v>14.8</v>
      </c>
      <c r="T29" s="103">
        <v>14.3</v>
      </c>
      <c r="U29" s="103">
        <v>13.8</v>
      </c>
    </row>
    <row r="30" spans="1:21" x14ac:dyDescent="0.25">
      <c r="A30" s="102">
        <v>20</v>
      </c>
      <c r="B30" s="103">
        <v>201.5</v>
      </c>
      <c r="C30" s="103">
        <v>102.6</v>
      </c>
      <c r="D30" s="103">
        <v>69.7</v>
      </c>
      <c r="E30" s="103">
        <v>53.2</v>
      </c>
      <c r="F30" s="103">
        <v>43.3</v>
      </c>
      <c r="G30" s="103">
        <v>36.799999999999997</v>
      </c>
      <c r="H30" s="103">
        <v>32.1</v>
      </c>
      <c r="I30" s="103">
        <v>28.6</v>
      </c>
      <c r="J30" s="103">
        <v>25.8</v>
      </c>
      <c r="K30" s="103">
        <v>23.7</v>
      </c>
      <c r="L30" s="103">
        <v>21.9</v>
      </c>
      <c r="M30" s="103">
        <v>20.399999999999999</v>
      </c>
      <c r="N30" s="103">
        <v>19.2</v>
      </c>
      <c r="O30" s="103">
        <v>18.100000000000001</v>
      </c>
      <c r="P30" s="103">
        <v>17.2</v>
      </c>
      <c r="Q30" s="103">
        <v>16.399999999999999</v>
      </c>
      <c r="R30" s="103">
        <v>15.7</v>
      </c>
      <c r="S30" s="103">
        <v>15.1</v>
      </c>
      <c r="T30" s="103">
        <v>14.5</v>
      </c>
      <c r="U30" s="103">
        <v>14</v>
      </c>
    </row>
    <row r="31" spans="1:21" x14ac:dyDescent="0.25">
      <c r="A31" s="102">
        <v>21</v>
      </c>
      <c r="B31" s="103">
        <v>204.4</v>
      </c>
      <c r="C31" s="103">
        <v>104.1</v>
      </c>
      <c r="D31" s="103">
        <v>70.7</v>
      </c>
      <c r="E31" s="103">
        <v>54</v>
      </c>
      <c r="F31" s="103">
        <v>44</v>
      </c>
      <c r="G31" s="103">
        <v>37.299999999999997</v>
      </c>
      <c r="H31" s="103">
        <v>32.5</v>
      </c>
      <c r="I31" s="103">
        <v>29</v>
      </c>
      <c r="J31" s="103">
        <v>26.2</v>
      </c>
      <c r="K31" s="103">
        <v>24</v>
      </c>
      <c r="L31" s="103">
        <v>22.2</v>
      </c>
      <c r="M31" s="103">
        <v>20.7</v>
      </c>
      <c r="N31" s="103">
        <v>19.5</v>
      </c>
      <c r="O31" s="103">
        <v>18.399999999999999</v>
      </c>
      <c r="P31" s="103">
        <v>17.399999999999999</v>
      </c>
      <c r="Q31" s="103">
        <v>16.600000000000001</v>
      </c>
      <c r="R31" s="103">
        <v>15.9</v>
      </c>
      <c r="S31" s="103">
        <v>15.3</v>
      </c>
      <c r="T31" s="103">
        <v>14.7</v>
      </c>
      <c r="U31" s="103">
        <v>14.2</v>
      </c>
    </row>
    <row r="32" spans="1:21" x14ac:dyDescent="0.25">
      <c r="A32" s="102">
        <v>22</v>
      </c>
      <c r="B32" s="103">
        <v>207.4</v>
      </c>
      <c r="C32" s="103">
        <v>105.6</v>
      </c>
      <c r="D32" s="103">
        <v>71.7</v>
      </c>
      <c r="E32" s="103">
        <v>54.8</v>
      </c>
      <c r="F32" s="103">
        <v>44.6</v>
      </c>
      <c r="G32" s="103">
        <v>37.799999999999997</v>
      </c>
      <c r="H32" s="103">
        <v>33</v>
      </c>
      <c r="I32" s="103">
        <v>29.4</v>
      </c>
      <c r="J32" s="103">
        <v>26.6</v>
      </c>
      <c r="K32" s="103">
        <v>24.4</v>
      </c>
      <c r="L32" s="103">
        <v>22.5</v>
      </c>
      <c r="M32" s="103">
        <v>21</v>
      </c>
      <c r="N32" s="103">
        <v>19.7</v>
      </c>
      <c r="O32" s="103">
        <v>18.600000000000001</v>
      </c>
      <c r="P32" s="103">
        <v>17.7</v>
      </c>
      <c r="Q32" s="103">
        <v>16.899999999999999</v>
      </c>
      <c r="R32" s="103">
        <v>16.100000000000001</v>
      </c>
      <c r="S32" s="103">
        <v>15.5</v>
      </c>
      <c r="T32" s="103">
        <v>14.9</v>
      </c>
      <c r="U32" s="103">
        <v>14.4</v>
      </c>
    </row>
    <row r="33" spans="1:21" x14ac:dyDescent="0.25">
      <c r="A33" s="102">
        <v>23</v>
      </c>
      <c r="B33" s="103">
        <v>210.4</v>
      </c>
      <c r="C33" s="103">
        <v>107.2</v>
      </c>
      <c r="D33" s="103">
        <v>72.8</v>
      </c>
      <c r="E33" s="103">
        <v>55.6</v>
      </c>
      <c r="F33" s="103">
        <v>45.3</v>
      </c>
      <c r="G33" s="103">
        <v>38.4</v>
      </c>
      <c r="H33" s="103">
        <v>33.5</v>
      </c>
      <c r="I33" s="103">
        <v>29.8</v>
      </c>
      <c r="J33" s="103">
        <v>27</v>
      </c>
      <c r="K33" s="103">
        <v>24.7</v>
      </c>
      <c r="L33" s="103">
        <v>22.9</v>
      </c>
      <c r="M33" s="103">
        <v>21.3</v>
      </c>
      <c r="N33" s="103">
        <v>20</v>
      </c>
      <c r="O33" s="103">
        <v>18.899999999999999</v>
      </c>
      <c r="P33" s="103">
        <v>18</v>
      </c>
      <c r="Q33" s="103">
        <v>17.100000000000001</v>
      </c>
      <c r="R33" s="103">
        <v>16.399999999999999</v>
      </c>
      <c r="S33" s="103">
        <v>15.7</v>
      </c>
      <c r="T33" s="103">
        <v>15.2</v>
      </c>
      <c r="U33" s="103">
        <v>14.6</v>
      </c>
    </row>
    <row r="34" spans="1:21" x14ac:dyDescent="0.25">
      <c r="A34" s="102">
        <v>24</v>
      </c>
      <c r="B34" s="103">
        <v>213.5</v>
      </c>
      <c r="C34" s="103">
        <v>108.7</v>
      </c>
      <c r="D34" s="103">
        <v>73.8</v>
      </c>
      <c r="E34" s="103">
        <v>56.4</v>
      </c>
      <c r="F34" s="103">
        <v>45.9</v>
      </c>
      <c r="G34" s="103">
        <v>39</v>
      </c>
      <c r="H34" s="103">
        <v>34</v>
      </c>
      <c r="I34" s="103">
        <v>30.3</v>
      </c>
      <c r="J34" s="103">
        <v>27.4</v>
      </c>
      <c r="K34" s="103">
        <v>25.1</v>
      </c>
      <c r="L34" s="103">
        <v>23.2</v>
      </c>
      <c r="M34" s="103">
        <v>21.6</v>
      </c>
      <c r="N34" s="103">
        <v>20.3</v>
      </c>
      <c r="O34" s="103">
        <v>19.2</v>
      </c>
      <c r="P34" s="103">
        <v>18.2</v>
      </c>
      <c r="Q34" s="103">
        <v>17.399999999999999</v>
      </c>
      <c r="R34" s="103">
        <v>16.600000000000001</v>
      </c>
      <c r="S34" s="103">
        <v>16</v>
      </c>
      <c r="T34" s="103">
        <v>15.4</v>
      </c>
      <c r="U34" s="103">
        <v>14.9</v>
      </c>
    </row>
    <row r="35" spans="1:21" x14ac:dyDescent="0.25">
      <c r="A35" s="102">
        <v>25</v>
      </c>
      <c r="B35" s="103">
        <v>216.6</v>
      </c>
      <c r="C35" s="103">
        <v>110.3</v>
      </c>
      <c r="D35" s="103">
        <v>74.900000000000006</v>
      </c>
      <c r="E35" s="103">
        <v>57.2</v>
      </c>
      <c r="F35" s="103">
        <v>46.6</v>
      </c>
      <c r="G35" s="103">
        <v>39.5</v>
      </c>
      <c r="H35" s="103">
        <v>34.5</v>
      </c>
      <c r="I35" s="103">
        <v>30.7</v>
      </c>
      <c r="J35" s="103">
        <v>27.8</v>
      </c>
      <c r="K35" s="103">
        <v>25.4</v>
      </c>
      <c r="L35" s="103">
        <v>23.5</v>
      </c>
      <c r="M35" s="103">
        <v>22</v>
      </c>
      <c r="N35" s="103">
        <v>20.6</v>
      </c>
      <c r="O35" s="103">
        <v>19.5</v>
      </c>
      <c r="P35" s="103">
        <v>18.5</v>
      </c>
      <c r="Q35" s="103">
        <v>17.600000000000001</v>
      </c>
      <c r="R35" s="103">
        <v>16.899999999999999</v>
      </c>
      <c r="S35" s="103">
        <v>16.2</v>
      </c>
      <c r="T35" s="103">
        <v>15.6</v>
      </c>
      <c r="U35" s="103">
        <v>15.1</v>
      </c>
    </row>
    <row r="36" spans="1:21" x14ac:dyDescent="0.25">
      <c r="A36" s="102">
        <v>26</v>
      </c>
      <c r="B36" s="103">
        <v>219.7</v>
      </c>
      <c r="C36" s="103">
        <v>111.9</v>
      </c>
      <c r="D36" s="103">
        <v>76</v>
      </c>
      <c r="E36" s="103">
        <v>58</v>
      </c>
      <c r="F36" s="103">
        <v>47.3</v>
      </c>
      <c r="G36" s="103">
        <v>40.1</v>
      </c>
      <c r="H36" s="103">
        <v>35</v>
      </c>
      <c r="I36" s="103">
        <v>31.2</v>
      </c>
      <c r="J36" s="103">
        <v>28.2</v>
      </c>
      <c r="K36" s="103">
        <v>25.8</v>
      </c>
      <c r="L36" s="103">
        <v>23.9</v>
      </c>
      <c r="M36" s="103">
        <v>22.3</v>
      </c>
      <c r="N36" s="103">
        <v>20.9</v>
      </c>
      <c r="O36" s="103">
        <v>19.8</v>
      </c>
      <c r="P36" s="103">
        <v>18.8</v>
      </c>
      <c r="Q36" s="103">
        <v>17.899999999999999</v>
      </c>
      <c r="R36" s="103">
        <v>17.100000000000001</v>
      </c>
      <c r="S36" s="103">
        <v>16.399999999999999</v>
      </c>
      <c r="T36" s="103">
        <v>15.8</v>
      </c>
      <c r="U36" s="103">
        <v>15.3</v>
      </c>
    </row>
    <row r="37" spans="1:21" x14ac:dyDescent="0.25">
      <c r="A37" s="102">
        <v>27</v>
      </c>
      <c r="B37" s="103">
        <v>222.9</v>
      </c>
      <c r="C37" s="103">
        <v>113.5</v>
      </c>
      <c r="D37" s="103">
        <v>77.099999999999994</v>
      </c>
      <c r="E37" s="103">
        <v>58.9</v>
      </c>
      <c r="F37" s="103">
        <v>47.9</v>
      </c>
      <c r="G37" s="103">
        <v>40.700000000000003</v>
      </c>
      <c r="H37" s="103">
        <v>35.5</v>
      </c>
      <c r="I37" s="103">
        <v>31.6</v>
      </c>
      <c r="J37" s="103">
        <v>28.6</v>
      </c>
      <c r="K37" s="103">
        <v>26.2</v>
      </c>
      <c r="L37" s="103">
        <v>24.2</v>
      </c>
      <c r="M37" s="103">
        <v>22.6</v>
      </c>
      <c r="N37" s="103">
        <v>21.2</v>
      </c>
      <c r="O37" s="103">
        <v>20</v>
      </c>
      <c r="P37" s="103">
        <v>19</v>
      </c>
      <c r="Q37" s="103">
        <v>18.100000000000001</v>
      </c>
      <c r="R37" s="103">
        <v>17.399999999999999</v>
      </c>
      <c r="S37" s="103">
        <v>16.7</v>
      </c>
      <c r="T37" s="103">
        <v>16.100000000000001</v>
      </c>
      <c r="U37" s="103">
        <v>15.5</v>
      </c>
    </row>
    <row r="38" spans="1:21" x14ac:dyDescent="0.25">
      <c r="A38" s="102">
        <v>28</v>
      </c>
      <c r="B38" s="103">
        <v>226.1</v>
      </c>
      <c r="C38" s="103">
        <v>115.1</v>
      </c>
      <c r="D38" s="103">
        <v>78.2</v>
      </c>
      <c r="E38" s="103">
        <v>59.7</v>
      </c>
      <c r="F38" s="103">
        <v>48.6</v>
      </c>
      <c r="G38" s="103">
        <v>41.3</v>
      </c>
      <c r="H38" s="103">
        <v>36</v>
      </c>
      <c r="I38" s="103">
        <v>32.1</v>
      </c>
      <c r="J38" s="103">
        <v>29</v>
      </c>
      <c r="K38" s="103">
        <v>26.6</v>
      </c>
      <c r="L38" s="103">
        <v>24.6</v>
      </c>
      <c r="M38" s="103">
        <v>22.9</v>
      </c>
      <c r="N38" s="103">
        <v>21.5</v>
      </c>
      <c r="O38" s="103">
        <v>20.3</v>
      </c>
      <c r="P38" s="103">
        <v>19.3</v>
      </c>
      <c r="Q38" s="103">
        <v>18.399999999999999</v>
      </c>
      <c r="R38" s="103">
        <v>17.600000000000001</v>
      </c>
      <c r="S38" s="103">
        <v>16.899999999999999</v>
      </c>
      <c r="T38" s="103">
        <v>16.3</v>
      </c>
      <c r="U38" s="103">
        <v>15.8</v>
      </c>
    </row>
    <row r="39" spans="1:21" x14ac:dyDescent="0.25">
      <c r="A39" s="102">
        <v>29</v>
      </c>
      <c r="B39" s="103">
        <v>229.3</v>
      </c>
      <c r="C39" s="103">
        <v>116.8</v>
      </c>
      <c r="D39" s="103">
        <v>79.3</v>
      </c>
      <c r="E39" s="103">
        <v>60.6</v>
      </c>
      <c r="F39" s="103">
        <v>49.3</v>
      </c>
      <c r="G39" s="103">
        <v>41.9</v>
      </c>
      <c r="H39" s="103">
        <v>36.5</v>
      </c>
      <c r="I39" s="103">
        <v>32.5</v>
      </c>
      <c r="J39" s="103">
        <v>29.4</v>
      </c>
      <c r="K39" s="103">
        <v>27</v>
      </c>
      <c r="L39" s="103">
        <v>24.9</v>
      </c>
      <c r="M39" s="103">
        <v>23.3</v>
      </c>
      <c r="N39" s="103">
        <v>21.9</v>
      </c>
      <c r="O39" s="103">
        <v>20.6</v>
      </c>
      <c r="P39" s="103">
        <v>19.600000000000001</v>
      </c>
      <c r="Q39" s="103">
        <v>18.7</v>
      </c>
      <c r="R39" s="103">
        <v>17.899999999999999</v>
      </c>
      <c r="S39" s="103">
        <v>17.2</v>
      </c>
      <c r="T39" s="103">
        <v>16.600000000000001</v>
      </c>
      <c r="U39" s="103">
        <v>16</v>
      </c>
    </row>
    <row r="40" spans="1:21" x14ac:dyDescent="0.25">
      <c r="A40" s="102">
        <v>30</v>
      </c>
      <c r="B40" s="103">
        <v>232.6</v>
      </c>
      <c r="C40" s="103">
        <v>118.5</v>
      </c>
      <c r="D40" s="103">
        <v>80.400000000000006</v>
      </c>
      <c r="E40" s="103">
        <v>61.4</v>
      </c>
      <c r="F40" s="103">
        <v>50.1</v>
      </c>
      <c r="G40" s="103">
        <v>42.5</v>
      </c>
      <c r="H40" s="103">
        <v>37.1</v>
      </c>
      <c r="I40" s="103">
        <v>33</v>
      </c>
      <c r="J40" s="103">
        <v>29.9</v>
      </c>
      <c r="K40" s="103">
        <v>27.4</v>
      </c>
      <c r="L40" s="103">
        <v>25.3</v>
      </c>
      <c r="M40" s="103">
        <v>23.6</v>
      </c>
      <c r="N40" s="103">
        <v>22.2</v>
      </c>
      <c r="O40" s="103">
        <v>20.9</v>
      </c>
      <c r="P40" s="103">
        <v>19.899999999999999</v>
      </c>
      <c r="Q40" s="103">
        <v>19</v>
      </c>
      <c r="R40" s="103">
        <v>18.2</v>
      </c>
      <c r="S40" s="103">
        <v>17.399999999999999</v>
      </c>
      <c r="T40" s="103">
        <v>16.8</v>
      </c>
      <c r="U40" s="103">
        <v>16.2</v>
      </c>
    </row>
    <row r="41" spans="1:21" x14ac:dyDescent="0.25">
      <c r="A41" s="102">
        <v>31</v>
      </c>
      <c r="B41" s="103">
        <v>236</v>
      </c>
      <c r="C41" s="103">
        <v>120.2</v>
      </c>
      <c r="D41" s="103">
        <v>81.599999999999994</v>
      </c>
      <c r="E41" s="103">
        <v>62.3</v>
      </c>
      <c r="F41" s="103">
        <v>50.8</v>
      </c>
      <c r="G41" s="103">
        <v>43.1</v>
      </c>
      <c r="H41" s="103">
        <v>37.6</v>
      </c>
      <c r="I41" s="103">
        <v>33.5</v>
      </c>
      <c r="J41" s="103">
        <v>30.3</v>
      </c>
      <c r="K41" s="103">
        <v>27.8</v>
      </c>
      <c r="L41" s="103">
        <v>25.7</v>
      </c>
      <c r="M41" s="103">
        <v>24</v>
      </c>
      <c r="N41" s="103">
        <v>22.5</v>
      </c>
      <c r="O41" s="103">
        <v>21.3</v>
      </c>
      <c r="P41" s="103">
        <v>20.2</v>
      </c>
      <c r="Q41" s="103">
        <v>19.2</v>
      </c>
      <c r="R41" s="103">
        <v>18.399999999999999</v>
      </c>
      <c r="S41" s="103">
        <v>17.7</v>
      </c>
      <c r="T41" s="103">
        <v>17.100000000000001</v>
      </c>
      <c r="U41" s="103">
        <v>16.5</v>
      </c>
    </row>
    <row r="42" spans="1:21" x14ac:dyDescent="0.25">
      <c r="A42" s="102">
        <v>32</v>
      </c>
      <c r="B42" s="103">
        <v>239.4</v>
      </c>
      <c r="C42" s="103">
        <v>121.9</v>
      </c>
      <c r="D42" s="103">
        <v>82.8</v>
      </c>
      <c r="E42" s="103">
        <v>63.2</v>
      </c>
      <c r="F42" s="103">
        <v>51.5</v>
      </c>
      <c r="G42" s="103">
        <v>43.7</v>
      </c>
      <c r="H42" s="103">
        <v>38.1</v>
      </c>
      <c r="I42" s="103">
        <v>34</v>
      </c>
      <c r="J42" s="103">
        <v>30.7</v>
      </c>
      <c r="K42" s="103">
        <v>28.2</v>
      </c>
      <c r="L42" s="103">
        <v>26.1</v>
      </c>
      <c r="M42" s="103">
        <v>24.3</v>
      </c>
      <c r="N42" s="103">
        <v>22.8</v>
      </c>
      <c r="O42" s="103">
        <v>21.6</v>
      </c>
      <c r="P42" s="103">
        <v>20.5</v>
      </c>
      <c r="Q42" s="103">
        <v>19.5</v>
      </c>
      <c r="R42" s="103">
        <v>18.7</v>
      </c>
      <c r="S42" s="103">
        <v>18</v>
      </c>
      <c r="T42" s="103">
        <v>17.3</v>
      </c>
      <c r="U42" s="103">
        <v>16.7</v>
      </c>
    </row>
    <row r="43" spans="1:21" x14ac:dyDescent="0.25">
      <c r="A43" s="102">
        <v>33</v>
      </c>
      <c r="B43" s="103">
        <v>242.8</v>
      </c>
      <c r="C43" s="103">
        <v>123.7</v>
      </c>
      <c r="D43" s="103">
        <v>84</v>
      </c>
      <c r="E43" s="103">
        <v>64.099999999999994</v>
      </c>
      <c r="F43" s="103">
        <v>52.3</v>
      </c>
      <c r="G43" s="103">
        <v>44.3</v>
      </c>
      <c r="H43" s="103">
        <v>38.700000000000003</v>
      </c>
      <c r="I43" s="103">
        <v>34.5</v>
      </c>
      <c r="J43" s="103">
        <v>31.2</v>
      </c>
      <c r="K43" s="103">
        <v>28.6</v>
      </c>
      <c r="L43" s="103">
        <v>26.4</v>
      </c>
      <c r="M43" s="103">
        <v>24.7</v>
      </c>
      <c r="N43" s="103">
        <v>23.2</v>
      </c>
      <c r="O43" s="103">
        <v>21.9</v>
      </c>
      <c r="P43" s="103">
        <v>20.8</v>
      </c>
      <c r="Q43" s="103">
        <v>19.8</v>
      </c>
      <c r="R43" s="103">
        <v>19</v>
      </c>
      <c r="S43" s="103">
        <v>18.2</v>
      </c>
      <c r="T43" s="103">
        <v>17.600000000000001</v>
      </c>
      <c r="U43" s="103">
        <v>17</v>
      </c>
    </row>
    <row r="44" spans="1:21" x14ac:dyDescent="0.25">
      <c r="A44" s="102">
        <v>34</v>
      </c>
      <c r="B44" s="103">
        <v>246.3</v>
      </c>
      <c r="C44" s="103">
        <v>125.4</v>
      </c>
      <c r="D44" s="103">
        <v>85.2</v>
      </c>
      <c r="E44" s="103">
        <v>65.099999999999994</v>
      </c>
      <c r="F44" s="103">
        <v>53</v>
      </c>
      <c r="G44" s="103">
        <v>45</v>
      </c>
      <c r="H44" s="103">
        <v>39.299999999999997</v>
      </c>
      <c r="I44" s="103">
        <v>35</v>
      </c>
      <c r="J44" s="103">
        <v>31.6</v>
      </c>
      <c r="K44" s="103">
        <v>29</v>
      </c>
      <c r="L44" s="103">
        <v>26.8</v>
      </c>
      <c r="M44" s="103">
        <v>25</v>
      </c>
      <c r="N44" s="103">
        <v>23.5</v>
      </c>
      <c r="O44" s="103">
        <v>22.2</v>
      </c>
      <c r="P44" s="103">
        <v>21.1</v>
      </c>
      <c r="Q44" s="103">
        <v>20.100000000000001</v>
      </c>
      <c r="R44" s="103">
        <v>19.3</v>
      </c>
      <c r="S44" s="103">
        <v>18.5</v>
      </c>
      <c r="T44" s="103">
        <v>17.8</v>
      </c>
      <c r="U44" s="103">
        <v>17.2</v>
      </c>
    </row>
    <row r="45" spans="1:21" x14ac:dyDescent="0.25">
      <c r="A45" s="102">
        <v>35</v>
      </c>
      <c r="B45" s="103">
        <v>249.8</v>
      </c>
      <c r="C45" s="103">
        <v>127.2</v>
      </c>
      <c r="D45" s="103">
        <v>86.4</v>
      </c>
      <c r="E45" s="103">
        <v>66</v>
      </c>
      <c r="F45" s="103">
        <v>53.8</v>
      </c>
      <c r="G45" s="103">
        <v>45.6</v>
      </c>
      <c r="H45" s="103">
        <v>39.799999999999997</v>
      </c>
      <c r="I45" s="103">
        <v>35.5</v>
      </c>
      <c r="J45" s="103">
        <v>32.1</v>
      </c>
      <c r="K45" s="103">
        <v>29.4</v>
      </c>
      <c r="L45" s="103">
        <v>27.2</v>
      </c>
      <c r="M45" s="103">
        <v>25.4</v>
      </c>
      <c r="N45" s="103">
        <v>23.9</v>
      </c>
      <c r="O45" s="103">
        <v>22.5</v>
      </c>
      <c r="P45" s="103">
        <v>21.4</v>
      </c>
      <c r="Q45" s="103">
        <v>20.399999999999999</v>
      </c>
      <c r="R45" s="103">
        <v>19.5</v>
      </c>
      <c r="S45" s="103">
        <v>18.8</v>
      </c>
      <c r="T45" s="103">
        <v>18.100000000000001</v>
      </c>
      <c r="U45" s="103">
        <v>17.5</v>
      </c>
    </row>
    <row r="46" spans="1:21" x14ac:dyDescent="0.25">
      <c r="A46" s="102">
        <v>36</v>
      </c>
      <c r="B46" s="103">
        <v>253.4</v>
      </c>
      <c r="C46" s="103">
        <v>129</v>
      </c>
      <c r="D46" s="103">
        <v>87.6</v>
      </c>
      <c r="E46" s="103">
        <v>66.900000000000006</v>
      </c>
      <c r="F46" s="103">
        <v>54.5</v>
      </c>
      <c r="G46" s="103">
        <v>46.3</v>
      </c>
      <c r="H46" s="103">
        <v>40.4</v>
      </c>
      <c r="I46" s="103">
        <v>36</v>
      </c>
      <c r="J46" s="103">
        <v>32.6</v>
      </c>
      <c r="K46" s="103">
        <v>29.8</v>
      </c>
      <c r="L46" s="103">
        <v>27.6</v>
      </c>
      <c r="M46" s="103">
        <v>25.8</v>
      </c>
      <c r="N46" s="103">
        <v>24.2</v>
      </c>
      <c r="O46" s="103">
        <v>22.9</v>
      </c>
      <c r="P46" s="103">
        <v>21.7</v>
      </c>
      <c r="Q46" s="103">
        <v>20.7</v>
      </c>
      <c r="R46" s="103">
        <v>19.8</v>
      </c>
      <c r="S46" s="103">
        <v>19.100000000000001</v>
      </c>
      <c r="T46" s="103">
        <v>18.399999999999999</v>
      </c>
      <c r="U46" s="103">
        <v>17.8</v>
      </c>
    </row>
    <row r="47" spans="1:21" x14ac:dyDescent="0.25">
      <c r="A47" s="102">
        <v>37</v>
      </c>
      <c r="B47" s="103">
        <v>257</v>
      </c>
      <c r="C47" s="103">
        <v>130.9</v>
      </c>
      <c r="D47" s="103">
        <v>88.9</v>
      </c>
      <c r="E47" s="103">
        <v>67.900000000000006</v>
      </c>
      <c r="F47" s="103">
        <v>55.3</v>
      </c>
      <c r="G47" s="103">
        <v>47</v>
      </c>
      <c r="H47" s="103">
        <v>41</v>
      </c>
      <c r="I47" s="103">
        <v>36.5</v>
      </c>
      <c r="J47" s="103">
        <v>33</v>
      </c>
      <c r="K47" s="103">
        <v>30.3</v>
      </c>
      <c r="L47" s="103">
        <v>28</v>
      </c>
      <c r="M47" s="103">
        <v>26.1</v>
      </c>
      <c r="N47" s="103">
        <v>24.6</v>
      </c>
      <c r="O47" s="103">
        <v>23.2</v>
      </c>
      <c r="P47" s="103">
        <v>22</v>
      </c>
      <c r="Q47" s="103">
        <v>21</v>
      </c>
      <c r="R47" s="103">
        <v>20.100000000000001</v>
      </c>
      <c r="S47" s="103">
        <v>19.399999999999999</v>
      </c>
      <c r="T47" s="103">
        <v>18.7</v>
      </c>
      <c r="U47" s="103">
        <v>18</v>
      </c>
    </row>
    <row r="48" spans="1:21" x14ac:dyDescent="0.25">
      <c r="A48" s="102">
        <v>38</v>
      </c>
      <c r="B48" s="103">
        <v>260.60000000000002</v>
      </c>
      <c r="C48" s="103">
        <v>132.80000000000001</v>
      </c>
      <c r="D48" s="103">
        <v>90.2</v>
      </c>
      <c r="E48" s="103">
        <v>68.900000000000006</v>
      </c>
      <c r="F48" s="103">
        <v>56.1</v>
      </c>
      <c r="G48" s="103">
        <v>47.6</v>
      </c>
      <c r="H48" s="103">
        <v>41.6</v>
      </c>
      <c r="I48" s="103">
        <v>37</v>
      </c>
      <c r="J48" s="103">
        <v>33.5</v>
      </c>
      <c r="K48" s="103">
        <v>30.7</v>
      </c>
      <c r="L48" s="103">
        <v>28.4</v>
      </c>
      <c r="M48" s="103">
        <v>26.5</v>
      </c>
      <c r="N48" s="103">
        <v>24.9</v>
      </c>
      <c r="O48" s="103">
        <v>23.6</v>
      </c>
      <c r="P48" s="103">
        <v>22.4</v>
      </c>
      <c r="Q48" s="103">
        <v>21.3</v>
      </c>
      <c r="R48" s="103">
        <v>20.399999999999999</v>
      </c>
      <c r="S48" s="103">
        <v>19.7</v>
      </c>
      <c r="T48" s="103">
        <v>18.899999999999999</v>
      </c>
      <c r="U48" s="103">
        <v>18.3</v>
      </c>
    </row>
    <row r="49" spans="1:21" x14ac:dyDescent="0.25">
      <c r="A49" s="102">
        <v>39</v>
      </c>
      <c r="B49" s="103">
        <v>264.3</v>
      </c>
      <c r="C49" s="103">
        <v>134.69999999999999</v>
      </c>
      <c r="D49" s="103">
        <v>91.5</v>
      </c>
      <c r="E49" s="103">
        <v>69.900000000000006</v>
      </c>
      <c r="F49" s="103">
        <v>56.9</v>
      </c>
      <c r="G49" s="103">
        <v>48.3</v>
      </c>
      <c r="H49" s="103">
        <v>42.2</v>
      </c>
      <c r="I49" s="103">
        <v>37.6</v>
      </c>
      <c r="J49" s="103">
        <v>34</v>
      </c>
      <c r="K49" s="103">
        <v>31.2</v>
      </c>
      <c r="L49" s="103">
        <v>28.9</v>
      </c>
      <c r="M49" s="103">
        <v>26.9</v>
      </c>
      <c r="N49" s="103">
        <v>25.3</v>
      </c>
      <c r="O49" s="103">
        <v>23.9</v>
      </c>
      <c r="P49" s="103">
        <v>22.7</v>
      </c>
      <c r="Q49" s="103">
        <v>21.7</v>
      </c>
      <c r="R49" s="103">
        <v>20.8</v>
      </c>
      <c r="S49" s="103">
        <v>20</v>
      </c>
      <c r="T49" s="103">
        <v>19.2</v>
      </c>
      <c r="U49" s="103">
        <v>18.600000000000001</v>
      </c>
    </row>
    <row r="50" spans="1:21" x14ac:dyDescent="0.25">
      <c r="A50" s="102">
        <v>40</v>
      </c>
      <c r="B50" s="103">
        <v>268.10000000000002</v>
      </c>
      <c r="C50" s="103">
        <v>136.6</v>
      </c>
      <c r="D50" s="103">
        <v>92.8</v>
      </c>
      <c r="E50" s="103">
        <v>70.900000000000006</v>
      </c>
      <c r="F50" s="103">
        <v>57.8</v>
      </c>
      <c r="G50" s="103">
        <v>49</v>
      </c>
      <c r="H50" s="103">
        <v>42.8</v>
      </c>
      <c r="I50" s="103">
        <v>38.1</v>
      </c>
      <c r="J50" s="103">
        <v>34.5</v>
      </c>
      <c r="K50" s="103">
        <v>31.6</v>
      </c>
      <c r="L50" s="103">
        <v>29.3</v>
      </c>
      <c r="M50" s="103">
        <v>27.3</v>
      </c>
      <c r="N50" s="103">
        <v>25.7</v>
      </c>
      <c r="O50" s="103">
        <v>24.3</v>
      </c>
      <c r="P50" s="103">
        <v>23.1</v>
      </c>
      <c r="Q50" s="103">
        <v>22</v>
      </c>
      <c r="R50" s="103">
        <v>21.1</v>
      </c>
      <c r="S50" s="103">
        <v>20.3</v>
      </c>
      <c r="T50" s="103">
        <v>19.600000000000001</v>
      </c>
      <c r="U50" s="103">
        <v>18.899999999999999</v>
      </c>
    </row>
    <row r="51" spans="1:21" x14ac:dyDescent="0.25">
      <c r="A51" s="102">
        <v>41</v>
      </c>
      <c r="B51" s="103">
        <v>271.89999999999998</v>
      </c>
      <c r="C51" s="103">
        <v>138.5</v>
      </c>
      <c r="D51" s="103">
        <v>94.1</v>
      </c>
      <c r="E51" s="103">
        <v>71.900000000000006</v>
      </c>
      <c r="F51" s="103">
        <v>58.6</v>
      </c>
      <c r="G51" s="103">
        <v>49.7</v>
      </c>
      <c r="H51" s="103">
        <v>43.4</v>
      </c>
      <c r="I51" s="103">
        <v>38.700000000000003</v>
      </c>
      <c r="J51" s="103">
        <v>35</v>
      </c>
      <c r="K51" s="103">
        <v>32.1</v>
      </c>
      <c r="L51" s="103">
        <v>29.7</v>
      </c>
      <c r="M51" s="103">
        <v>27.7</v>
      </c>
      <c r="N51" s="103">
        <v>26.1</v>
      </c>
      <c r="O51" s="103">
        <v>24.6</v>
      </c>
      <c r="P51" s="103">
        <v>23.4</v>
      </c>
      <c r="Q51" s="103">
        <v>22.4</v>
      </c>
      <c r="R51" s="103">
        <v>21.4</v>
      </c>
      <c r="S51" s="103">
        <v>20.6</v>
      </c>
      <c r="T51" s="103">
        <v>19.899999999999999</v>
      </c>
      <c r="U51" s="103">
        <v>19.2</v>
      </c>
    </row>
    <row r="52" spans="1:21" x14ac:dyDescent="0.25">
      <c r="A52" s="102">
        <v>42</v>
      </c>
      <c r="B52" s="103">
        <v>275.8</v>
      </c>
      <c r="C52" s="103">
        <v>140.5</v>
      </c>
      <c r="D52" s="103">
        <v>95.4</v>
      </c>
      <c r="E52" s="103">
        <v>72.900000000000006</v>
      </c>
      <c r="F52" s="103">
        <v>59.4</v>
      </c>
      <c r="G52" s="103">
        <v>50.5</v>
      </c>
      <c r="H52" s="103">
        <v>44.1</v>
      </c>
      <c r="I52" s="103">
        <v>39.299999999999997</v>
      </c>
      <c r="J52" s="103">
        <v>35.5</v>
      </c>
      <c r="K52" s="103">
        <v>32.6</v>
      </c>
      <c r="L52" s="103">
        <v>30.2</v>
      </c>
      <c r="M52" s="103">
        <v>28.2</v>
      </c>
      <c r="N52" s="103">
        <v>26.5</v>
      </c>
      <c r="O52" s="103">
        <v>25</v>
      </c>
      <c r="P52" s="103">
        <v>23.8</v>
      </c>
      <c r="Q52" s="103">
        <v>22.7</v>
      </c>
      <c r="R52" s="103">
        <v>21.8</v>
      </c>
      <c r="S52" s="103">
        <v>20.9</v>
      </c>
      <c r="T52" s="103">
        <v>20.2</v>
      </c>
      <c r="U52" s="103">
        <v>19.5</v>
      </c>
    </row>
    <row r="53" spans="1:21" x14ac:dyDescent="0.25">
      <c r="A53" s="102">
        <v>43</v>
      </c>
      <c r="B53" s="103">
        <v>279.7</v>
      </c>
      <c r="C53" s="103">
        <v>142.5</v>
      </c>
      <c r="D53" s="103">
        <v>96.8</v>
      </c>
      <c r="E53" s="103">
        <v>74</v>
      </c>
      <c r="F53" s="103">
        <v>60.3</v>
      </c>
      <c r="G53" s="103">
        <v>51.2</v>
      </c>
      <c r="H53" s="103">
        <v>44.7</v>
      </c>
      <c r="I53" s="103">
        <v>39.799999999999997</v>
      </c>
      <c r="J53" s="103">
        <v>36.1</v>
      </c>
      <c r="K53" s="103">
        <v>33.1</v>
      </c>
      <c r="L53" s="103">
        <v>30.6</v>
      </c>
      <c r="M53" s="103">
        <v>28.6</v>
      </c>
      <c r="N53" s="103">
        <v>26.9</v>
      </c>
      <c r="O53" s="103">
        <v>25.4</v>
      </c>
      <c r="P53" s="103">
        <v>24.2</v>
      </c>
      <c r="Q53" s="103">
        <v>23.1</v>
      </c>
      <c r="R53" s="103">
        <v>22.1</v>
      </c>
      <c r="S53" s="103">
        <v>21.3</v>
      </c>
      <c r="T53" s="103">
        <v>20.5</v>
      </c>
      <c r="U53" s="103">
        <v>19.899999999999999</v>
      </c>
    </row>
    <row r="54" spans="1:21" x14ac:dyDescent="0.25">
      <c r="A54" s="102">
        <v>44</v>
      </c>
      <c r="B54" s="103">
        <v>283.7</v>
      </c>
      <c r="C54" s="103">
        <v>144.6</v>
      </c>
      <c r="D54" s="103">
        <v>98.2</v>
      </c>
      <c r="E54" s="103">
        <v>75.099999999999994</v>
      </c>
      <c r="F54" s="103">
        <v>61.2</v>
      </c>
      <c r="G54" s="103">
        <v>51.9</v>
      </c>
      <c r="H54" s="103">
        <v>45.4</v>
      </c>
      <c r="I54" s="103">
        <v>40.4</v>
      </c>
      <c r="J54" s="103">
        <v>36.6</v>
      </c>
      <c r="K54" s="103">
        <v>33.6</v>
      </c>
      <c r="L54" s="103">
        <v>31.1</v>
      </c>
      <c r="M54" s="103">
        <v>29</v>
      </c>
      <c r="N54" s="103">
        <v>27.3</v>
      </c>
      <c r="O54" s="103">
        <v>25.8</v>
      </c>
      <c r="P54" s="103">
        <v>24.5</v>
      </c>
      <c r="Q54" s="103">
        <v>23.4</v>
      </c>
      <c r="R54" s="103">
        <v>22.5</v>
      </c>
      <c r="S54" s="103">
        <v>21.6</v>
      </c>
      <c r="T54" s="103">
        <v>20.9</v>
      </c>
      <c r="U54" s="103">
        <v>20.2</v>
      </c>
    </row>
    <row r="55" spans="1:21" x14ac:dyDescent="0.25">
      <c r="A55" s="102">
        <v>45</v>
      </c>
      <c r="B55" s="103">
        <v>287.7</v>
      </c>
      <c r="C55" s="103">
        <v>146.6</v>
      </c>
      <c r="D55" s="103">
        <v>99.6</v>
      </c>
      <c r="E55" s="103">
        <v>76.099999999999994</v>
      </c>
      <c r="F55" s="103">
        <v>62.1</v>
      </c>
      <c r="G55" s="103">
        <v>52.7</v>
      </c>
      <c r="H55" s="103">
        <v>46</v>
      </c>
      <c r="I55" s="103">
        <v>41</v>
      </c>
      <c r="J55" s="103">
        <v>37.200000000000003</v>
      </c>
      <c r="K55" s="103">
        <v>34.1</v>
      </c>
      <c r="L55" s="103">
        <v>31.6</v>
      </c>
      <c r="M55" s="103">
        <v>29.5</v>
      </c>
      <c r="N55" s="103">
        <v>27.7</v>
      </c>
      <c r="O55" s="103">
        <v>26.2</v>
      </c>
      <c r="P55" s="103">
        <v>24.9</v>
      </c>
      <c r="Q55" s="103">
        <v>23.8</v>
      </c>
      <c r="R55" s="103">
        <v>22.8</v>
      </c>
      <c r="S55" s="103">
        <v>22</v>
      </c>
      <c r="T55" s="103">
        <v>21.2</v>
      </c>
      <c r="U55" s="103">
        <v>20.5</v>
      </c>
    </row>
    <row r="56" spans="1:21" x14ac:dyDescent="0.25">
      <c r="A56" s="102">
        <v>46</v>
      </c>
      <c r="B56" s="103">
        <v>291.8</v>
      </c>
      <c r="C56" s="103">
        <v>148.69999999999999</v>
      </c>
      <c r="D56" s="103">
        <v>101.1</v>
      </c>
      <c r="E56" s="103">
        <v>77.2</v>
      </c>
      <c r="F56" s="103">
        <v>63</v>
      </c>
      <c r="G56" s="103">
        <v>53.5</v>
      </c>
      <c r="H56" s="103">
        <v>46.7</v>
      </c>
      <c r="I56" s="103">
        <v>41.6</v>
      </c>
      <c r="J56" s="103">
        <v>37.700000000000003</v>
      </c>
      <c r="K56" s="103">
        <v>34.6</v>
      </c>
      <c r="L56" s="103">
        <v>32.1</v>
      </c>
      <c r="M56" s="103">
        <v>29.9</v>
      </c>
      <c r="N56" s="103">
        <v>28.2</v>
      </c>
      <c r="O56" s="103">
        <v>26.7</v>
      </c>
      <c r="P56" s="103">
        <v>25.4</v>
      </c>
      <c r="Q56" s="103">
        <v>24.2</v>
      </c>
      <c r="R56" s="103">
        <v>23.2</v>
      </c>
      <c r="S56" s="103">
        <v>22.4</v>
      </c>
      <c r="T56" s="103">
        <v>21.6</v>
      </c>
      <c r="U56" s="103">
        <v>20.9</v>
      </c>
    </row>
    <row r="57" spans="1:21" x14ac:dyDescent="0.25">
      <c r="A57" s="102">
        <v>47</v>
      </c>
      <c r="B57" s="103">
        <v>296</v>
      </c>
      <c r="C57" s="103">
        <v>150.9</v>
      </c>
      <c r="D57" s="103">
        <v>102.5</v>
      </c>
      <c r="E57" s="103">
        <v>78.400000000000006</v>
      </c>
      <c r="F57" s="103">
        <v>63.9</v>
      </c>
      <c r="G57" s="103">
        <v>54.3</v>
      </c>
      <c r="H57" s="103">
        <v>47.4</v>
      </c>
      <c r="I57" s="103">
        <v>42.3</v>
      </c>
      <c r="J57" s="103">
        <v>38.299999999999997</v>
      </c>
      <c r="K57" s="103">
        <v>35.1</v>
      </c>
      <c r="L57" s="103">
        <v>32.6</v>
      </c>
      <c r="M57" s="103">
        <v>30.4</v>
      </c>
      <c r="N57" s="103">
        <v>28.6</v>
      </c>
      <c r="O57" s="103">
        <v>27.1</v>
      </c>
      <c r="P57" s="103">
        <v>25.8</v>
      </c>
      <c r="Q57" s="103">
        <v>24.6</v>
      </c>
      <c r="R57" s="103">
        <v>23.6</v>
      </c>
      <c r="S57" s="103">
        <v>22.8</v>
      </c>
      <c r="T57" s="103">
        <v>22</v>
      </c>
      <c r="U57" s="103"/>
    </row>
    <row r="58" spans="1:21" x14ac:dyDescent="0.25">
      <c r="A58" s="102">
        <v>48</v>
      </c>
      <c r="B58" s="103">
        <v>300.2</v>
      </c>
      <c r="C58" s="103">
        <v>153</v>
      </c>
      <c r="D58" s="103">
        <v>104</v>
      </c>
      <c r="E58" s="103">
        <v>79.5</v>
      </c>
      <c r="F58" s="103">
        <v>64.8</v>
      </c>
      <c r="G58" s="103">
        <v>55.1</v>
      </c>
      <c r="H58" s="103">
        <v>48.1</v>
      </c>
      <c r="I58" s="103">
        <v>42.9</v>
      </c>
      <c r="J58" s="103">
        <v>38.9</v>
      </c>
      <c r="K58" s="103">
        <v>35.700000000000003</v>
      </c>
      <c r="L58" s="103">
        <v>33.1</v>
      </c>
      <c r="M58" s="103">
        <v>30.9</v>
      </c>
      <c r="N58" s="103">
        <v>29.1</v>
      </c>
      <c r="O58" s="103">
        <v>27.6</v>
      </c>
      <c r="P58" s="103">
        <v>26.2</v>
      </c>
      <c r="Q58" s="103">
        <v>25.1</v>
      </c>
      <c r="R58" s="103">
        <v>24.1</v>
      </c>
      <c r="S58" s="103">
        <v>23.2</v>
      </c>
      <c r="T58" s="103"/>
      <c r="U58" s="103"/>
    </row>
    <row r="59" spans="1:21" x14ac:dyDescent="0.25">
      <c r="A59" s="102">
        <v>49</v>
      </c>
      <c r="B59" s="103">
        <v>304.60000000000002</v>
      </c>
      <c r="C59" s="103">
        <v>155.30000000000001</v>
      </c>
      <c r="D59" s="103">
        <v>105.5</v>
      </c>
      <c r="E59" s="103">
        <v>80.7</v>
      </c>
      <c r="F59" s="103">
        <v>65.8</v>
      </c>
      <c r="G59" s="103">
        <v>55.9</v>
      </c>
      <c r="H59" s="103">
        <v>48.9</v>
      </c>
      <c r="I59" s="103">
        <v>43.6</v>
      </c>
      <c r="J59" s="103">
        <v>39.5</v>
      </c>
      <c r="K59" s="103">
        <v>36.299999999999997</v>
      </c>
      <c r="L59" s="103">
        <v>33.6</v>
      </c>
      <c r="M59" s="103">
        <v>31.5</v>
      </c>
      <c r="N59" s="103">
        <v>29.6</v>
      </c>
      <c r="O59" s="103">
        <v>28</v>
      </c>
      <c r="P59" s="103">
        <v>26.7</v>
      </c>
      <c r="Q59" s="103">
        <v>25.5</v>
      </c>
      <c r="R59" s="103">
        <v>24.5</v>
      </c>
      <c r="S59" s="103"/>
      <c r="T59" s="103"/>
      <c r="U59" s="103"/>
    </row>
    <row r="60" spans="1:21" x14ac:dyDescent="0.25">
      <c r="A60" s="102">
        <v>50</v>
      </c>
      <c r="B60" s="103">
        <v>309</v>
      </c>
      <c r="C60" s="103">
        <v>157.6</v>
      </c>
      <c r="D60" s="103">
        <v>107.1</v>
      </c>
      <c r="E60" s="103">
        <v>81.900000000000006</v>
      </c>
      <c r="F60" s="103">
        <v>66.900000000000006</v>
      </c>
      <c r="G60" s="103">
        <v>56.8</v>
      </c>
      <c r="H60" s="103">
        <v>49.7</v>
      </c>
      <c r="I60" s="103">
        <v>44.3</v>
      </c>
      <c r="J60" s="103">
        <v>40.200000000000003</v>
      </c>
      <c r="K60" s="103">
        <v>36.9</v>
      </c>
      <c r="L60" s="103">
        <v>34.200000000000003</v>
      </c>
      <c r="M60" s="103">
        <v>32</v>
      </c>
      <c r="N60" s="103">
        <v>30.1</v>
      </c>
      <c r="O60" s="103">
        <v>28.5</v>
      </c>
      <c r="P60" s="103">
        <v>27.2</v>
      </c>
      <c r="Q60" s="103">
        <v>26</v>
      </c>
      <c r="R60" s="103"/>
      <c r="S60" s="103"/>
      <c r="T60" s="103"/>
      <c r="U60" s="103"/>
    </row>
    <row r="61" spans="1:21" x14ac:dyDescent="0.25">
      <c r="A61" s="102">
        <v>51</v>
      </c>
      <c r="B61" s="103">
        <v>313.5</v>
      </c>
      <c r="C61" s="103">
        <v>159.9</v>
      </c>
      <c r="D61" s="103">
        <v>108.8</v>
      </c>
      <c r="E61" s="103">
        <v>83.2</v>
      </c>
      <c r="F61" s="103">
        <v>67.900000000000006</v>
      </c>
      <c r="G61" s="103">
        <v>57.7</v>
      </c>
      <c r="H61" s="103">
        <v>50.5</v>
      </c>
      <c r="I61" s="103">
        <v>45.1</v>
      </c>
      <c r="J61" s="103">
        <v>40.9</v>
      </c>
      <c r="K61" s="103">
        <v>37.5</v>
      </c>
      <c r="L61" s="103">
        <v>34.799999999999997</v>
      </c>
      <c r="M61" s="103">
        <v>32.6</v>
      </c>
      <c r="N61" s="103">
        <v>30.7</v>
      </c>
      <c r="O61" s="103">
        <v>29.1</v>
      </c>
      <c r="P61" s="103">
        <v>27.7</v>
      </c>
      <c r="Q61" s="103"/>
      <c r="R61" s="103"/>
      <c r="S61" s="103"/>
      <c r="T61" s="103"/>
      <c r="U61" s="103"/>
    </row>
    <row r="62" spans="1:21" x14ac:dyDescent="0.25">
      <c r="A62" s="102">
        <v>52</v>
      </c>
      <c r="B62" s="103">
        <v>318.10000000000002</v>
      </c>
      <c r="C62" s="103">
        <v>162.30000000000001</v>
      </c>
      <c r="D62" s="103">
        <v>110.4</v>
      </c>
      <c r="E62" s="103">
        <v>84.5</v>
      </c>
      <c r="F62" s="103">
        <v>69</v>
      </c>
      <c r="G62" s="103">
        <v>58.7</v>
      </c>
      <c r="H62" s="103">
        <v>51.3</v>
      </c>
      <c r="I62" s="103">
        <v>45.8</v>
      </c>
      <c r="J62" s="103">
        <v>41.6</v>
      </c>
      <c r="K62" s="103">
        <v>38.200000000000003</v>
      </c>
      <c r="L62" s="103">
        <v>35.4</v>
      </c>
      <c r="M62" s="103">
        <v>33.1</v>
      </c>
      <c r="N62" s="103">
        <v>31.2</v>
      </c>
      <c r="O62" s="103">
        <v>29.6</v>
      </c>
      <c r="P62" s="103"/>
      <c r="Q62" s="103"/>
      <c r="R62" s="103"/>
      <c r="S62" s="103"/>
      <c r="T62" s="103"/>
      <c r="U62" s="103"/>
    </row>
    <row r="63" spans="1:21" x14ac:dyDescent="0.25">
      <c r="A63" s="102">
        <v>53</v>
      </c>
      <c r="B63" s="103">
        <v>322.8</v>
      </c>
      <c r="C63" s="103">
        <v>164.7</v>
      </c>
      <c r="D63" s="103">
        <v>112.1</v>
      </c>
      <c r="E63" s="103">
        <v>85.8</v>
      </c>
      <c r="F63" s="103">
        <v>70.099999999999994</v>
      </c>
      <c r="G63" s="103">
        <v>59.6</v>
      </c>
      <c r="H63" s="103">
        <v>52.1</v>
      </c>
      <c r="I63" s="103">
        <v>46.6</v>
      </c>
      <c r="J63" s="103">
        <v>42.3</v>
      </c>
      <c r="K63" s="103">
        <v>38.799999999999997</v>
      </c>
      <c r="L63" s="103">
        <v>36</v>
      </c>
      <c r="M63" s="103">
        <v>33.700000000000003</v>
      </c>
      <c r="N63" s="103">
        <v>31.8</v>
      </c>
      <c r="O63" s="103"/>
      <c r="P63" s="103"/>
      <c r="Q63" s="103"/>
      <c r="R63" s="103"/>
      <c r="S63" s="103"/>
      <c r="T63" s="103"/>
      <c r="U63" s="103"/>
    </row>
    <row r="64" spans="1:21" x14ac:dyDescent="0.25">
      <c r="A64" s="102">
        <v>54</v>
      </c>
      <c r="B64" s="103">
        <v>327.5</v>
      </c>
      <c r="C64" s="103">
        <v>167.2</v>
      </c>
      <c r="D64" s="103">
        <v>113.8</v>
      </c>
      <c r="E64" s="103">
        <v>87.1</v>
      </c>
      <c r="F64" s="103">
        <v>71.2</v>
      </c>
      <c r="G64" s="103">
        <v>60.6</v>
      </c>
      <c r="H64" s="103">
        <v>53</v>
      </c>
      <c r="I64" s="103">
        <v>47.4</v>
      </c>
      <c r="J64" s="103">
        <v>43</v>
      </c>
      <c r="K64" s="103">
        <v>39.5</v>
      </c>
      <c r="L64" s="103">
        <v>36.700000000000003</v>
      </c>
      <c r="M64" s="103">
        <v>34.4</v>
      </c>
      <c r="N64" s="103"/>
      <c r="O64" s="103"/>
      <c r="P64" s="103"/>
      <c r="Q64" s="103"/>
      <c r="R64" s="103"/>
      <c r="S64" s="103"/>
      <c r="T64" s="103"/>
      <c r="U64" s="103"/>
    </row>
    <row r="65" spans="1:21" x14ac:dyDescent="0.25">
      <c r="A65" s="102">
        <v>55</v>
      </c>
      <c r="B65" s="103">
        <v>332.4</v>
      </c>
      <c r="C65" s="103">
        <v>169.7</v>
      </c>
      <c r="D65" s="103">
        <v>115.5</v>
      </c>
      <c r="E65" s="103">
        <v>88.5</v>
      </c>
      <c r="F65" s="103">
        <v>72.3</v>
      </c>
      <c r="G65" s="103">
        <v>61.5</v>
      </c>
      <c r="H65" s="103">
        <v>53.9</v>
      </c>
      <c r="I65" s="103">
        <v>48.2</v>
      </c>
      <c r="J65" s="103">
        <v>43.7</v>
      </c>
      <c r="K65" s="103">
        <v>40.200000000000003</v>
      </c>
      <c r="L65" s="103">
        <v>37.4</v>
      </c>
      <c r="M65" s="103"/>
      <c r="N65" s="103"/>
      <c r="O65" s="103"/>
      <c r="P65" s="103"/>
      <c r="Q65" s="103"/>
      <c r="R65" s="103"/>
      <c r="S65" s="103"/>
      <c r="T65" s="103"/>
      <c r="U65" s="103"/>
    </row>
    <row r="66" spans="1:21" x14ac:dyDescent="0.25">
      <c r="A66" s="102">
        <v>56</v>
      </c>
      <c r="B66" s="103">
        <v>337.3</v>
      </c>
      <c r="C66" s="103">
        <v>172.3</v>
      </c>
      <c r="D66" s="103">
        <v>117.3</v>
      </c>
      <c r="E66" s="103">
        <v>89.9</v>
      </c>
      <c r="F66" s="103">
        <v>73.5</v>
      </c>
      <c r="G66" s="103">
        <v>62.6</v>
      </c>
      <c r="H66" s="103">
        <v>54.8</v>
      </c>
      <c r="I66" s="103">
        <v>49</v>
      </c>
      <c r="J66" s="103">
        <v>44.5</v>
      </c>
      <c r="K66" s="103">
        <v>40.9</v>
      </c>
      <c r="L66" s="103"/>
      <c r="M66" s="103"/>
      <c r="N66" s="103"/>
      <c r="O66" s="103"/>
      <c r="P66" s="103"/>
      <c r="Q66" s="103"/>
      <c r="R66" s="103"/>
      <c r="S66" s="103"/>
      <c r="T66" s="103"/>
      <c r="U66" s="103"/>
    </row>
    <row r="67" spans="1:21" x14ac:dyDescent="0.25">
      <c r="A67" s="102">
        <v>57</v>
      </c>
      <c r="B67" s="103">
        <v>342.4</v>
      </c>
      <c r="C67" s="103">
        <v>175</v>
      </c>
      <c r="D67" s="103">
        <v>119.2</v>
      </c>
      <c r="E67" s="103">
        <v>91.4</v>
      </c>
      <c r="F67" s="103">
        <v>74.7</v>
      </c>
      <c r="G67" s="103">
        <v>63.6</v>
      </c>
      <c r="H67" s="103">
        <v>55.7</v>
      </c>
      <c r="I67" s="103">
        <v>49.8</v>
      </c>
      <c r="J67" s="103">
        <v>45.3</v>
      </c>
      <c r="K67" s="103"/>
      <c r="L67" s="103"/>
      <c r="M67" s="103"/>
      <c r="N67" s="103"/>
      <c r="O67" s="103"/>
      <c r="P67" s="103"/>
      <c r="Q67" s="103"/>
      <c r="R67" s="103"/>
      <c r="S67" s="103"/>
      <c r="T67" s="103"/>
      <c r="U67" s="103"/>
    </row>
    <row r="68" spans="1:21" x14ac:dyDescent="0.25">
      <c r="A68" s="102">
        <v>58</v>
      </c>
      <c r="B68" s="103">
        <v>347.7</v>
      </c>
      <c r="C68" s="103">
        <v>177.7</v>
      </c>
      <c r="D68" s="103">
        <v>121.1</v>
      </c>
      <c r="E68" s="103">
        <v>92.9</v>
      </c>
      <c r="F68" s="103">
        <v>75.900000000000006</v>
      </c>
      <c r="G68" s="103">
        <v>64.7</v>
      </c>
      <c r="H68" s="103">
        <v>56.7</v>
      </c>
      <c r="I68" s="103">
        <v>50.8</v>
      </c>
      <c r="J68" s="103"/>
      <c r="K68" s="103"/>
      <c r="L68" s="103"/>
      <c r="M68" s="103"/>
      <c r="N68" s="103"/>
      <c r="O68" s="103"/>
      <c r="P68" s="103"/>
      <c r="Q68" s="103"/>
      <c r="R68" s="103"/>
      <c r="S68" s="103"/>
      <c r="T68" s="103"/>
      <c r="U68" s="103"/>
    </row>
    <row r="69" spans="1:21" x14ac:dyDescent="0.25">
      <c r="A69" s="102">
        <v>59</v>
      </c>
      <c r="B69" s="103">
        <v>353.2</v>
      </c>
      <c r="C69" s="103">
        <v>180.6</v>
      </c>
      <c r="D69" s="103">
        <v>123.1</v>
      </c>
      <c r="E69" s="103">
        <v>94.4</v>
      </c>
      <c r="F69" s="103">
        <v>77.2</v>
      </c>
      <c r="G69" s="103">
        <v>65.8</v>
      </c>
      <c r="H69" s="103">
        <v>57.7</v>
      </c>
      <c r="I69" s="103"/>
      <c r="J69" s="103"/>
      <c r="K69" s="103"/>
      <c r="L69" s="103"/>
      <c r="M69" s="103"/>
      <c r="N69" s="103"/>
      <c r="O69" s="103"/>
      <c r="P69" s="103"/>
      <c r="Q69" s="103"/>
      <c r="R69" s="103"/>
      <c r="S69" s="103"/>
      <c r="T69" s="103"/>
      <c r="U69" s="103"/>
    </row>
    <row r="70" spans="1:21" x14ac:dyDescent="0.25">
      <c r="A70" s="102">
        <v>60</v>
      </c>
      <c r="B70" s="103">
        <v>358.8</v>
      </c>
      <c r="C70" s="103">
        <v>183.5</v>
      </c>
      <c r="D70" s="103">
        <v>125.1</v>
      </c>
      <c r="E70" s="103">
        <v>96</v>
      </c>
      <c r="F70" s="103">
        <v>78.599999999999994</v>
      </c>
      <c r="G70" s="103">
        <v>67</v>
      </c>
      <c r="H70" s="103"/>
      <c r="I70" s="103"/>
      <c r="J70" s="103"/>
      <c r="K70" s="103"/>
      <c r="L70" s="103"/>
      <c r="M70" s="103"/>
      <c r="N70" s="103"/>
      <c r="O70" s="103"/>
      <c r="P70" s="103"/>
      <c r="Q70" s="103"/>
      <c r="R70" s="103"/>
      <c r="S70" s="103"/>
      <c r="T70" s="103"/>
      <c r="U70" s="103"/>
    </row>
    <row r="71" spans="1:21" x14ac:dyDescent="0.25">
      <c r="A71" s="102">
        <v>61</v>
      </c>
      <c r="B71" s="103">
        <v>364.7</v>
      </c>
      <c r="C71" s="103">
        <v>186.6</v>
      </c>
      <c r="D71" s="103">
        <v>127.3</v>
      </c>
      <c r="E71" s="103">
        <v>97.7</v>
      </c>
      <c r="F71" s="103">
        <v>80</v>
      </c>
      <c r="G71" s="103"/>
      <c r="H71" s="103"/>
      <c r="I71" s="103"/>
      <c r="J71" s="103"/>
      <c r="K71" s="103"/>
      <c r="L71" s="103"/>
      <c r="M71" s="103"/>
      <c r="N71" s="103"/>
      <c r="O71" s="103"/>
      <c r="P71" s="103"/>
      <c r="Q71" s="103"/>
      <c r="R71" s="103"/>
      <c r="S71" s="103"/>
      <c r="T71" s="103"/>
      <c r="U71" s="103"/>
    </row>
    <row r="72" spans="1:21" x14ac:dyDescent="0.25">
      <c r="A72" s="102">
        <v>62</v>
      </c>
      <c r="B72" s="103">
        <v>370.9</v>
      </c>
      <c r="C72" s="103">
        <v>189.8</v>
      </c>
      <c r="D72" s="103">
        <v>129.5</v>
      </c>
      <c r="E72" s="103">
        <v>99.5</v>
      </c>
      <c r="F72" s="103"/>
      <c r="G72" s="103"/>
      <c r="H72" s="103"/>
      <c r="I72" s="103"/>
      <c r="J72" s="103"/>
      <c r="K72" s="103"/>
      <c r="L72" s="103"/>
      <c r="M72" s="103"/>
      <c r="N72" s="103"/>
      <c r="O72" s="103"/>
      <c r="P72" s="103"/>
      <c r="Q72" s="103"/>
      <c r="R72" s="103"/>
      <c r="S72" s="103"/>
      <c r="T72" s="103"/>
      <c r="U72" s="103"/>
    </row>
    <row r="73" spans="1:21" x14ac:dyDescent="0.25">
      <c r="A73" s="102">
        <v>63</v>
      </c>
      <c r="B73" s="103">
        <v>377.4</v>
      </c>
      <c r="C73" s="103">
        <v>193.2</v>
      </c>
      <c r="D73" s="103">
        <v>131.9</v>
      </c>
      <c r="E73" s="103"/>
      <c r="F73" s="103"/>
      <c r="G73" s="103"/>
      <c r="H73" s="103"/>
      <c r="I73" s="103"/>
      <c r="J73" s="103"/>
      <c r="K73" s="103"/>
      <c r="L73" s="103"/>
      <c r="M73" s="103"/>
      <c r="N73" s="103"/>
      <c r="O73" s="103"/>
      <c r="P73" s="103"/>
      <c r="Q73" s="103"/>
      <c r="R73" s="103"/>
      <c r="S73" s="103"/>
      <c r="T73" s="103"/>
      <c r="U73" s="103"/>
    </row>
    <row r="74" spans="1:21" x14ac:dyDescent="0.25">
      <c r="A74" s="102">
        <v>64</v>
      </c>
      <c r="B74" s="103">
        <v>384.2</v>
      </c>
      <c r="C74" s="103">
        <v>196.8</v>
      </c>
      <c r="D74" s="103"/>
      <c r="E74" s="103"/>
      <c r="F74" s="103"/>
      <c r="G74" s="103"/>
      <c r="H74" s="103"/>
      <c r="I74" s="103"/>
      <c r="J74" s="103"/>
      <c r="K74" s="103"/>
      <c r="L74" s="103"/>
      <c r="M74" s="103"/>
      <c r="N74" s="103"/>
      <c r="O74" s="103"/>
      <c r="P74" s="103"/>
      <c r="Q74" s="103"/>
      <c r="R74" s="103"/>
      <c r="S74" s="103"/>
      <c r="T74" s="103"/>
      <c r="U74" s="103"/>
    </row>
    <row r="75" spans="1:21" x14ac:dyDescent="0.25">
      <c r="A75" s="102">
        <v>65</v>
      </c>
      <c r="B75" s="103">
        <v>391.3</v>
      </c>
      <c r="C75" s="103"/>
      <c r="D75" s="103"/>
      <c r="E75" s="103"/>
      <c r="F75" s="103"/>
      <c r="G75" s="103"/>
      <c r="H75" s="103"/>
      <c r="I75" s="103"/>
      <c r="J75" s="103"/>
      <c r="K75" s="103"/>
      <c r="L75" s="103"/>
      <c r="M75" s="103"/>
      <c r="N75" s="103"/>
      <c r="O75" s="103"/>
      <c r="P75" s="103"/>
      <c r="Q75" s="103"/>
      <c r="R75" s="103"/>
      <c r="S75" s="103"/>
      <c r="T75" s="103"/>
      <c r="U75" s="103"/>
    </row>
  </sheetData>
  <sheetProtection algorithmName="SHA-512" hashValue="n7Yd/j4lw5iCs2P96wpq1yWaUD3KnrPH5XVUF+Rgb9QUAx0C+O3/sMeF9tki3f/GSNRGuNHEGNWBFCwkj2dJVA==" saltValue="nrXWXioUzHbCqhnp6SgjBw==" spinCount="100000" sheet="1" objects="1" scenarios="1"/>
  <conditionalFormatting sqref="A6:A16 A18:A20">
    <cfRule type="expression" dxfId="383" priority="21" stopIfTrue="1">
      <formula>MOD(ROW(),2)=0</formula>
    </cfRule>
    <cfRule type="expression" dxfId="382" priority="22" stopIfTrue="1">
      <formula>MOD(ROW(),2)&lt;&gt;0</formula>
    </cfRule>
  </conditionalFormatting>
  <conditionalFormatting sqref="B6:U16 C17:U20">
    <cfRule type="expression" dxfId="381" priority="23" stopIfTrue="1">
      <formula>MOD(ROW(),2)=0</formula>
    </cfRule>
    <cfRule type="expression" dxfId="380" priority="24" stopIfTrue="1">
      <formula>MOD(ROW(),2)&lt;&gt;0</formula>
    </cfRule>
  </conditionalFormatting>
  <conditionalFormatting sqref="A17">
    <cfRule type="expression" dxfId="379" priority="15" stopIfTrue="1">
      <formula>MOD(ROW(),2)=0</formula>
    </cfRule>
    <cfRule type="expression" dxfId="378" priority="16" stopIfTrue="1">
      <formula>MOD(ROW(),2)&lt;&gt;0</formula>
    </cfRule>
  </conditionalFormatting>
  <conditionalFormatting sqref="B17:B20">
    <cfRule type="expression" dxfId="377" priority="13" stopIfTrue="1">
      <formula>MOD(ROW(),2)=0</formula>
    </cfRule>
    <cfRule type="expression" dxfId="376" priority="14" stopIfTrue="1">
      <formula>MOD(ROW(),2)&lt;&gt;0</formula>
    </cfRule>
  </conditionalFormatting>
  <conditionalFormatting sqref="A25:A75">
    <cfRule type="expression" dxfId="375" priority="1" stopIfTrue="1">
      <formula>MOD(ROW(),2)=0</formula>
    </cfRule>
    <cfRule type="expression" dxfId="374" priority="2" stopIfTrue="1">
      <formula>MOD(ROW(),2)&lt;&gt;0</formula>
    </cfRule>
  </conditionalFormatting>
  <conditionalFormatting sqref="B25:U75">
    <cfRule type="expression" dxfId="373" priority="3" stopIfTrue="1">
      <formula>MOD(ROW(),2)=0</formula>
    </cfRule>
    <cfRule type="expression" dxfId="372"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1">
    <pageSetUpPr fitToPage="1"/>
  </sheetPr>
  <dimension ref="A1:V181"/>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x-714</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529</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714</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530</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531</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181.9</v>
      </c>
      <c r="C26" s="103">
        <v>92.6</v>
      </c>
      <c r="D26" s="103">
        <v>62.9</v>
      </c>
      <c r="E26" s="103">
        <v>48</v>
      </c>
      <c r="F26" s="103">
        <v>39.1</v>
      </c>
      <c r="G26" s="103">
        <v>33.200000000000003</v>
      </c>
      <c r="H26" s="103">
        <v>28.9</v>
      </c>
      <c r="I26" s="103">
        <v>25.8</v>
      </c>
      <c r="J26" s="103">
        <v>23.3</v>
      </c>
      <c r="K26" s="103">
        <v>21.4</v>
      </c>
      <c r="L26" s="103">
        <v>19.8</v>
      </c>
      <c r="M26" s="103">
        <v>18.399999999999999</v>
      </c>
      <c r="N26" s="103">
        <v>17.3</v>
      </c>
      <c r="O26" s="103">
        <v>16.3</v>
      </c>
      <c r="P26" s="103">
        <v>15.5</v>
      </c>
      <c r="Q26" s="103">
        <v>14.8</v>
      </c>
      <c r="R26" s="103">
        <v>14.1</v>
      </c>
      <c r="S26" s="103">
        <v>13.6</v>
      </c>
      <c r="T26" s="103">
        <v>13.1</v>
      </c>
      <c r="U26" s="103">
        <v>12.6</v>
      </c>
    </row>
    <row r="27" spans="1:21" x14ac:dyDescent="0.25">
      <c r="A27" s="102">
        <v>17</v>
      </c>
      <c r="B27" s="103">
        <v>184.6</v>
      </c>
      <c r="C27" s="103">
        <v>94</v>
      </c>
      <c r="D27" s="103">
        <v>63.8</v>
      </c>
      <c r="E27" s="103">
        <v>48.7</v>
      </c>
      <c r="F27" s="103">
        <v>39.700000000000003</v>
      </c>
      <c r="G27" s="103">
        <v>33.700000000000003</v>
      </c>
      <c r="H27" s="103">
        <v>29.4</v>
      </c>
      <c r="I27" s="103">
        <v>26.2</v>
      </c>
      <c r="J27" s="103">
        <v>23.7</v>
      </c>
      <c r="K27" s="103">
        <v>21.7</v>
      </c>
      <c r="L27" s="103">
        <v>20</v>
      </c>
      <c r="M27" s="103">
        <v>18.7</v>
      </c>
      <c r="N27" s="103">
        <v>17.600000000000001</v>
      </c>
      <c r="O27" s="103">
        <v>16.600000000000001</v>
      </c>
      <c r="P27" s="103">
        <v>15.7</v>
      </c>
      <c r="Q27" s="103">
        <v>15</v>
      </c>
      <c r="R27" s="103">
        <v>14.4</v>
      </c>
      <c r="S27" s="103">
        <v>13.8</v>
      </c>
      <c r="T27" s="103">
        <v>13.3</v>
      </c>
      <c r="U27" s="103">
        <v>12.8</v>
      </c>
    </row>
    <row r="28" spans="1:21" x14ac:dyDescent="0.25">
      <c r="A28" s="102">
        <v>18</v>
      </c>
      <c r="B28" s="103">
        <v>187.3</v>
      </c>
      <c r="C28" s="103">
        <v>95.4</v>
      </c>
      <c r="D28" s="103">
        <v>64.7</v>
      </c>
      <c r="E28" s="103">
        <v>49.4</v>
      </c>
      <c r="F28" s="103">
        <v>40.299999999999997</v>
      </c>
      <c r="G28" s="103">
        <v>34.200000000000003</v>
      </c>
      <c r="H28" s="103">
        <v>29.8</v>
      </c>
      <c r="I28" s="103">
        <v>26.5</v>
      </c>
      <c r="J28" s="103">
        <v>24</v>
      </c>
      <c r="K28" s="103">
        <v>22</v>
      </c>
      <c r="L28" s="103">
        <v>20.3</v>
      </c>
      <c r="M28" s="103">
        <v>19</v>
      </c>
      <c r="N28" s="103">
        <v>17.8</v>
      </c>
      <c r="O28" s="103">
        <v>16.8</v>
      </c>
      <c r="P28" s="103">
        <v>16</v>
      </c>
      <c r="Q28" s="103">
        <v>15.2</v>
      </c>
      <c r="R28" s="103">
        <v>14.6</v>
      </c>
      <c r="S28" s="103">
        <v>14</v>
      </c>
      <c r="T28" s="103">
        <v>13.5</v>
      </c>
      <c r="U28" s="103">
        <v>13</v>
      </c>
    </row>
    <row r="29" spans="1:21" x14ac:dyDescent="0.25">
      <c r="A29" s="102">
        <v>19</v>
      </c>
      <c r="B29" s="103">
        <v>190</v>
      </c>
      <c r="C29" s="103">
        <v>96.8</v>
      </c>
      <c r="D29" s="103">
        <v>65.7</v>
      </c>
      <c r="E29" s="103">
        <v>50.2</v>
      </c>
      <c r="F29" s="103">
        <v>40.9</v>
      </c>
      <c r="G29" s="103">
        <v>34.700000000000003</v>
      </c>
      <c r="H29" s="103">
        <v>30.2</v>
      </c>
      <c r="I29" s="103">
        <v>26.9</v>
      </c>
      <c r="J29" s="103">
        <v>24.4</v>
      </c>
      <c r="K29" s="103">
        <v>22.3</v>
      </c>
      <c r="L29" s="103">
        <v>20.6</v>
      </c>
      <c r="M29" s="103">
        <v>19.2</v>
      </c>
      <c r="N29" s="103">
        <v>18.100000000000001</v>
      </c>
      <c r="O29" s="103">
        <v>17.100000000000001</v>
      </c>
      <c r="P29" s="103">
        <v>16.2</v>
      </c>
      <c r="Q29" s="103">
        <v>15.4</v>
      </c>
      <c r="R29" s="103">
        <v>14.8</v>
      </c>
      <c r="S29" s="103">
        <v>14.2</v>
      </c>
      <c r="T29" s="103">
        <v>13.7</v>
      </c>
      <c r="U29" s="103">
        <v>13.2</v>
      </c>
    </row>
    <row r="30" spans="1:21" x14ac:dyDescent="0.25">
      <c r="A30" s="102">
        <v>20</v>
      </c>
      <c r="B30" s="103">
        <v>192.8</v>
      </c>
      <c r="C30" s="103">
        <v>98.2</v>
      </c>
      <c r="D30" s="103">
        <v>66.599999999999994</v>
      </c>
      <c r="E30" s="103">
        <v>50.9</v>
      </c>
      <c r="F30" s="103">
        <v>41.5</v>
      </c>
      <c r="G30" s="103">
        <v>35.200000000000003</v>
      </c>
      <c r="H30" s="103">
        <v>30.7</v>
      </c>
      <c r="I30" s="103">
        <v>27.3</v>
      </c>
      <c r="J30" s="103">
        <v>24.7</v>
      </c>
      <c r="K30" s="103">
        <v>22.6</v>
      </c>
      <c r="L30" s="103">
        <v>20.9</v>
      </c>
      <c r="M30" s="103">
        <v>19.5</v>
      </c>
      <c r="N30" s="103">
        <v>18.3</v>
      </c>
      <c r="O30" s="103">
        <v>17.3</v>
      </c>
      <c r="P30" s="103">
        <v>16.399999999999999</v>
      </c>
      <c r="Q30" s="103">
        <v>15.7</v>
      </c>
      <c r="R30" s="103">
        <v>15</v>
      </c>
      <c r="S30" s="103">
        <v>14.4</v>
      </c>
      <c r="T30" s="103">
        <v>13.9</v>
      </c>
      <c r="U30" s="103">
        <v>13.4</v>
      </c>
    </row>
    <row r="31" spans="1:21" x14ac:dyDescent="0.25">
      <c r="A31" s="102">
        <v>21</v>
      </c>
      <c r="B31" s="103">
        <v>195.6</v>
      </c>
      <c r="C31" s="103">
        <v>99.6</v>
      </c>
      <c r="D31" s="103">
        <v>67.599999999999994</v>
      </c>
      <c r="E31" s="103">
        <v>51.6</v>
      </c>
      <c r="F31" s="103">
        <v>42.1</v>
      </c>
      <c r="G31" s="103">
        <v>35.700000000000003</v>
      </c>
      <c r="H31" s="103">
        <v>31.1</v>
      </c>
      <c r="I31" s="103">
        <v>27.7</v>
      </c>
      <c r="J31" s="103">
        <v>25.1</v>
      </c>
      <c r="K31" s="103">
        <v>23</v>
      </c>
      <c r="L31" s="103">
        <v>21.2</v>
      </c>
      <c r="M31" s="103">
        <v>19.8</v>
      </c>
      <c r="N31" s="103">
        <v>18.600000000000001</v>
      </c>
      <c r="O31" s="103">
        <v>17.600000000000001</v>
      </c>
      <c r="P31" s="103">
        <v>16.7</v>
      </c>
      <c r="Q31" s="103">
        <v>15.9</v>
      </c>
      <c r="R31" s="103">
        <v>15.2</v>
      </c>
      <c r="S31" s="103">
        <v>14.6</v>
      </c>
      <c r="T31" s="103">
        <v>14.1</v>
      </c>
      <c r="U31" s="103">
        <v>13.6</v>
      </c>
    </row>
    <row r="32" spans="1:21" x14ac:dyDescent="0.25">
      <c r="A32" s="102">
        <v>22</v>
      </c>
      <c r="B32" s="103">
        <v>198.4</v>
      </c>
      <c r="C32" s="103">
        <v>101</v>
      </c>
      <c r="D32" s="103">
        <v>68.599999999999994</v>
      </c>
      <c r="E32" s="103">
        <v>52.4</v>
      </c>
      <c r="F32" s="103">
        <v>42.7</v>
      </c>
      <c r="G32" s="103">
        <v>36.200000000000003</v>
      </c>
      <c r="H32" s="103">
        <v>31.6</v>
      </c>
      <c r="I32" s="103">
        <v>28.1</v>
      </c>
      <c r="J32" s="103">
        <v>25.4</v>
      </c>
      <c r="K32" s="103">
        <v>23.3</v>
      </c>
      <c r="L32" s="103">
        <v>21.6</v>
      </c>
      <c r="M32" s="103">
        <v>20.100000000000001</v>
      </c>
      <c r="N32" s="103">
        <v>18.899999999999999</v>
      </c>
      <c r="O32" s="103">
        <v>17.8</v>
      </c>
      <c r="P32" s="103">
        <v>16.899999999999999</v>
      </c>
      <c r="Q32" s="103">
        <v>16.100000000000001</v>
      </c>
      <c r="R32" s="103">
        <v>15.4</v>
      </c>
      <c r="S32" s="103">
        <v>14.8</v>
      </c>
      <c r="T32" s="103">
        <v>14.3</v>
      </c>
      <c r="U32" s="103">
        <v>13.8</v>
      </c>
    </row>
    <row r="33" spans="1:21" x14ac:dyDescent="0.25">
      <c r="A33" s="102">
        <v>23</v>
      </c>
      <c r="B33" s="103">
        <v>201.2</v>
      </c>
      <c r="C33" s="103">
        <v>102.5</v>
      </c>
      <c r="D33" s="103">
        <v>69.599999999999994</v>
      </c>
      <c r="E33" s="103">
        <v>53.1</v>
      </c>
      <c r="F33" s="103">
        <v>43.3</v>
      </c>
      <c r="G33" s="103">
        <v>36.700000000000003</v>
      </c>
      <c r="H33" s="103">
        <v>32</v>
      </c>
      <c r="I33" s="103">
        <v>28.5</v>
      </c>
      <c r="J33" s="103">
        <v>25.8</v>
      </c>
      <c r="K33" s="103">
        <v>23.6</v>
      </c>
      <c r="L33" s="103">
        <v>21.9</v>
      </c>
      <c r="M33" s="103">
        <v>20.399999999999999</v>
      </c>
      <c r="N33" s="103">
        <v>19.2</v>
      </c>
      <c r="O33" s="103">
        <v>18.100000000000001</v>
      </c>
      <c r="P33" s="103">
        <v>17.2</v>
      </c>
      <c r="Q33" s="103">
        <v>16.399999999999999</v>
      </c>
      <c r="R33" s="103">
        <v>15.7</v>
      </c>
      <c r="S33" s="103">
        <v>15</v>
      </c>
      <c r="T33" s="103">
        <v>14.5</v>
      </c>
      <c r="U33" s="103">
        <v>14</v>
      </c>
    </row>
    <row r="34" spans="1:21" x14ac:dyDescent="0.25">
      <c r="A34" s="102">
        <v>24</v>
      </c>
      <c r="B34" s="103">
        <v>204.1</v>
      </c>
      <c r="C34" s="103">
        <v>104</v>
      </c>
      <c r="D34" s="103">
        <v>70.599999999999994</v>
      </c>
      <c r="E34" s="103">
        <v>53.9</v>
      </c>
      <c r="F34" s="103">
        <v>43.9</v>
      </c>
      <c r="G34" s="103">
        <v>37.200000000000003</v>
      </c>
      <c r="H34" s="103">
        <v>32.5</v>
      </c>
      <c r="I34" s="103">
        <v>28.9</v>
      </c>
      <c r="J34" s="103">
        <v>26.2</v>
      </c>
      <c r="K34" s="103">
        <v>24</v>
      </c>
      <c r="L34" s="103">
        <v>22.2</v>
      </c>
      <c r="M34" s="103">
        <v>20.7</v>
      </c>
      <c r="N34" s="103">
        <v>19.399999999999999</v>
      </c>
      <c r="O34" s="103">
        <v>18.399999999999999</v>
      </c>
      <c r="P34" s="103">
        <v>17.399999999999999</v>
      </c>
      <c r="Q34" s="103">
        <v>16.600000000000001</v>
      </c>
      <c r="R34" s="103">
        <v>15.9</v>
      </c>
      <c r="S34" s="103">
        <v>15.3</v>
      </c>
      <c r="T34" s="103">
        <v>14.7</v>
      </c>
      <c r="U34" s="103">
        <v>14.2</v>
      </c>
    </row>
    <row r="35" spans="1:21" x14ac:dyDescent="0.25">
      <c r="A35" s="102">
        <v>25</v>
      </c>
      <c r="B35" s="103">
        <v>207.1</v>
      </c>
      <c r="C35" s="103">
        <v>105.5</v>
      </c>
      <c r="D35" s="103">
        <v>71.599999999999994</v>
      </c>
      <c r="E35" s="103">
        <v>54.7</v>
      </c>
      <c r="F35" s="103">
        <v>44.5</v>
      </c>
      <c r="G35" s="103">
        <v>37.799999999999997</v>
      </c>
      <c r="H35" s="103">
        <v>33</v>
      </c>
      <c r="I35" s="103">
        <v>29.4</v>
      </c>
      <c r="J35" s="103">
        <v>26.6</v>
      </c>
      <c r="K35" s="103">
        <v>24.3</v>
      </c>
      <c r="L35" s="103">
        <v>22.5</v>
      </c>
      <c r="M35" s="103">
        <v>21</v>
      </c>
      <c r="N35" s="103">
        <v>19.7</v>
      </c>
      <c r="O35" s="103">
        <v>18.600000000000001</v>
      </c>
      <c r="P35" s="103">
        <v>17.7</v>
      </c>
      <c r="Q35" s="103">
        <v>16.899999999999999</v>
      </c>
      <c r="R35" s="103">
        <v>16.100000000000001</v>
      </c>
      <c r="S35" s="103">
        <v>15.5</v>
      </c>
      <c r="T35" s="103">
        <v>14.9</v>
      </c>
      <c r="U35" s="103">
        <v>14.4</v>
      </c>
    </row>
    <row r="36" spans="1:21" x14ac:dyDescent="0.25">
      <c r="A36" s="102">
        <v>26</v>
      </c>
      <c r="B36" s="103">
        <v>210</v>
      </c>
      <c r="C36" s="103">
        <v>107</v>
      </c>
      <c r="D36" s="103">
        <v>72.599999999999994</v>
      </c>
      <c r="E36" s="103">
        <v>55.5</v>
      </c>
      <c r="F36" s="103">
        <v>45.2</v>
      </c>
      <c r="G36" s="103">
        <v>38.299999999999997</v>
      </c>
      <c r="H36" s="103">
        <v>33.4</v>
      </c>
      <c r="I36" s="103">
        <v>29.8</v>
      </c>
      <c r="J36" s="103">
        <v>26.9</v>
      </c>
      <c r="K36" s="103">
        <v>24.7</v>
      </c>
      <c r="L36" s="103">
        <v>22.8</v>
      </c>
      <c r="M36" s="103">
        <v>21.3</v>
      </c>
      <c r="N36" s="103">
        <v>20</v>
      </c>
      <c r="O36" s="103">
        <v>18.899999999999999</v>
      </c>
      <c r="P36" s="103">
        <v>17.899999999999999</v>
      </c>
      <c r="Q36" s="103">
        <v>17.100000000000001</v>
      </c>
      <c r="R36" s="103">
        <v>16.399999999999999</v>
      </c>
      <c r="S36" s="103">
        <v>15.7</v>
      </c>
      <c r="T36" s="103">
        <v>15.1</v>
      </c>
      <c r="U36" s="103">
        <v>14.6</v>
      </c>
    </row>
    <row r="37" spans="1:21" x14ac:dyDescent="0.25">
      <c r="A37" s="102">
        <v>27</v>
      </c>
      <c r="B37" s="103">
        <v>213.1</v>
      </c>
      <c r="C37" s="103">
        <v>108.5</v>
      </c>
      <c r="D37" s="103">
        <v>73.7</v>
      </c>
      <c r="E37" s="103">
        <v>56.3</v>
      </c>
      <c r="F37" s="103">
        <v>45.8</v>
      </c>
      <c r="G37" s="103">
        <v>38.9</v>
      </c>
      <c r="H37" s="103">
        <v>33.9</v>
      </c>
      <c r="I37" s="103">
        <v>30.2</v>
      </c>
      <c r="J37" s="103">
        <v>27.3</v>
      </c>
      <c r="K37" s="103">
        <v>25</v>
      </c>
      <c r="L37" s="103">
        <v>23.2</v>
      </c>
      <c r="M37" s="103">
        <v>21.6</v>
      </c>
      <c r="N37" s="103">
        <v>20.3</v>
      </c>
      <c r="O37" s="103">
        <v>19.2</v>
      </c>
      <c r="P37" s="103">
        <v>18.2</v>
      </c>
      <c r="Q37" s="103">
        <v>17.3</v>
      </c>
      <c r="R37" s="103">
        <v>16.600000000000001</v>
      </c>
      <c r="S37" s="103">
        <v>15.9</v>
      </c>
      <c r="T37" s="103">
        <v>15.4</v>
      </c>
      <c r="U37" s="103">
        <v>14.8</v>
      </c>
    </row>
    <row r="38" spans="1:21" x14ac:dyDescent="0.25">
      <c r="A38" s="102">
        <v>28</v>
      </c>
      <c r="B38" s="103">
        <v>216.1</v>
      </c>
      <c r="C38" s="103">
        <v>110.1</v>
      </c>
      <c r="D38" s="103">
        <v>74.7</v>
      </c>
      <c r="E38" s="103">
        <v>57.1</v>
      </c>
      <c r="F38" s="103">
        <v>46.5</v>
      </c>
      <c r="G38" s="103">
        <v>39.4</v>
      </c>
      <c r="H38" s="103">
        <v>34.4</v>
      </c>
      <c r="I38" s="103">
        <v>30.7</v>
      </c>
      <c r="J38" s="103">
        <v>27.7</v>
      </c>
      <c r="K38" s="103">
        <v>25.4</v>
      </c>
      <c r="L38" s="103">
        <v>23.5</v>
      </c>
      <c r="M38" s="103">
        <v>21.9</v>
      </c>
      <c r="N38" s="103">
        <v>20.6</v>
      </c>
      <c r="O38" s="103">
        <v>19.399999999999999</v>
      </c>
      <c r="P38" s="103">
        <v>18.5</v>
      </c>
      <c r="Q38" s="103">
        <v>17.600000000000001</v>
      </c>
      <c r="R38" s="103">
        <v>16.899999999999999</v>
      </c>
      <c r="S38" s="103">
        <v>16.2</v>
      </c>
      <c r="T38" s="103">
        <v>15.6</v>
      </c>
      <c r="U38" s="103">
        <v>15.1</v>
      </c>
    </row>
    <row r="39" spans="1:21" x14ac:dyDescent="0.25">
      <c r="A39" s="102">
        <v>29</v>
      </c>
      <c r="B39" s="103">
        <v>219.2</v>
      </c>
      <c r="C39" s="103">
        <v>111.6</v>
      </c>
      <c r="D39" s="103">
        <v>75.8</v>
      </c>
      <c r="E39" s="103">
        <v>57.9</v>
      </c>
      <c r="F39" s="103">
        <v>47.2</v>
      </c>
      <c r="G39" s="103">
        <v>40</v>
      </c>
      <c r="H39" s="103">
        <v>34.9</v>
      </c>
      <c r="I39" s="103">
        <v>31.1</v>
      </c>
      <c r="J39" s="103">
        <v>28.1</v>
      </c>
      <c r="K39" s="103">
        <v>25.8</v>
      </c>
      <c r="L39" s="103">
        <v>23.8</v>
      </c>
      <c r="M39" s="103">
        <v>22.2</v>
      </c>
      <c r="N39" s="103">
        <v>20.9</v>
      </c>
      <c r="O39" s="103">
        <v>19.7</v>
      </c>
      <c r="P39" s="103">
        <v>18.7</v>
      </c>
      <c r="Q39" s="103">
        <v>17.899999999999999</v>
      </c>
      <c r="R39" s="103">
        <v>17.100000000000001</v>
      </c>
      <c r="S39" s="103">
        <v>16.399999999999999</v>
      </c>
      <c r="T39" s="103">
        <v>15.8</v>
      </c>
      <c r="U39" s="103">
        <v>15.3</v>
      </c>
    </row>
    <row r="40" spans="1:21" x14ac:dyDescent="0.25">
      <c r="A40" s="102">
        <v>30</v>
      </c>
      <c r="B40" s="103">
        <v>222.3</v>
      </c>
      <c r="C40" s="103">
        <v>113.2</v>
      </c>
      <c r="D40" s="103">
        <v>76.900000000000006</v>
      </c>
      <c r="E40" s="103">
        <v>58.7</v>
      </c>
      <c r="F40" s="103">
        <v>47.8</v>
      </c>
      <c r="G40" s="103">
        <v>40.6</v>
      </c>
      <c r="H40" s="103">
        <v>35.4</v>
      </c>
      <c r="I40" s="103">
        <v>31.5</v>
      </c>
      <c r="J40" s="103">
        <v>28.5</v>
      </c>
      <c r="K40" s="103">
        <v>26.1</v>
      </c>
      <c r="L40" s="103">
        <v>24.2</v>
      </c>
      <c r="M40" s="103">
        <v>22.6</v>
      </c>
      <c r="N40" s="103">
        <v>21.2</v>
      </c>
      <c r="O40" s="103">
        <v>20</v>
      </c>
      <c r="P40" s="103">
        <v>19</v>
      </c>
      <c r="Q40" s="103">
        <v>18.100000000000001</v>
      </c>
      <c r="R40" s="103">
        <v>17.399999999999999</v>
      </c>
      <c r="S40" s="103">
        <v>16.7</v>
      </c>
      <c r="T40" s="103">
        <v>16.100000000000001</v>
      </c>
      <c r="U40" s="103">
        <v>15.5</v>
      </c>
    </row>
    <row r="41" spans="1:21" x14ac:dyDescent="0.25">
      <c r="A41" s="102">
        <v>31</v>
      </c>
      <c r="B41" s="103">
        <v>225.5</v>
      </c>
      <c r="C41" s="103">
        <v>114.8</v>
      </c>
      <c r="D41" s="103">
        <v>78</v>
      </c>
      <c r="E41" s="103">
        <v>59.6</v>
      </c>
      <c r="F41" s="103">
        <v>48.5</v>
      </c>
      <c r="G41" s="103">
        <v>41.2</v>
      </c>
      <c r="H41" s="103">
        <v>35.9</v>
      </c>
      <c r="I41" s="103">
        <v>32</v>
      </c>
      <c r="J41" s="103">
        <v>29</v>
      </c>
      <c r="K41" s="103">
        <v>26.5</v>
      </c>
      <c r="L41" s="103">
        <v>24.5</v>
      </c>
      <c r="M41" s="103">
        <v>22.9</v>
      </c>
      <c r="N41" s="103">
        <v>21.5</v>
      </c>
      <c r="O41" s="103">
        <v>20.3</v>
      </c>
      <c r="P41" s="103">
        <v>19.3</v>
      </c>
      <c r="Q41" s="103">
        <v>18.399999999999999</v>
      </c>
      <c r="R41" s="103">
        <v>17.600000000000001</v>
      </c>
      <c r="S41" s="103">
        <v>16.899999999999999</v>
      </c>
      <c r="T41" s="103">
        <v>16.3</v>
      </c>
      <c r="U41" s="103">
        <v>15.7</v>
      </c>
    </row>
    <row r="42" spans="1:21" x14ac:dyDescent="0.25">
      <c r="A42" s="102">
        <v>32</v>
      </c>
      <c r="B42" s="103">
        <v>228.7</v>
      </c>
      <c r="C42" s="103">
        <v>116.5</v>
      </c>
      <c r="D42" s="103">
        <v>79.099999999999994</v>
      </c>
      <c r="E42" s="103">
        <v>60.4</v>
      </c>
      <c r="F42" s="103">
        <v>49.2</v>
      </c>
      <c r="G42" s="103">
        <v>41.8</v>
      </c>
      <c r="H42" s="103">
        <v>36.4</v>
      </c>
      <c r="I42" s="103">
        <v>32.5</v>
      </c>
      <c r="J42" s="103">
        <v>29.4</v>
      </c>
      <c r="K42" s="103">
        <v>26.9</v>
      </c>
      <c r="L42" s="103">
        <v>24.9</v>
      </c>
      <c r="M42" s="103">
        <v>23.2</v>
      </c>
      <c r="N42" s="103">
        <v>21.8</v>
      </c>
      <c r="O42" s="103">
        <v>20.6</v>
      </c>
      <c r="P42" s="103">
        <v>19.600000000000001</v>
      </c>
      <c r="Q42" s="103">
        <v>18.7</v>
      </c>
      <c r="R42" s="103">
        <v>17.899999999999999</v>
      </c>
      <c r="S42" s="103">
        <v>17.2</v>
      </c>
      <c r="T42" s="103">
        <v>16.5</v>
      </c>
      <c r="U42" s="103">
        <v>16</v>
      </c>
    </row>
    <row r="43" spans="1:21" x14ac:dyDescent="0.25">
      <c r="A43" s="102">
        <v>33</v>
      </c>
      <c r="B43" s="103">
        <v>232</v>
      </c>
      <c r="C43" s="103">
        <v>118.1</v>
      </c>
      <c r="D43" s="103">
        <v>80.2</v>
      </c>
      <c r="E43" s="103">
        <v>61.3</v>
      </c>
      <c r="F43" s="103">
        <v>49.9</v>
      </c>
      <c r="G43" s="103">
        <v>42.4</v>
      </c>
      <c r="H43" s="103">
        <v>37</v>
      </c>
      <c r="I43" s="103">
        <v>32.9</v>
      </c>
      <c r="J43" s="103">
        <v>29.8</v>
      </c>
      <c r="K43" s="103">
        <v>27.3</v>
      </c>
      <c r="L43" s="103">
        <v>25.3</v>
      </c>
      <c r="M43" s="103">
        <v>23.6</v>
      </c>
      <c r="N43" s="103">
        <v>22.1</v>
      </c>
      <c r="O43" s="103">
        <v>20.9</v>
      </c>
      <c r="P43" s="103">
        <v>19.899999999999999</v>
      </c>
      <c r="Q43" s="103">
        <v>18.899999999999999</v>
      </c>
      <c r="R43" s="103">
        <v>18.100000000000001</v>
      </c>
      <c r="S43" s="103">
        <v>17.399999999999999</v>
      </c>
      <c r="T43" s="103">
        <v>16.8</v>
      </c>
      <c r="U43" s="103">
        <v>16.2</v>
      </c>
    </row>
    <row r="44" spans="1:21" x14ac:dyDescent="0.25">
      <c r="A44" s="102">
        <v>34</v>
      </c>
      <c r="B44" s="103">
        <v>235.3</v>
      </c>
      <c r="C44" s="103">
        <v>119.8</v>
      </c>
      <c r="D44" s="103">
        <v>81.400000000000006</v>
      </c>
      <c r="E44" s="103">
        <v>62.2</v>
      </c>
      <c r="F44" s="103">
        <v>50.6</v>
      </c>
      <c r="G44" s="103">
        <v>43</v>
      </c>
      <c r="H44" s="103">
        <v>37.5</v>
      </c>
      <c r="I44" s="103">
        <v>33.4</v>
      </c>
      <c r="J44" s="103">
        <v>30.2</v>
      </c>
      <c r="K44" s="103">
        <v>27.7</v>
      </c>
      <c r="L44" s="103">
        <v>25.6</v>
      </c>
      <c r="M44" s="103">
        <v>23.9</v>
      </c>
      <c r="N44" s="103">
        <v>22.5</v>
      </c>
      <c r="O44" s="103">
        <v>21.2</v>
      </c>
      <c r="P44" s="103">
        <v>20.100000000000001</v>
      </c>
      <c r="Q44" s="103">
        <v>19.2</v>
      </c>
      <c r="R44" s="103">
        <v>18.399999999999999</v>
      </c>
      <c r="S44" s="103">
        <v>17.7</v>
      </c>
      <c r="T44" s="103">
        <v>17</v>
      </c>
      <c r="U44" s="103">
        <v>16.5</v>
      </c>
    </row>
    <row r="45" spans="1:21" x14ac:dyDescent="0.25">
      <c r="A45" s="102">
        <v>35</v>
      </c>
      <c r="B45" s="103">
        <v>238.6</v>
      </c>
      <c r="C45" s="103">
        <v>121.5</v>
      </c>
      <c r="D45" s="103">
        <v>82.5</v>
      </c>
      <c r="E45" s="103">
        <v>63</v>
      </c>
      <c r="F45" s="103">
        <v>51.4</v>
      </c>
      <c r="G45" s="103">
        <v>43.6</v>
      </c>
      <c r="H45" s="103">
        <v>38</v>
      </c>
      <c r="I45" s="103">
        <v>33.9</v>
      </c>
      <c r="J45" s="103">
        <v>30.7</v>
      </c>
      <c r="K45" s="103">
        <v>28.1</v>
      </c>
      <c r="L45" s="103">
        <v>26</v>
      </c>
      <c r="M45" s="103">
        <v>24.3</v>
      </c>
      <c r="N45" s="103">
        <v>22.8</v>
      </c>
      <c r="O45" s="103">
        <v>21.5</v>
      </c>
      <c r="P45" s="103">
        <v>20.399999999999999</v>
      </c>
      <c r="Q45" s="103">
        <v>19.5</v>
      </c>
      <c r="R45" s="103">
        <v>18.7</v>
      </c>
      <c r="S45" s="103">
        <v>17.899999999999999</v>
      </c>
      <c r="T45" s="103">
        <v>17.3</v>
      </c>
      <c r="U45" s="103">
        <v>16.7</v>
      </c>
    </row>
    <row r="46" spans="1:21" x14ac:dyDescent="0.25">
      <c r="A46" s="102">
        <v>36</v>
      </c>
      <c r="B46" s="103">
        <v>242</v>
      </c>
      <c r="C46" s="103">
        <v>123.2</v>
      </c>
      <c r="D46" s="103">
        <v>83.7</v>
      </c>
      <c r="E46" s="103">
        <v>63.9</v>
      </c>
      <c r="F46" s="103">
        <v>52.1</v>
      </c>
      <c r="G46" s="103">
        <v>44.2</v>
      </c>
      <c r="H46" s="103">
        <v>38.6</v>
      </c>
      <c r="I46" s="103">
        <v>34.4</v>
      </c>
      <c r="J46" s="103">
        <v>31.1</v>
      </c>
      <c r="K46" s="103">
        <v>28.5</v>
      </c>
      <c r="L46" s="103">
        <v>26.4</v>
      </c>
      <c r="M46" s="103">
        <v>24.6</v>
      </c>
      <c r="N46" s="103">
        <v>23.1</v>
      </c>
      <c r="O46" s="103">
        <v>21.8</v>
      </c>
      <c r="P46" s="103">
        <v>20.7</v>
      </c>
      <c r="Q46" s="103">
        <v>19.8</v>
      </c>
      <c r="R46" s="103">
        <v>18.899999999999999</v>
      </c>
      <c r="S46" s="103">
        <v>18.2</v>
      </c>
      <c r="T46" s="103">
        <v>17.5</v>
      </c>
      <c r="U46" s="103">
        <v>17</v>
      </c>
    </row>
    <row r="47" spans="1:21" x14ac:dyDescent="0.25">
      <c r="A47" s="102">
        <v>37</v>
      </c>
      <c r="B47" s="103">
        <v>245.4</v>
      </c>
      <c r="C47" s="103">
        <v>125</v>
      </c>
      <c r="D47" s="103">
        <v>84.9</v>
      </c>
      <c r="E47" s="103">
        <v>64.8</v>
      </c>
      <c r="F47" s="103">
        <v>52.8</v>
      </c>
      <c r="G47" s="103">
        <v>44.8</v>
      </c>
      <c r="H47" s="103">
        <v>39.1</v>
      </c>
      <c r="I47" s="103">
        <v>34.9</v>
      </c>
      <c r="J47" s="103">
        <v>31.6</v>
      </c>
      <c r="K47" s="103">
        <v>28.9</v>
      </c>
      <c r="L47" s="103">
        <v>26.8</v>
      </c>
      <c r="M47" s="103">
        <v>25</v>
      </c>
      <c r="N47" s="103">
        <v>23.5</v>
      </c>
      <c r="O47" s="103">
        <v>22.2</v>
      </c>
      <c r="P47" s="103">
        <v>21.1</v>
      </c>
      <c r="Q47" s="103">
        <v>20.100000000000001</v>
      </c>
      <c r="R47" s="103">
        <v>19.2</v>
      </c>
      <c r="S47" s="103">
        <v>18.5</v>
      </c>
      <c r="T47" s="103">
        <v>17.8</v>
      </c>
      <c r="U47" s="103">
        <v>17.2</v>
      </c>
    </row>
    <row r="48" spans="1:21" x14ac:dyDescent="0.25">
      <c r="A48" s="102">
        <v>38</v>
      </c>
      <c r="B48" s="103">
        <v>248.8</v>
      </c>
      <c r="C48" s="103">
        <v>126.8</v>
      </c>
      <c r="D48" s="103">
        <v>86.1</v>
      </c>
      <c r="E48" s="103">
        <v>65.8</v>
      </c>
      <c r="F48" s="103">
        <v>53.6</v>
      </c>
      <c r="G48" s="103">
        <v>45.5</v>
      </c>
      <c r="H48" s="103">
        <v>39.700000000000003</v>
      </c>
      <c r="I48" s="103">
        <v>35.4</v>
      </c>
      <c r="J48" s="103">
        <v>32</v>
      </c>
      <c r="K48" s="103">
        <v>29.3</v>
      </c>
      <c r="L48" s="103">
        <v>27.1</v>
      </c>
      <c r="M48" s="103">
        <v>25.3</v>
      </c>
      <c r="N48" s="103">
        <v>23.8</v>
      </c>
      <c r="O48" s="103">
        <v>22.5</v>
      </c>
      <c r="P48" s="103">
        <v>21.4</v>
      </c>
      <c r="Q48" s="103">
        <v>20.399999999999999</v>
      </c>
      <c r="R48" s="103">
        <v>19.5</v>
      </c>
      <c r="S48" s="103">
        <v>18.8</v>
      </c>
      <c r="T48" s="103">
        <v>18.100000000000001</v>
      </c>
      <c r="U48" s="103">
        <v>17.5</v>
      </c>
    </row>
    <row r="49" spans="1:21" x14ac:dyDescent="0.25">
      <c r="A49" s="102">
        <v>39</v>
      </c>
      <c r="B49" s="103">
        <v>252.3</v>
      </c>
      <c r="C49" s="103">
        <v>128.5</v>
      </c>
      <c r="D49" s="103">
        <v>87.3</v>
      </c>
      <c r="E49" s="103">
        <v>66.7</v>
      </c>
      <c r="F49" s="103">
        <v>54.4</v>
      </c>
      <c r="G49" s="103">
        <v>46.1</v>
      </c>
      <c r="H49" s="103">
        <v>40.299999999999997</v>
      </c>
      <c r="I49" s="103">
        <v>35.9</v>
      </c>
      <c r="J49" s="103">
        <v>32.5</v>
      </c>
      <c r="K49" s="103">
        <v>29.8</v>
      </c>
      <c r="L49" s="103">
        <v>27.5</v>
      </c>
      <c r="M49" s="103">
        <v>25.7</v>
      </c>
      <c r="N49" s="103">
        <v>24.2</v>
      </c>
      <c r="O49" s="103">
        <v>22.8</v>
      </c>
      <c r="P49" s="103">
        <v>21.7</v>
      </c>
      <c r="Q49" s="103">
        <v>20.7</v>
      </c>
      <c r="R49" s="103">
        <v>19.8</v>
      </c>
      <c r="S49" s="103">
        <v>19.100000000000001</v>
      </c>
      <c r="T49" s="103">
        <v>18.399999999999999</v>
      </c>
      <c r="U49" s="103">
        <v>17.8</v>
      </c>
    </row>
    <row r="50" spans="1:21" x14ac:dyDescent="0.25">
      <c r="A50" s="102">
        <v>40</v>
      </c>
      <c r="B50" s="103">
        <v>255.9</v>
      </c>
      <c r="C50" s="103">
        <v>130.4</v>
      </c>
      <c r="D50" s="103">
        <v>88.5</v>
      </c>
      <c r="E50" s="103">
        <v>67.7</v>
      </c>
      <c r="F50" s="103">
        <v>55.1</v>
      </c>
      <c r="G50" s="103">
        <v>46.8</v>
      </c>
      <c r="H50" s="103">
        <v>40.9</v>
      </c>
      <c r="I50" s="103">
        <v>36.4</v>
      </c>
      <c r="J50" s="103">
        <v>32.9</v>
      </c>
      <c r="K50" s="103">
        <v>30.2</v>
      </c>
      <c r="L50" s="103">
        <v>27.9</v>
      </c>
      <c r="M50" s="103">
        <v>26.1</v>
      </c>
      <c r="N50" s="103">
        <v>24.5</v>
      </c>
      <c r="O50" s="103">
        <v>23.2</v>
      </c>
      <c r="P50" s="103">
        <v>22</v>
      </c>
      <c r="Q50" s="103">
        <v>21</v>
      </c>
      <c r="R50" s="103">
        <v>20.100000000000001</v>
      </c>
      <c r="S50" s="103">
        <v>19.399999999999999</v>
      </c>
      <c r="T50" s="103">
        <v>18.7</v>
      </c>
      <c r="U50" s="103">
        <v>18</v>
      </c>
    </row>
    <row r="51" spans="1:21" x14ac:dyDescent="0.25">
      <c r="A51" s="102">
        <v>41</v>
      </c>
      <c r="B51" s="103">
        <v>259.5</v>
      </c>
      <c r="C51" s="103">
        <v>132.19999999999999</v>
      </c>
      <c r="D51" s="103">
        <v>89.8</v>
      </c>
      <c r="E51" s="103">
        <v>68.599999999999994</v>
      </c>
      <c r="F51" s="103">
        <v>55.9</v>
      </c>
      <c r="G51" s="103">
        <v>47.5</v>
      </c>
      <c r="H51" s="103">
        <v>41.4</v>
      </c>
      <c r="I51" s="103">
        <v>36.9</v>
      </c>
      <c r="J51" s="103">
        <v>33.4</v>
      </c>
      <c r="K51" s="103">
        <v>30.6</v>
      </c>
      <c r="L51" s="103">
        <v>28.4</v>
      </c>
      <c r="M51" s="103">
        <v>26.5</v>
      </c>
      <c r="N51" s="103">
        <v>24.9</v>
      </c>
      <c r="O51" s="103">
        <v>23.5</v>
      </c>
      <c r="P51" s="103">
        <v>22.4</v>
      </c>
      <c r="Q51" s="103">
        <v>21.3</v>
      </c>
      <c r="R51" s="103">
        <v>20.399999999999999</v>
      </c>
      <c r="S51" s="103">
        <v>19.7</v>
      </c>
      <c r="T51" s="103">
        <v>19</v>
      </c>
      <c r="U51" s="103">
        <v>18.3</v>
      </c>
    </row>
    <row r="52" spans="1:21" x14ac:dyDescent="0.25">
      <c r="A52" s="102">
        <v>42</v>
      </c>
      <c r="B52" s="103">
        <v>263.2</v>
      </c>
      <c r="C52" s="103">
        <v>134.1</v>
      </c>
      <c r="D52" s="103">
        <v>91.1</v>
      </c>
      <c r="E52" s="103">
        <v>69.599999999999994</v>
      </c>
      <c r="F52" s="103">
        <v>56.7</v>
      </c>
      <c r="G52" s="103">
        <v>48.2</v>
      </c>
      <c r="H52" s="103">
        <v>42</v>
      </c>
      <c r="I52" s="103">
        <v>37.5</v>
      </c>
      <c r="J52" s="103">
        <v>33.9</v>
      </c>
      <c r="K52" s="103">
        <v>31.1</v>
      </c>
      <c r="L52" s="103">
        <v>28.8</v>
      </c>
      <c r="M52" s="103">
        <v>26.9</v>
      </c>
      <c r="N52" s="103">
        <v>25.3</v>
      </c>
      <c r="O52" s="103">
        <v>23.9</v>
      </c>
      <c r="P52" s="103">
        <v>22.7</v>
      </c>
      <c r="Q52" s="103">
        <v>21.7</v>
      </c>
      <c r="R52" s="103">
        <v>20.8</v>
      </c>
      <c r="S52" s="103">
        <v>20</v>
      </c>
      <c r="T52" s="103">
        <v>19.3</v>
      </c>
      <c r="U52" s="103">
        <v>18.600000000000001</v>
      </c>
    </row>
    <row r="53" spans="1:21" x14ac:dyDescent="0.25">
      <c r="A53" s="102">
        <v>43</v>
      </c>
      <c r="B53" s="103">
        <v>266.89999999999998</v>
      </c>
      <c r="C53" s="103">
        <v>136</v>
      </c>
      <c r="D53" s="103">
        <v>92.4</v>
      </c>
      <c r="E53" s="103">
        <v>70.599999999999994</v>
      </c>
      <c r="F53" s="103">
        <v>57.5</v>
      </c>
      <c r="G53" s="103">
        <v>48.8</v>
      </c>
      <c r="H53" s="103">
        <v>42.6</v>
      </c>
      <c r="I53" s="103">
        <v>38</v>
      </c>
      <c r="J53" s="103">
        <v>34.4</v>
      </c>
      <c r="K53" s="103">
        <v>31.5</v>
      </c>
      <c r="L53" s="103">
        <v>29.2</v>
      </c>
      <c r="M53" s="103">
        <v>27.3</v>
      </c>
      <c r="N53" s="103">
        <v>25.6</v>
      </c>
      <c r="O53" s="103">
        <v>24.2</v>
      </c>
      <c r="P53" s="103">
        <v>23</v>
      </c>
      <c r="Q53" s="103">
        <v>22</v>
      </c>
      <c r="R53" s="103">
        <v>21.1</v>
      </c>
      <c r="S53" s="103">
        <v>20.3</v>
      </c>
      <c r="T53" s="103">
        <v>19.600000000000001</v>
      </c>
      <c r="U53" s="103">
        <v>18.899999999999999</v>
      </c>
    </row>
    <row r="54" spans="1:21" x14ac:dyDescent="0.25">
      <c r="A54" s="102">
        <v>44</v>
      </c>
      <c r="B54" s="103">
        <v>270.60000000000002</v>
      </c>
      <c r="C54" s="103">
        <v>137.9</v>
      </c>
      <c r="D54" s="103">
        <v>93.7</v>
      </c>
      <c r="E54" s="103">
        <v>71.599999999999994</v>
      </c>
      <c r="F54" s="103">
        <v>58.4</v>
      </c>
      <c r="G54" s="103">
        <v>49.5</v>
      </c>
      <c r="H54" s="103">
        <v>43.3</v>
      </c>
      <c r="I54" s="103">
        <v>38.6</v>
      </c>
      <c r="J54" s="103">
        <v>34.9</v>
      </c>
      <c r="K54" s="103">
        <v>32</v>
      </c>
      <c r="L54" s="103">
        <v>29.6</v>
      </c>
      <c r="M54" s="103">
        <v>27.7</v>
      </c>
      <c r="N54" s="103">
        <v>26</v>
      </c>
      <c r="O54" s="103">
        <v>24.6</v>
      </c>
      <c r="P54" s="103">
        <v>23.4</v>
      </c>
      <c r="Q54" s="103">
        <v>22.4</v>
      </c>
      <c r="R54" s="103">
        <v>21.4</v>
      </c>
      <c r="S54" s="103">
        <v>20.6</v>
      </c>
      <c r="T54" s="103">
        <v>19.899999999999999</v>
      </c>
      <c r="U54" s="103">
        <v>19.3</v>
      </c>
    </row>
    <row r="55" spans="1:21" x14ac:dyDescent="0.25">
      <c r="A55" s="102">
        <v>45</v>
      </c>
      <c r="B55" s="103">
        <v>274.39999999999998</v>
      </c>
      <c r="C55" s="103">
        <v>139.9</v>
      </c>
      <c r="D55" s="103">
        <v>95</v>
      </c>
      <c r="E55" s="103">
        <v>72.599999999999994</v>
      </c>
      <c r="F55" s="103">
        <v>59.2</v>
      </c>
      <c r="G55" s="103">
        <v>50.3</v>
      </c>
      <c r="H55" s="103">
        <v>43.9</v>
      </c>
      <c r="I55" s="103">
        <v>39.1</v>
      </c>
      <c r="J55" s="103">
        <v>35.4</v>
      </c>
      <c r="K55" s="103">
        <v>32.5</v>
      </c>
      <c r="L55" s="103">
        <v>30.1</v>
      </c>
      <c r="M55" s="103">
        <v>28.1</v>
      </c>
      <c r="N55" s="103">
        <v>26.4</v>
      </c>
      <c r="O55" s="103">
        <v>25</v>
      </c>
      <c r="P55" s="103">
        <v>23.8</v>
      </c>
      <c r="Q55" s="103">
        <v>22.7</v>
      </c>
      <c r="R55" s="103">
        <v>21.8</v>
      </c>
      <c r="S55" s="103">
        <v>21</v>
      </c>
      <c r="T55" s="103">
        <v>20.2</v>
      </c>
      <c r="U55" s="103">
        <v>19.600000000000001</v>
      </c>
    </row>
    <row r="56" spans="1:21" x14ac:dyDescent="0.25">
      <c r="A56" s="102">
        <v>46</v>
      </c>
      <c r="B56" s="103">
        <v>278.3</v>
      </c>
      <c r="C56" s="103">
        <v>141.80000000000001</v>
      </c>
      <c r="D56" s="103">
        <v>96.4</v>
      </c>
      <c r="E56" s="103">
        <v>73.7</v>
      </c>
      <c r="F56" s="103">
        <v>60</v>
      </c>
      <c r="G56" s="103">
        <v>51</v>
      </c>
      <c r="H56" s="103">
        <v>44.5</v>
      </c>
      <c r="I56" s="103">
        <v>39.700000000000003</v>
      </c>
      <c r="J56" s="103">
        <v>36</v>
      </c>
      <c r="K56" s="103">
        <v>33</v>
      </c>
      <c r="L56" s="103">
        <v>30.6</v>
      </c>
      <c r="M56" s="103">
        <v>28.6</v>
      </c>
      <c r="N56" s="103">
        <v>26.9</v>
      </c>
      <c r="O56" s="103">
        <v>25.4</v>
      </c>
      <c r="P56" s="103">
        <v>24.2</v>
      </c>
      <c r="Q56" s="103">
        <v>23.1</v>
      </c>
      <c r="R56" s="103">
        <v>22.2</v>
      </c>
      <c r="S56" s="103">
        <v>21.3</v>
      </c>
      <c r="T56" s="103">
        <v>20.6</v>
      </c>
      <c r="U56" s="103">
        <v>19.899999999999999</v>
      </c>
    </row>
    <row r="57" spans="1:21" x14ac:dyDescent="0.25">
      <c r="A57" s="102">
        <v>47</v>
      </c>
      <c r="B57" s="103">
        <v>282.2</v>
      </c>
      <c r="C57" s="103">
        <v>143.80000000000001</v>
      </c>
      <c r="D57" s="103">
        <v>97.7</v>
      </c>
      <c r="E57" s="103">
        <v>74.7</v>
      </c>
      <c r="F57" s="103">
        <v>60.9</v>
      </c>
      <c r="G57" s="103">
        <v>51.7</v>
      </c>
      <c r="H57" s="103">
        <v>45.2</v>
      </c>
      <c r="I57" s="103">
        <v>40.299999999999997</v>
      </c>
      <c r="J57" s="103">
        <v>36.5</v>
      </c>
      <c r="K57" s="103">
        <v>33.5</v>
      </c>
      <c r="L57" s="103">
        <v>31</v>
      </c>
      <c r="M57" s="103">
        <v>29</v>
      </c>
      <c r="N57" s="103">
        <v>27.3</v>
      </c>
      <c r="O57" s="103">
        <v>25.8</v>
      </c>
      <c r="P57" s="103">
        <v>24.6</v>
      </c>
      <c r="Q57" s="103">
        <v>23.5</v>
      </c>
      <c r="R57" s="103">
        <v>22.5</v>
      </c>
      <c r="S57" s="103">
        <v>21.7</v>
      </c>
      <c r="T57" s="103">
        <v>21</v>
      </c>
      <c r="U57" s="103">
        <v>20.3</v>
      </c>
    </row>
    <row r="58" spans="1:21" x14ac:dyDescent="0.25">
      <c r="A58" s="102">
        <v>48</v>
      </c>
      <c r="B58" s="103">
        <v>286.2</v>
      </c>
      <c r="C58" s="103">
        <v>145.9</v>
      </c>
      <c r="D58" s="103">
        <v>99.1</v>
      </c>
      <c r="E58" s="103">
        <v>75.8</v>
      </c>
      <c r="F58" s="103">
        <v>61.8</v>
      </c>
      <c r="G58" s="103">
        <v>52.5</v>
      </c>
      <c r="H58" s="103">
        <v>45.9</v>
      </c>
      <c r="I58" s="103">
        <v>40.9</v>
      </c>
      <c r="J58" s="103">
        <v>37.1</v>
      </c>
      <c r="K58" s="103">
        <v>34</v>
      </c>
      <c r="L58" s="103">
        <v>31.5</v>
      </c>
      <c r="M58" s="103">
        <v>29.5</v>
      </c>
      <c r="N58" s="103">
        <v>27.8</v>
      </c>
      <c r="O58" s="103">
        <v>26.3</v>
      </c>
      <c r="P58" s="103">
        <v>25</v>
      </c>
      <c r="Q58" s="103">
        <v>23.9</v>
      </c>
      <c r="R58" s="103">
        <v>22.9</v>
      </c>
      <c r="S58" s="103">
        <v>22.1</v>
      </c>
      <c r="T58" s="103">
        <v>21.4</v>
      </c>
      <c r="U58" s="103"/>
    </row>
    <row r="59" spans="1:21" x14ac:dyDescent="0.25">
      <c r="A59" s="102">
        <v>49</v>
      </c>
      <c r="B59" s="103">
        <v>290.3</v>
      </c>
      <c r="C59" s="103">
        <v>148</v>
      </c>
      <c r="D59" s="103">
        <v>100.6</v>
      </c>
      <c r="E59" s="103">
        <v>76.900000000000006</v>
      </c>
      <c r="F59" s="103">
        <v>62.7</v>
      </c>
      <c r="G59" s="103">
        <v>53.3</v>
      </c>
      <c r="H59" s="103">
        <v>46.6</v>
      </c>
      <c r="I59" s="103">
        <v>41.6</v>
      </c>
      <c r="J59" s="103">
        <v>37.700000000000003</v>
      </c>
      <c r="K59" s="103">
        <v>34.6</v>
      </c>
      <c r="L59" s="103">
        <v>32.1</v>
      </c>
      <c r="M59" s="103">
        <v>30</v>
      </c>
      <c r="N59" s="103">
        <v>28.2</v>
      </c>
      <c r="O59" s="103">
        <v>26.7</v>
      </c>
      <c r="P59" s="103">
        <v>25.4</v>
      </c>
      <c r="Q59" s="103">
        <v>24.3</v>
      </c>
      <c r="R59" s="103">
        <v>23.4</v>
      </c>
      <c r="S59" s="103">
        <v>22.5</v>
      </c>
      <c r="T59" s="103"/>
      <c r="U59" s="103"/>
    </row>
    <row r="60" spans="1:21" x14ac:dyDescent="0.25">
      <c r="A60" s="102">
        <v>50</v>
      </c>
      <c r="B60" s="103">
        <v>294.5</v>
      </c>
      <c r="C60" s="103">
        <v>150.19999999999999</v>
      </c>
      <c r="D60" s="103">
        <v>102.1</v>
      </c>
      <c r="E60" s="103">
        <v>78.099999999999994</v>
      </c>
      <c r="F60" s="103">
        <v>63.7</v>
      </c>
      <c r="G60" s="103">
        <v>54.2</v>
      </c>
      <c r="H60" s="103">
        <v>47.3</v>
      </c>
      <c r="I60" s="103">
        <v>42.3</v>
      </c>
      <c r="J60" s="103">
        <v>38.299999999999997</v>
      </c>
      <c r="K60" s="103">
        <v>35.200000000000003</v>
      </c>
      <c r="L60" s="103">
        <v>32.6</v>
      </c>
      <c r="M60" s="103">
        <v>30.5</v>
      </c>
      <c r="N60" s="103">
        <v>28.7</v>
      </c>
      <c r="O60" s="103">
        <v>27.2</v>
      </c>
      <c r="P60" s="103">
        <v>25.9</v>
      </c>
      <c r="Q60" s="103">
        <v>24.8</v>
      </c>
      <c r="R60" s="103">
        <v>23.8</v>
      </c>
      <c r="S60" s="103"/>
      <c r="T60" s="103"/>
      <c r="U60" s="103"/>
    </row>
    <row r="61" spans="1:21" x14ac:dyDescent="0.25">
      <c r="A61" s="102">
        <v>51</v>
      </c>
      <c r="B61" s="103">
        <v>298.7</v>
      </c>
      <c r="C61" s="103">
        <v>152.4</v>
      </c>
      <c r="D61" s="103">
        <v>103.6</v>
      </c>
      <c r="E61" s="103">
        <v>79.3</v>
      </c>
      <c r="F61" s="103">
        <v>64.7</v>
      </c>
      <c r="G61" s="103">
        <v>55</v>
      </c>
      <c r="H61" s="103">
        <v>48.1</v>
      </c>
      <c r="I61" s="103">
        <v>42.9</v>
      </c>
      <c r="J61" s="103">
        <v>38.9</v>
      </c>
      <c r="K61" s="103">
        <v>35.799999999999997</v>
      </c>
      <c r="L61" s="103">
        <v>33.200000000000003</v>
      </c>
      <c r="M61" s="103">
        <v>31</v>
      </c>
      <c r="N61" s="103">
        <v>29.2</v>
      </c>
      <c r="O61" s="103">
        <v>27.7</v>
      </c>
      <c r="P61" s="103">
        <v>26.4</v>
      </c>
      <c r="Q61" s="103">
        <v>25.2</v>
      </c>
      <c r="R61" s="103"/>
      <c r="S61" s="103"/>
      <c r="T61" s="103"/>
      <c r="U61" s="103"/>
    </row>
    <row r="62" spans="1:21" x14ac:dyDescent="0.25">
      <c r="A62" s="102">
        <v>52</v>
      </c>
      <c r="B62" s="103">
        <v>303</v>
      </c>
      <c r="C62" s="103">
        <v>154.6</v>
      </c>
      <c r="D62" s="103">
        <v>105.2</v>
      </c>
      <c r="E62" s="103">
        <v>80.5</v>
      </c>
      <c r="F62" s="103">
        <v>65.7</v>
      </c>
      <c r="G62" s="103">
        <v>55.9</v>
      </c>
      <c r="H62" s="103">
        <v>48.9</v>
      </c>
      <c r="I62" s="103">
        <v>43.6</v>
      </c>
      <c r="J62" s="103">
        <v>39.6</v>
      </c>
      <c r="K62" s="103">
        <v>36.4</v>
      </c>
      <c r="L62" s="103">
        <v>33.700000000000003</v>
      </c>
      <c r="M62" s="103">
        <v>31.6</v>
      </c>
      <c r="N62" s="103">
        <v>29.7</v>
      </c>
      <c r="O62" s="103">
        <v>28.2</v>
      </c>
      <c r="P62" s="103">
        <v>26.9</v>
      </c>
      <c r="Q62" s="103"/>
      <c r="R62" s="103"/>
      <c r="S62" s="103"/>
      <c r="T62" s="103"/>
      <c r="U62" s="103"/>
    </row>
    <row r="63" spans="1:21" x14ac:dyDescent="0.25">
      <c r="A63" s="102">
        <v>53</v>
      </c>
      <c r="B63" s="103">
        <v>307.39999999999998</v>
      </c>
      <c r="C63" s="103">
        <v>156.9</v>
      </c>
      <c r="D63" s="103">
        <v>106.7</v>
      </c>
      <c r="E63" s="103">
        <v>81.7</v>
      </c>
      <c r="F63" s="103">
        <v>66.7</v>
      </c>
      <c r="G63" s="103">
        <v>56.7</v>
      </c>
      <c r="H63" s="103">
        <v>49.7</v>
      </c>
      <c r="I63" s="103">
        <v>44.4</v>
      </c>
      <c r="J63" s="103">
        <v>40.200000000000003</v>
      </c>
      <c r="K63" s="103">
        <v>37</v>
      </c>
      <c r="L63" s="103">
        <v>34.299999999999997</v>
      </c>
      <c r="M63" s="103">
        <v>32.1</v>
      </c>
      <c r="N63" s="103">
        <v>30.3</v>
      </c>
      <c r="O63" s="103">
        <v>28.7</v>
      </c>
      <c r="P63" s="103"/>
      <c r="Q63" s="103"/>
      <c r="R63" s="103"/>
      <c r="S63" s="103"/>
      <c r="T63" s="103"/>
      <c r="U63" s="103"/>
    </row>
    <row r="64" spans="1:21" x14ac:dyDescent="0.25">
      <c r="A64" s="102">
        <v>54</v>
      </c>
      <c r="B64" s="103">
        <v>311.8</v>
      </c>
      <c r="C64" s="103">
        <v>159.19999999999999</v>
      </c>
      <c r="D64" s="103">
        <v>108.3</v>
      </c>
      <c r="E64" s="103">
        <v>82.9</v>
      </c>
      <c r="F64" s="103">
        <v>67.8</v>
      </c>
      <c r="G64" s="103">
        <v>57.7</v>
      </c>
      <c r="H64" s="103">
        <v>50.5</v>
      </c>
      <c r="I64" s="103">
        <v>45.1</v>
      </c>
      <c r="J64" s="103">
        <v>40.9</v>
      </c>
      <c r="K64" s="103">
        <v>37.6</v>
      </c>
      <c r="L64" s="103">
        <v>34.9</v>
      </c>
      <c r="M64" s="103">
        <v>32.700000000000003</v>
      </c>
      <c r="N64" s="103">
        <v>30.8</v>
      </c>
      <c r="O64" s="103"/>
      <c r="P64" s="103"/>
      <c r="Q64" s="103"/>
      <c r="R64" s="103"/>
      <c r="S64" s="103"/>
      <c r="T64" s="103"/>
      <c r="U64" s="103"/>
    </row>
    <row r="65" spans="1:21" x14ac:dyDescent="0.25">
      <c r="A65" s="102">
        <v>55</v>
      </c>
      <c r="B65" s="103">
        <v>316.3</v>
      </c>
      <c r="C65" s="103">
        <v>161.5</v>
      </c>
      <c r="D65" s="103">
        <v>110</v>
      </c>
      <c r="E65" s="103">
        <v>84.2</v>
      </c>
      <c r="F65" s="103">
        <v>68.8</v>
      </c>
      <c r="G65" s="103">
        <v>58.6</v>
      </c>
      <c r="H65" s="103">
        <v>51.3</v>
      </c>
      <c r="I65" s="103">
        <v>45.8</v>
      </c>
      <c r="J65" s="103">
        <v>41.6</v>
      </c>
      <c r="K65" s="103">
        <v>38.299999999999997</v>
      </c>
      <c r="L65" s="103">
        <v>35.5</v>
      </c>
      <c r="M65" s="103">
        <v>33.299999999999997</v>
      </c>
      <c r="N65" s="103"/>
      <c r="O65" s="103"/>
      <c r="P65" s="103"/>
      <c r="Q65" s="103"/>
      <c r="R65" s="103"/>
      <c r="S65" s="103"/>
      <c r="T65" s="103"/>
      <c r="U65" s="103"/>
    </row>
    <row r="66" spans="1:21" x14ac:dyDescent="0.25">
      <c r="A66" s="102">
        <v>56</v>
      </c>
      <c r="B66" s="103">
        <v>320.89999999999998</v>
      </c>
      <c r="C66" s="103">
        <v>163.9</v>
      </c>
      <c r="D66" s="103">
        <v>111.6</v>
      </c>
      <c r="E66" s="103">
        <v>85.5</v>
      </c>
      <c r="F66" s="103">
        <v>69.900000000000006</v>
      </c>
      <c r="G66" s="103">
        <v>59.5</v>
      </c>
      <c r="H66" s="103">
        <v>52.1</v>
      </c>
      <c r="I66" s="103">
        <v>46.6</v>
      </c>
      <c r="J66" s="103">
        <v>42.3</v>
      </c>
      <c r="K66" s="103">
        <v>38.9</v>
      </c>
      <c r="L66" s="103">
        <v>36.200000000000003</v>
      </c>
      <c r="M66" s="103"/>
      <c r="N66" s="103"/>
      <c r="O66" s="103"/>
      <c r="P66" s="103"/>
      <c r="Q66" s="103"/>
      <c r="R66" s="103"/>
      <c r="S66" s="103"/>
      <c r="T66" s="103"/>
      <c r="U66" s="103"/>
    </row>
    <row r="67" spans="1:21" x14ac:dyDescent="0.25">
      <c r="A67" s="102">
        <v>57</v>
      </c>
      <c r="B67" s="103">
        <v>325.7</v>
      </c>
      <c r="C67" s="103">
        <v>166.4</v>
      </c>
      <c r="D67" s="103">
        <v>113.4</v>
      </c>
      <c r="E67" s="103">
        <v>86.9</v>
      </c>
      <c r="F67" s="103">
        <v>71</v>
      </c>
      <c r="G67" s="103">
        <v>60.5</v>
      </c>
      <c r="H67" s="103">
        <v>53</v>
      </c>
      <c r="I67" s="103">
        <v>47.4</v>
      </c>
      <c r="J67" s="103">
        <v>43.1</v>
      </c>
      <c r="K67" s="103">
        <v>39.700000000000003</v>
      </c>
      <c r="L67" s="103"/>
      <c r="M67" s="103"/>
      <c r="N67" s="103"/>
      <c r="O67" s="103"/>
      <c r="P67" s="103"/>
      <c r="Q67" s="103"/>
      <c r="R67" s="103"/>
      <c r="S67" s="103"/>
      <c r="T67" s="103"/>
      <c r="U67" s="103"/>
    </row>
    <row r="68" spans="1:21" x14ac:dyDescent="0.25">
      <c r="A68" s="102">
        <v>58</v>
      </c>
      <c r="B68" s="103">
        <v>330.6</v>
      </c>
      <c r="C68" s="103">
        <v>168.9</v>
      </c>
      <c r="D68" s="103">
        <v>115.1</v>
      </c>
      <c r="E68" s="103">
        <v>88.3</v>
      </c>
      <c r="F68" s="103">
        <v>72.2</v>
      </c>
      <c r="G68" s="103">
        <v>61.5</v>
      </c>
      <c r="H68" s="103">
        <v>53.9</v>
      </c>
      <c r="I68" s="103">
        <v>48.2</v>
      </c>
      <c r="J68" s="103">
        <v>43.9</v>
      </c>
      <c r="K68" s="103"/>
      <c r="L68" s="103"/>
      <c r="M68" s="103"/>
      <c r="N68" s="103"/>
      <c r="O68" s="103"/>
      <c r="P68" s="103"/>
      <c r="Q68" s="103"/>
      <c r="R68" s="103"/>
      <c r="S68" s="103"/>
      <c r="T68" s="103"/>
      <c r="U68" s="103"/>
    </row>
    <row r="69" spans="1:21" x14ac:dyDescent="0.25">
      <c r="A69" s="102">
        <v>59</v>
      </c>
      <c r="B69" s="103">
        <v>335.6</v>
      </c>
      <c r="C69" s="103">
        <v>171.6</v>
      </c>
      <c r="D69" s="103">
        <v>117</v>
      </c>
      <c r="E69" s="103">
        <v>89.7</v>
      </c>
      <c r="F69" s="103">
        <v>73.400000000000006</v>
      </c>
      <c r="G69" s="103">
        <v>62.5</v>
      </c>
      <c r="H69" s="103">
        <v>54.8</v>
      </c>
      <c r="I69" s="103">
        <v>49.1</v>
      </c>
      <c r="J69" s="103"/>
      <c r="K69" s="103"/>
      <c r="L69" s="103"/>
      <c r="M69" s="103"/>
      <c r="N69" s="103"/>
      <c r="O69" s="103"/>
      <c r="P69" s="103"/>
      <c r="Q69" s="103"/>
      <c r="R69" s="103"/>
      <c r="S69" s="103"/>
      <c r="T69" s="103"/>
      <c r="U69" s="103"/>
    </row>
    <row r="70" spans="1:21" x14ac:dyDescent="0.25">
      <c r="A70" s="102">
        <v>60</v>
      </c>
      <c r="B70" s="103">
        <v>340.8</v>
      </c>
      <c r="C70" s="103">
        <v>174.3</v>
      </c>
      <c r="D70" s="103">
        <v>118.9</v>
      </c>
      <c r="E70" s="103">
        <v>91.2</v>
      </c>
      <c r="F70" s="103">
        <v>74.599999999999994</v>
      </c>
      <c r="G70" s="103">
        <v>63.6</v>
      </c>
      <c r="H70" s="103">
        <v>55.9</v>
      </c>
      <c r="I70" s="103"/>
      <c r="J70" s="103"/>
      <c r="K70" s="103"/>
      <c r="L70" s="103"/>
      <c r="M70" s="103"/>
      <c r="N70" s="103"/>
      <c r="O70" s="103"/>
      <c r="P70" s="103"/>
      <c r="Q70" s="103"/>
      <c r="R70" s="103"/>
      <c r="S70" s="103"/>
      <c r="T70" s="103"/>
      <c r="U70" s="103"/>
    </row>
    <row r="71" spans="1:21" x14ac:dyDescent="0.25">
      <c r="A71" s="102">
        <v>61</v>
      </c>
      <c r="B71" s="103">
        <v>346.3</v>
      </c>
      <c r="C71" s="103">
        <v>177.2</v>
      </c>
      <c r="D71" s="103">
        <v>120.9</v>
      </c>
      <c r="E71" s="103">
        <v>92.7</v>
      </c>
      <c r="F71" s="103">
        <v>75.900000000000006</v>
      </c>
      <c r="G71" s="103">
        <v>64.8</v>
      </c>
      <c r="H71" s="103"/>
      <c r="I71" s="103"/>
      <c r="J71" s="103"/>
      <c r="K71" s="103"/>
      <c r="L71" s="103"/>
      <c r="M71" s="103"/>
      <c r="N71" s="103"/>
      <c r="O71" s="103"/>
      <c r="P71" s="103"/>
      <c r="Q71" s="103"/>
      <c r="R71" s="103"/>
      <c r="S71" s="103"/>
      <c r="T71" s="103"/>
      <c r="U71" s="103"/>
    </row>
    <row r="72" spans="1:21" x14ac:dyDescent="0.25">
      <c r="A72" s="102">
        <v>62</v>
      </c>
      <c r="B72" s="103">
        <v>352</v>
      </c>
      <c r="C72" s="103">
        <v>180.2</v>
      </c>
      <c r="D72" s="103">
        <v>122.9</v>
      </c>
      <c r="E72" s="103">
        <v>94.4</v>
      </c>
      <c r="F72" s="103">
        <v>77.400000000000006</v>
      </c>
      <c r="G72" s="103"/>
      <c r="H72" s="103"/>
      <c r="I72" s="103"/>
      <c r="J72" s="103"/>
      <c r="K72" s="103"/>
      <c r="L72" s="103"/>
      <c r="M72" s="103"/>
      <c r="N72" s="103"/>
      <c r="O72" s="103"/>
      <c r="P72" s="103"/>
      <c r="Q72" s="103"/>
      <c r="R72" s="103"/>
      <c r="S72" s="103"/>
      <c r="T72" s="103"/>
      <c r="U72" s="103"/>
    </row>
    <row r="73" spans="1:21" x14ac:dyDescent="0.25">
      <c r="A73" s="102">
        <v>63</v>
      </c>
      <c r="B73" s="103">
        <v>358</v>
      </c>
      <c r="C73" s="103">
        <v>183.3</v>
      </c>
      <c r="D73" s="103">
        <v>125.1</v>
      </c>
      <c r="E73" s="103">
        <v>96.2</v>
      </c>
      <c r="F73" s="103"/>
      <c r="G73" s="103"/>
      <c r="H73" s="103"/>
      <c r="I73" s="103"/>
      <c r="J73" s="103"/>
      <c r="K73" s="103"/>
      <c r="L73" s="103"/>
      <c r="M73" s="103"/>
      <c r="N73" s="103"/>
      <c r="O73" s="103"/>
      <c r="P73" s="103"/>
      <c r="Q73" s="103"/>
      <c r="R73" s="103"/>
      <c r="S73" s="103"/>
      <c r="T73" s="103"/>
      <c r="U73" s="103"/>
    </row>
    <row r="74" spans="1:21" x14ac:dyDescent="0.25">
      <c r="A74" s="102">
        <v>64</v>
      </c>
      <c r="B74" s="103">
        <v>364.4</v>
      </c>
      <c r="C74" s="103">
        <v>186.6</v>
      </c>
      <c r="D74" s="103">
        <v>127.5</v>
      </c>
      <c r="E74" s="103"/>
      <c r="F74" s="103"/>
      <c r="G74" s="103"/>
      <c r="H74" s="103"/>
      <c r="I74" s="103"/>
      <c r="J74" s="103"/>
      <c r="K74" s="103"/>
      <c r="L74" s="103"/>
      <c r="M74" s="103"/>
      <c r="N74" s="103"/>
      <c r="O74" s="103"/>
      <c r="P74" s="103"/>
      <c r="Q74" s="103"/>
      <c r="R74" s="103"/>
      <c r="S74" s="103"/>
      <c r="T74" s="103"/>
      <c r="U74" s="103"/>
    </row>
    <row r="75" spans="1:21" x14ac:dyDescent="0.25">
      <c r="A75" s="102">
        <v>65</v>
      </c>
      <c r="B75" s="103">
        <v>371.1</v>
      </c>
      <c r="C75" s="103">
        <v>190.1</v>
      </c>
      <c r="D75" s="103"/>
      <c r="E75" s="103"/>
      <c r="F75" s="103"/>
      <c r="G75" s="103"/>
      <c r="H75" s="103"/>
      <c r="I75" s="103"/>
      <c r="J75" s="103"/>
      <c r="K75" s="103"/>
      <c r="L75" s="103"/>
      <c r="M75" s="103"/>
      <c r="N75" s="103"/>
      <c r="O75" s="103"/>
      <c r="P75" s="103"/>
      <c r="Q75" s="103"/>
      <c r="R75" s="103"/>
      <c r="S75" s="103"/>
      <c r="T75" s="103"/>
      <c r="U75" s="103"/>
    </row>
    <row r="76" spans="1:21" x14ac:dyDescent="0.25">
      <c r="A76" s="102">
        <v>66</v>
      </c>
      <c r="B76" s="103">
        <v>378</v>
      </c>
      <c r="C76" s="103"/>
      <c r="D76" s="103"/>
      <c r="E76" s="103"/>
      <c r="F76" s="103"/>
      <c r="G76" s="103"/>
      <c r="H76" s="103"/>
      <c r="I76" s="103"/>
      <c r="J76" s="103"/>
      <c r="K76" s="103"/>
      <c r="L76" s="103"/>
      <c r="M76" s="103"/>
      <c r="N76" s="103"/>
      <c r="O76" s="103"/>
      <c r="P76" s="103"/>
      <c r="Q76" s="103"/>
      <c r="R76" s="103"/>
      <c r="S76" s="103"/>
      <c r="T76" s="103"/>
      <c r="U76" s="103"/>
    </row>
    <row r="131" spans="22:22" x14ac:dyDescent="0.25">
      <c r="V131" s="25" t="b">
        <f t="shared" ref="V131" si="0">V78=V26</f>
        <v>1</v>
      </c>
    </row>
    <row r="132" spans="22:22" x14ac:dyDescent="0.25">
      <c r="V132" s="25" t="b">
        <f t="shared" ref="V132" si="1">V79=V27</f>
        <v>1</v>
      </c>
    </row>
    <row r="133" spans="22:22" x14ac:dyDescent="0.25">
      <c r="V133" s="25" t="b">
        <f t="shared" ref="V133" si="2">V80=V28</f>
        <v>1</v>
      </c>
    </row>
    <row r="134" spans="22:22" x14ac:dyDescent="0.25">
      <c r="V134" s="25" t="b">
        <f t="shared" ref="V134" si="3">V81=V29</f>
        <v>1</v>
      </c>
    </row>
    <row r="135" spans="22:22" x14ac:dyDescent="0.25">
      <c r="V135" s="25" t="b">
        <f t="shared" ref="V135" si="4">V82=V30</f>
        <v>1</v>
      </c>
    </row>
    <row r="136" spans="22:22" x14ac:dyDescent="0.25">
      <c r="V136" s="25" t="b">
        <f t="shared" ref="V136" si="5">V83=V31</f>
        <v>1</v>
      </c>
    </row>
    <row r="137" spans="22:22" x14ac:dyDescent="0.25">
      <c r="V137" s="25" t="b">
        <f t="shared" ref="V137" si="6">V84=V32</f>
        <v>1</v>
      </c>
    </row>
    <row r="138" spans="22:22" x14ac:dyDescent="0.25">
      <c r="V138" s="25" t="b">
        <f t="shared" ref="V138" si="7">V85=V33</f>
        <v>1</v>
      </c>
    </row>
    <row r="139" spans="22:22" x14ac:dyDescent="0.25">
      <c r="V139" s="25" t="b">
        <f t="shared" ref="V139" si="8">V86=V34</f>
        <v>1</v>
      </c>
    </row>
    <row r="140" spans="22:22" x14ac:dyDescent="0.25">
      <c r="V140" s="25" t="b">
        <f t="shared" ref="V140" si="9">V87=V35</f>
        <v>1</v>
      </c>
    </row>
    <row r="141" spans="22:22" x14ac:dyDescent="0.25">
      <c r="V141" s="25" t="b">
        <f t="shared" ref="V141" si="10">V88=V36</f>
        <v>1</v>
      </c>
    </row>
    <row r="142" spans="22:22" x14ac:dyDescent="0.25">
      <c r="V142" s="25" t="b">
        <f t="shared" ref="V142" si="11">V89=V37</f>
        <v>1</v>
      </c>
    </row>
    <row r="143" spans="22:22" x14ac:dyDescent="0.25">
      <c r="V143" s="25" t="b">
        <f t="shared" ref="V143" si="12">V90=V38</f>
        <v>1</v>
      </c>
    </row>
    <row r="144" spans="22:22" x14ac:dyDescent="0.25">
      <c r="V144" s="25" t="b">
        <f t="shared" ref="V144" si="13">V91=V39</f>
        <v>1</v>
      </c>
    </row>
    <row r="145" spans="22:22" x14ac:dyDescent="0.25">
      <c r="V145" s="25" t="b">
        <f t="shared" ref="V145" si="14">V92=V40</f>
        <v>1</v>
      </c>
    </row>
    <row r="146" spans="22:22" x14ac:dyDescent="0.25">
      <c r="V146" s="25" t="b">
        <f t="shared" ref="V146" si="15">V93=V41</f>
        <v>1</v>
      </c>
    </row>
    <row r="147" spans="22:22" x14ac:dyDescent="0.25">
      <c r="V147" s="25" t="b">
        <f t="shared" ref="V147" si="16">V94=V42</f>
        <v>1</v>
      </c>
    </row>
    <row r="148" spans="22:22" x14ac:dyDescent="0.25">
      <c r="V148" s="25" t="b">
        <f t="shared" ref="V148" si="17">V95=V43</f>
        <v>1</v>
      </c>
    </row>
    <row r="149" spans="22:22" x14ac:dyDescent="0.25">
      <c r="V149" s="25" t="b">
        <f t="shared" ref="V149" si="18">V96=V44</f>
        <v>1</v>
      </c>
    </row>
    <row r="150" spans="22:22" x14ac:dyDescent="0.25">
      <c r="V150" s="25" t="b">
        <f t="shared" ref="V150" si="19">V97=V45</f>
        <v>1</v>
      </c>
    </row>
    <row r="151" spans="22:22" x14ac:dyDescent="0.25">
      <c r="V151" s="25" t="b">
        <f t="shared" ref="V151" si="20">V98=V46</f>
        <v>1</v>
      </c>
    </row>
    <row r="152" spans="22:22" x14ac:dyDescent="0.25">
      <c r="V152" s="25" t="b">
        <f t="shared" ref="V152" si="21">V99=V47</f>
        <v>1</v>
      </c>
    </row>
    <row r="153" spans="22:22" x14ac:dyDescent="0.25">
      <c r="V153" s="25" t="b">
        <f t="shared" ref="V153" si="22">V100=V48</f>
        <v>1</v>
      </c>
    </row>
    <row r="154" spans="22:22" x14ac:dyDescent="0.25">
      <c r="V154" s="25" t="b">
        <f t="shared" ref="V154" si="23">V101=V49</f>
        <v>1</v>
      </c>
    </row>
    <row r="155" spans="22:22" x14ac:dyDescent="0.25">
      <c r="V155" s="25" t="b">
        <f t="shared" ref="V155" si="24">V102=V50</f>
        <v>1</v>
      </c>
    </row>
    <row r="156" spans="22:22" x14ac:dyDescent="0.25">
      <c r="V156" s="25" t="b">
        <f t="shared" ref="V156" si="25">V103=V51</f>
        <v>1</v>
      </c>
    </row>
    <row r="157" spans="22:22" x14ac:dyDescent="0.25">
      <c r="V157" s="25" t="b">
        <f t="shared" ref="V157" si="26">V104=V52</f>
        <v>1</v>
      </c>
    </row>
    <row r="158" spans="22:22" x14ac:dyDescent="0.25">
      <c r="V158" s="25" t="b">
        <f t="shared" ref="V158" si="27">V105=V53</f>
        <v>1</v>
      </c>
    </row>
    <row r="159" spans="22:22" x14ac:dyDescent="0.25">
      <c r="V159" s="25" t="b">
        <f t="shared" ref="V159" si="28">V106=V54</f>
        <v>1</v>
      </c>
    </row>
    <row r="160" spans="22:22" x14ac:dyDescent="0.25">
      <c r="V160" s="25" t="b">
        <f t="shared" ref="V160" si="29">V107=V55</f>
        <v>1</v>
      </c>
    </row>
    <row r="161" spans="22:22" x14ac:dyDescent="0.25">
      <c r="V161" s="25" t="b">
        <f t="shared" ref="V161" si="30">V108=V56</f>
        <v>1</v>
      </c>
    </row>
    <row r="162" spans="22:22" x14ac:dyDescent="0.25">
      <c r="V162" s="25" t="b">
        <f t="shared" ref="V162" si="31">V109=V57</f>
        <v>1</v>
      </c>
    </row>
    <row r="163" spans="22:22" x14ac:dyDescent="0.25">
      <c r="V163" s="25" t="b">
        <f t="shared" ref="V163" si="32">V110=V58</f>
        <v>1</v>
      </c>
    </row>
    <row r="164" spans="22:22" x14ac:dyDescent="0.25">
      <c r="V164" s="25" t="b">
        <f t="shared" ref="V164" si="33">V111=V59</f>
        <v>1</v>
      </c>
    </row>
    <row r="165" spans="22:22" x14ac:dyDescent="0.25">
      <c r="V165" s="25" t="b">
        <f t="shared" ref="V165" si="34">V112=V60</f>
        <v>1</v>
      </c>
    </row>
    <row r="166" spans="22:22" x14ac:dyDescent="0.25">
      <c r="V166" s="25" t="b">
        <f t="shared" ref="V166" si="35">V113=V61</f>
        <v>1</v>
      </c>
    </row>
    <row r="167" spans="22:22" x14ac:dyDescent="0.25">
      <c r="V167" s="25" t="b">
        <f t="shared" ref="V167" si="36">V114=V62</f>
        <v>1</v>
      </c>
    </row>
    <row r="168" spans="22:22" x14ac:dyDescent="0.25">
      <c r="V168" s="25" t="b">
        <f t="shared" ref="V168" si="37">V115=V63</f>
        <v>1</v>
      </c>
    </row>
    <row r="169" spans="22:22" x14ac:dyDescent="0.25">
      <c r="V169" s="25" t="b">
        <f t="shared" ref="V169" si="38">V116=V64</f>
        <v>1</v>
      </c>
    </row>
    <row r="170" spans="22:22" x14ac:dyDescent="0.25">
      <c r="V170" s="25" t="b">
        <f t="shared" ref="V170" si="39">V117=V65</f>
        <v>1</v>
      </c>
    </row>
    <row r="171" spans="22:22" x14ac:dyDescent="0.25">
      <c r="V171" s="25" t="b">
        <f t="shared" ref="V171" si="40">V118=V66</f>
        <v>1</v>
      </c>
    </row>
    <row r="172" spans="22:22" x14ac:dyDescent="0.25">
      <c r="V172" s="25" t="b">
        <f t="shared" ref="V172" si="41">V119=V67</f>
        <v>1</v>
      </c>
    </row>
    <row r="173" spans="22:22" x14ac:dyDescent="0.25">
      <c r="V173" s="25" t="b">
        <f t="shared" ref="V173" si="42">V120=V68</f>
        <v>1</v>
      </c>
    </row>
    <row r="174" spans="22:22" x14ac:dyDescent="0.25">
      <c r="V174" s="25" t="b">
        <f t="shared" ref="V174" si="43">V121=V69</f>
        <v>1</v>
      </c>
    </row>
    <row r="175" spans="22:22" x14ac:dyDescent="0.25">
      <c r="V175" s="25" t="b">
        <f t="shared" ref="V175" si="44">V122=V70</f>
        <v>1</v>
      </c>
    </row>
    <row r="176" spans="22:22" x14ac:dyDescent="0.25">
      <c r="V176" s="25" t="b">
        <f t="shared" ref="V176" si="45">V123=V71</f>
        <v>1</v>
      </c>
    </row>
    <row r="177" spans="22:22" x14ac:dyDescent="0.25">
      <c r="V177" s="25" t="b">
        <f t="shared" ref="V177" si="46">V124=V72</f>
        <v>1</v>
      </c>
    </row>
    <row r="178" spans="22:22" x14ac:dyDescent="0.25">
      <c r="V178" s="25" t="b">
        <f t="shared" ref="V178" si="47">V125=V73</f>
        <v>1</v>
      </c>
    </row>
    <row r="179" spans="22:22" x14ac:dyDescent="0.25">
      <c r="V179" s="25" t="b">
        <f t="shared" ref="V179" si="48">V126=V74</f>
        <v>1</v>
      </c>
    </row>
    <row r="180" spans="22:22" x14ac:dyDescent="0.25">
      <c r="V180" s="25" t="b">
        <f t="shared" ref="V180" si="49">V127=V75</f>
        <v>1</v>
      </c>
    </row>
    <row r="181" spans="22:22" x14ac:dyDescent="0.25">
      <c r="V181" s="25" t="b">
        <f t="shared" ref="V181" si="50">V128=V76</f>
        <v>1</v>
      </c>
    </row>
  </sheetData>
  <sheetProtection algorithmName="SHA-512" hashValue="3o+O4zMLkSGWEuYwJNlLh9HbTx346DnSGx5eq4+hYY4IzNZF8FlZe6rZfZcRSO5rIdwqf5p+NpPxYcI9JhtdwQ==" saltValue="ELsvXQ+qw+rCgrM4uUeeTQ==" spinCount="100000" sheet="1" objects="1" scenarios="1"/>
  <conditionalFormatting sqref="A6:A16 A18:A20">
    <cfRule type="expression" dxfId="371" priority="21" stopIfTrue="1">
      <formula>MOD(ROW(),2)=0</formula>
    </cfRule>
    <cfRule type="expression" dxfId="370" priority="22" stopIfTrue="1">
      <formula>MOD(ROW(),2)&lt;&gt;0</formula>
    </cfRule>
  </conditionalFormatting>
  <conditionalFormatting sqref="B6:U16 C17:U20">
    <cfRule type="expression" dxfId="369" priority="23" stopIfTrue="1">
      <formula>MOD(ROW(),2)=0</formula>
    </cfRule>
    <cfRule type="expression" dxfId="368" priority="24" stopIfTrue="1">
      <formula>MOD(ROW(),2)&lt;&gt;0</formula>
    </cfRule>
  </conditionalFormatting>
  <conditionalFormatting sqref="A17">
    <cfRule type="expression" dxfId="367" priority="15" stopIfTrue="1">
      <formula>MOD(ROW(),2)=0</formula>
    </cfRule>
    <cfRule type="expression" dxfId="366" priority="16" stopIfTrue="1">
      <formula>MOD(ROW(),2)&lt;&gt;0</formula>
    </cfRule>
  </conditionalFormatting>
  <conditionalFormatting sqref="B17:B20">
    <cfRule type="expression" dxfId="365" priority="13" stopIfTrue="1">
      <formula>MOD(ROW(),2)=0</formula>
    </cfRule>
    <cfRule type="expression" dxfId="364" priority="14" stopIfTrue="1">
      <formula>MOD(ROW(),2)&lt;&gt;0</formula>
    </cfRule>
  </conditionalFormatting>
  <conditionalFormatting sqref="A25:A76">
    <cfRule type="expression" dxfId="363" priority="1" stopIfTrue="1">
      <formula>MOD(ROW(),2)=0</formula>
    </cfRule>
    <cfRule type="expression" dxfId="362" priority="2" stopIfTrue="1">
      <formula>MOD(ROW(),2)&lt;&gt;0</formula>
    </cfRule>
  </conditionalFormatting>
  <conditionalFormatting sqref="B25:U76">
    <cfRule type="expression" dxfId="361" priority="3" stopIfTrue="1">
      <formula>MOD(ROW(),2)=0</formula>
    </cfRule>
    <cfRule type="expression" dxfId="360"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2">
    <pageSetUpPr fitToPage="1"/>
  </sheetPr>
  <dimension ref="A1:U77"/>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x-715</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532</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715</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533</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534</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173.9</v>
      </c>
      <c r="C26" s="103">
        <v>88.6</v>
      </c>
      <c r="D26" s="103">
        <v>60.1</v>
      </c>
      <c r="E26" s="103">
        <v>45.9</v>
      </c>
      <c r="F26" s="103">
        <v>37.4</v>
      </c>
      <c r="G26" s="103">
        <v>31.7</v>
      </c>
      <c r="H26" s="103">
        <v>27.7</v>
      </c>
      <c r="I26" s="103">
        <v>24.7</v>
      </c>
      <c r="J26" s="103">
        <v>22.3</v>
      </c>
      <c r="K26" s="103">
        <v>20.399999999999999</v>
      </c>
      <c r="L26" s="103">
        <v>18.899999999999999</v>
      </c>
      <c r="M26" s="103">
        <v>17.600000000000001</v>
      </c>
      <c r="N26" s="103">
        <v>16.5</v>
      </c>
      <c r="O26" s="103">
        <v>15.6</v>
      </c>
      <c r="P26" s="103">
        <v>14.8</v>
      </c>
      <c r="Q26" s="103">
        <v>14.1</v>
      </c>
      <c r="R26" s="103">
        <v>13.5</v>
      </c>
      <c r="S26" s="103">
        <v>13</v>
      </c>
      <c r="T26" s="103">
        <v>12.5</v>
      </c>
      <c r="U26" s="103">
        <v>12.1</v>
      </c>
    </row>
    <row r="27" spans="1:21" x14ac:dyDescent="0.25">
      <c r="A27" s="102">
        <v>17</v>
      </c>
      <c r="B27" s="103">
        <v>176.5</v>
      </c>
      <c r="C27" s="103">
        <v>89.9</v>
      </c>
      <c r="D27" s="103">
        <v>61</v>
      </c>
      <c r="E27" s="103">
        <v>46.6</v>
      </c>
      <c r="F27" s="103">
        <v>38</v>
      </c>
      <c r="G27" s="103">
        <v>32.200000000000003</v>
      </c>
      <c r="H27" s="103">
        <v>28.1</v>
      </c>
      <c r="I27" s="103">
        <v>25</v>
      </c>
      <c r="J27" s="103">
        <v>22.6</v>
      </c>
      <c r="K27" s="103">
        <v>20.7</v>
      </c>
      <c r="L27" s="103">
        <v>19.2</v>
      </c>
      <c r="M27" s="103">
        <v>17.899999999999999</v>
      </c>
      <c r="N27" s="103">
        <v>16.8</v>
      </c>
      <c r="O27" s="103">
        <v>15.9</v>
      </c>
      <c r="P27" s="103">
        <v>15</v>
      </c>
      <c r="Q27" s="103">
        <v>14.3</v>
      </c>
      <c r="R27" s="103">
        <v>13.7</v>
      </c>
      <c r="S27" s="103">
        <v>13.2</v>
      </c>
      <c r="T27" s="103">
        <v>12.7</v>
      </c>
      <c r="U27" s="103">
        <v>12.3</v>
      </c>
    </row>
    <row r="28" spans="1:21" x14ac:dyDescent="0.25">
      <c r="A28" s="102">
        <v>18</v>
      </c>
      <c r="B28" s="103">
        <v>179.1</v>
      </c>
      <c r="C28" s="103">
        <v>91.2</v>
      </c>
      <c r="D28" s="103">
        <v>61.9</v>
      </c>
      <c r="E28" s="103">
        <v>47.3</v>
      </c>
      <c r="F28" s="103">
        <v>38.5</v>
      </c>
      <c r="G28" s="103">
        <v>32.700000000000003</v>
      </c>
      <c r="H28" s="103">
        <v>28.5</v>
      </c>
      <c r="I28" s="103">
        <v>25.4</v>
      </c>
      <c r="J28" s="103">
        <v>23</v>
      </c>
      <c r="K28" s="103">
        <v>21</v>
      </c>
      <c r="L28" s="103">
        <v>19.5</v>
      </c>
      <c r="M28" s="103">
        <v>18.100000000000001</v>
      </c>
      <c r="N28" s="103">
        <v>17</v>
      </c>
      <c r="O28" s="103">
        <v>16.100000000000001</v>
      </c>
      <c r="P28" s="103">
        <v>15.3</v>
      </c>
      <c r="Q28" s="103">
        <v>14.6</v>
      </c>
      <c r="R28" s="103">
        <v>13.9</v>
      </c>
      <c r="S28" s="103">
        <v>13.4</v>
      </c>
      <c r="T28" s="103">
        <v>12.9</v>
      </c>
      <c r="U28" s="103">
        <v>12.4</v>
      </c>
    </row>
    <row r="29" spans="1:21" x14ac:dyDescent="0.25">
      <c r="A29" s="102">
        <v>19</v>
      </c>
      <c r="B29" s="103">
        <v>181.7</v>
      </c>
      <c r="C29" s="103">
        <v>92.5</v>
      </c>
      <c r="D29" s="103">
        <v>62.8</v>
      </c>
      <c r="E29" s="103">
        <v>48</v>
      </c>
      <c r="F29" s="103">
        <v>39.1</v>
      </c>
      <c r="G29" s="103">
        <v>33.1</v>
      </c>
      <c r="H29" s="103">
        <v>28.9</v>
      </c>
      <c r="I29" s="103">
        <v>25.8</v>
      </c>
      <c r="J29" s="103">
        <v>23.3</v>
      </c>
      <c r="K29" s="103">
        <v>21.3</v>
      </c>
      <c r="L29" s="103">
        <v>19.7</v>
      </c>
      <c r="M29" s="103">
        <v>18.399999999999999</v>
      </c>
      <c r="N29" s="103">
        <v>17.3</v>
      </c>
      <c r="O29" s="103">
        <v>16.3</v>
      </c>
      <c r="P29" s="103">
        <v>15.5</v>
      </c>
      <c r="Q29" s="103">
        <v>14.8</v>
      </c>
      <c r="R29" s="103">
        <v>14.1</v>
      </c>
      <c r="S29" s="103">
        <v>13.6</v>
      </c>
      <c r="T29" s="103">
        <v>13.1</v>
      </c>
      <c r="U29" s="103">
        <v>12.6</v>
      </c>
    </row>
    <row r="30" spans="1:21" x14ac:dyDescent="0.25">
      <c r="A30" s="102">
        <v>20</v>
      </c>
      <c r="B30" s="103">
        <v>184.3</v>
      </c>
      <c r="C30" s="103">
        <v>93.8</v>
      </c>
      <c r="D30" s="103">
        <v>63.7</v>
      </c>
      <c r="E30" s="103">
        <v>48.7</v>
      </c>
      <c r="F30" s="103">
        <v>39.6</v>
      </c>
      <c r="G30" s="103">
        <v>33.6</v>
      </c>
      <c r="H30" s="103">
        <v>29.3</v>
      </c>
      <c r="I30" s="103">
        <v>26.1</v>
      </c>
      <c r="J30" s="103">
        <v>23.6</v>
      </c>
      <c r="K30" s="103">
        <v>21.6</v>
      </c>
      <c r="L30" s="103">
        <v>20</v>
      </c>
      <c r="M30" s="103">
        <v>18.7</v>
      </c>
      <c r="N30" s="103">
        <v>17.5</v>
      </c>
      <c r="O30" s="103">
        <v>16.600000000000001</v>
      </c>
      <c r="P30" s="103">
        <v>15.7</v>
      </c>
      <c r="Q30" s="103">
        <v>15</v>
      </c>
      <c r="R30" s="103">
        <v>14.3</v>
      </c>
      <c r="S30" s="103">
        <v>13.8</v>
      </c>
      <c r="T30" s="103">
        <v>13.3</v>
      </c>
      <c r="U30" s="103">
        <v>12.8</v>
      </c>
    </row>
    <row r="31" spans="1:21" x14ac:dyDescent="0.25">
      <c r="A31" s="102">
        <v>21</v>
      </c>
      <c r="B31" s="103">
        <v>186.9</v>
      </c>
      <c r="C31" s="103">
        <v>95.2</v>
      </c>
      <c r="D31" s="103">
        <v>64.599999999999994</v>
      </c>
      <c r="E31" s="103">
        <v>49.4</v>
      </c>
      <c r="F31" s="103">
        <v>40.200000000000003</v>
      </c>
      <c r="G31" s="103">
        <v>34.1</v>
      </c>
      <c r="H31" s="103">
        <v>29.8</v>
      </c>
      <c r="I31" s="103">
        <v>26.5</v>
      </c>
      <c r="J31" s="103">
        <v>24</v>
      </c>
      <c r="K31" s="103">
        <v>22</v>
      </c>
      <c r="L31" s="103">
        <v>20.3</v>
      </c>
      <c r="M31" s="103">
        <v>18.899999999999999</v>
      </c>
      <c r="N31" s="103">
        <v>17.8</v>
      </c>
      <c r="O31" s="103">
        <v>16.8</v>
      </c>
      <c r="P31" s="103">
        <v>15.9</v>
      </c>
      <c r="Q31" s="103">
        <v>15.2</v>
      </c>
      <c r="R31" s="103">
        <v>14.6</v>
      </c>
      <c r="S31" s="103">
        <v>14</v>
      </c>
      <c r="T31" s="103">
        <v>13.5</v>
      </c>
      <c r="U31" s="103">
        <v>13</v>
      </c>
    </row>
    <row r="32" spans="1:21" x14ac:dyDescent="0.25">
      <c r="A32" s="102">
        <v>22</v>
      </c>
      <c r="B32" s="103">
        <v>189.6</v>
      </c>
      <c r="C32" s="103">
        <v>96.6</v>
      </c>
      <c r="D32" s="103">
        <v>65.599999999999994</v>
      </c>
      <c r="E32" s="103">
        <v>50.1</v>
      </c>
      <c r="F32" s="103">
        <v>40.799999999999997</v>
      </c>
      <c r="G32" s="103">
        <v>34.6</v>
      </c>
      <c r="H32" s="103">
        <v>30.2</v>
      </c>
      <c r="I32" s="103">
        <v>26.9</v>
      </c>
      <c r="J32" s="103">
        <v>24.3</v>
      </c>
      <c r="K32" s="103">
        <v>22.3</v>
      </c>
      <c r="L32" s="103">
        <v>20.6</v>
      </c>
      <c r="M32" s="103">
        <v>19.2</v>
      </c>
      <c r="N32" s="103">
        <v>18</v>
      </c>
      <c r="O32" s="103">
        <v>17</v>
      </c>
      <c r="P32" s="103">
        <v>16.2</v>
      </c>
      <c r="Q32" s="103">
        <v>15.4</v>
      </c>
      <c r="R32" s="103">
        <v>14.8</v>
      </c>
      <c r="S32" s="103">
        <v>14.2</v>
      </c>
      <c r="T32" s="103">
        <v>13.7</v>
      </c>
      <c r="U32" s="103">
        <v>13.2</v>
      </c>
    </row>
    <row r="33" spans="1:21" x14ac:dyDescent="0.25">
      <c r="A33" s="102">
        <v>23</v>
      </c>
      <c r="B33" s="103">
        <v>192.3</v>
      </c>
      <c r="C33" s="103">
        <v>97.9</v>
      </c>
      <c r="D33" s="103">
        <v>66.5</v>
      </c>
      <c r="E33" s="103">
        <v>50.8</v>
      </c>
      <c r="F33" s="103">
        <v>41.4</v>
      </c>
      <c r="G33" s="103">
        <v>35.1</v>
      </c>
      <c r="H33" s="103">
        <v>30.6</v>
      </c>
      <c r="I33" s="103">
        <v>27.3</v>
      </c>
      <c r="J33" s="103">
        <v>24.7</v>
      </c>
      <c r="K33" s="103">
        <v>22.6</v>
      </c>
      <c r="L33" s="103">
        <v>20.9</v>
      </c>
      <c r="M33" s="103">
        <v>19.5</v>
      </c>
      <c r="N33" s="103">
        <v>18.3</v>
      </c>
      <c r="O33" s="103">
        <v>17.3</v>
      </c>
      <c r="P33" s="103">
        <v>16.399999999999999</v>
      </c>
      <c r="Q33" s="103">
        <v>15.6</v>
      </c>
      <c r="R33" s="103">
        <v>15</v>
      </c>
      <c r="S33" s="103">
        <v>14.4</v>
      </c>
      <c r="T33" s="103">
        <v>13.9</v>
      </c>
      <c r="U33" s="103">
        <v>13.4</v>
      </c>
    </row>
    <row r="34" spans="1:21" x14ac:dyDescent="0.25">
      <c r="A34" s="102">
        <v>24</v>
      </c>
      <c r="B34" s="103">
        <v>195.1</v>
      </c>
      <c r="C34" s="103">
        <v>99.3</v>
      </c>
      <c r="D34" s="103">
        <v>67.400000000000006</v>
      </c>
      <c r="E34" s="103">
        <v>51.5</v>
      </c>
      <c r="F34" s="103">
        <v>42</v>
      </c>
      <c r="G34" s="103">
        <v>35.6</v>
      </c>
      <c r="H34" s="103">
        <v>31.1</v>
      </c>
      <c r="I34" s="103">
        <v>27.7</v>
      </c>
      <c r="J34" s="103">
        <v>25</v>
      </c>
      <c r="K34" s="103">
        <v>22.9</v>
      </c>
      <c r="L34" s="103">
        <v>21.2</v>
      </c>
      <c r="M34" s="103">
        <v>19.8</v>
      </c>
      <c r="N34" s="103">
        <v>18.600000000000001</v>
      </c>
      <c r="O34" s="103">
        <v>17.5</v>
      </c>
      <c r="P34" s="103">
        <v>16.600000000000001</v>
      </c>
      <c r="Q34" s="103">
        <v>15.9</v>
      </c>
      <c r="R34" s="103">
        <v>15.2</v>
      </c>
      <c r="S34" s="103">
        <v>14.6</v>
      </c>
      <c r="T34" s="103">
        <v>14.1</v>
      </c>
      <c r="U34" s="103">
        <v>13.6</v>
      </c>
    </row>
    <row r="35" spans="1:21" x14ac:dyDescent="0.25">
      <c r="A35" s="102">
        <v>25</v>
      </c>
      <c r="B35" s="103">
        <v>197.9</v>
      </c>
      <c r="C35" s="103">
        <v>100.8</v>
      </c>
      <c r="D35" s="103">
        <v>68.400000000000006</v>
      </c>
      <c r="E35" s="103">
        <v>52.2</v>
      </c>
      <c r="F35" s="103">
        <v>42.6</v>
      </c>
      <c r="G35" s="103">
        <v>36.1</v>
      </c>
      <c r="H35" s="103">
        <v>31.5</v>
      </c>
      <c r="I35" s="103">
        <v>28.1</v>
      </c>
      <c r="J35" s="103">
        <v>25.4</v>
      </c>
      <c r="K35" s="103">
        <v>23.2</v>
      </c>
      <c r="L35" s="103">
        <v>21.5</v>
      </c>
      <c r="M35" s="103">
        <v>20.100000000000001</v>
      </c>
      <c r="N35" s="103">
        <v>18.8</v>
      </c>
      <c r="O35" s="103">
        <v>17.8</v>
      </c>
      <c r="P35" s="103">
        <v>16.899999999999999</v>
      </c>
      <c r="Q35" s="103">
        <v>16.100000000000001</v>
      </c>
      <c r="R35" s="103">
        <v>15.4</v>
      </c>
      <c r="S35" s="103">
        <v>14.8</v>
      </c>
      <c r="T35" s="103">
        <v>14.3</v>
      </c>
      <c r="U35" s="103">
        <v>13.8</v>
      </c>
    </row>
    <row r="36" spans="1:21" x14ac:dyDescent="0.25">
      <c r="A36" s="102">
        <v>26</v>
      </c>
      <c r="B36" s="103">
        <v>200.7</v>
      </c>
      <c r="C36" s="103">
        <v>102.2</v>
      </c>
      <c r="D36" s="103">
        <v>69.400000000000006</v>
      </c>
      <c r="E36" s="103">
        <v>53</v>
      </c>
      <c r="F36" s="103">
        <v>43.2</v>
      </c>
      <c r="G36" s="103">
        <v>36.6</v>
      </c>
      <c r="H36" s="103">
        <v>32</v>
      </c>
      <c r="I36" s="103">
        <v>28.5</v>
      </c>
      <c r="J36" s="103">
        <v>25.7</v>
      </c>
      <c r="K36" s="103">
        <v>23.6</v>
      </c>
      <c r="L36" s="103">
        <v>21.8</v>
      </c>
      <c r="M36" s="103">
        <v>20.3</v>
      </c>
      <c r="N36" s="103">
        <v>19.100000000000001</v>
      </c>
      <c r="O36" s="103">
        <v>18</v>
      </c>
      <c r="P36" s="103">
        <v>17.100000000000001</v>
      </c>
      <c r="Q36" s="103">
        <v>16.3</v>
      </c>
      <c r="R36" s="103">
        <v>15.6</v>
      </c>
      <c r="S36" s="103">
        <v>15</v>
      </c>
      <c r="T36" s="103">
        <v>14.5</v>
      </c>
      <c r="U36" s="103">
        <v>14</v>
      </c>
    </row>
    <row r="37" spans="1:21" x14ac:dyDescent="0.25">
      <c r="A37" s="102">
        <v>27</v>
      </c>
      <c r="B37" s="103">
        <v>203.5</v>
      </c>
      <c r="C37" s="103">
        <v>103.7</v>
      </c>
      <c r="D37" s="103">
        <v>70.400000000000006</v>
      </c>
      <c r="E37" s="103">
        <v>53.7</v>
      </c>
      <c r="F37" s="103">
        <v>43.8</v>
      </c>
      <c r="G37" s="103">
        <v>37.1</v>
      </c>
      <c r="H37" s="103">
        <v>32.4</v>
      </c>
      <c r="I37" s="103">
        <v>28.9</v>
      </c>
      <c r="J37" s="103">
        <v>26.1</v>
      </c>
      <c r="K37" s="103">
        <v>23.9</v>
      </c>
      <c r="L37" s="103">
        <v>22.1</v>
      </c>
      <c r="M37" s="103">
        <v>20.6</v>
      </c>
      <c r="N37" s="103">
        <v>19.399999999999999</v>
      </c>
      <c r="O37" s="103">
        <v>18.3</v>
      </c>
      <c r="P37" s="103">
        <v>17.399999999999999</v>
      </c>
      <c r="Q37" s="103">
        <v>16.600000000000001</v>
      </c>
      <c r="R37" s="103">
        <v>15.9</v>
      </c>
      <c r="S37" s="103">
        <v>15.2</v>
      </c>
      <c r="T37" s="103">
        <v>14.7</v>
      </c>
      <c r="U37" s="103">
        <v>14.2</v>
      </c>
    </row>
    <row r="38" spans="1:21" x14ac:dyDescent="0.25">
      <c r="A38" s="102">
        <v>28</v>
      </c>
      <c r="B38" s="103">
        <v>206.4</v>
      </c>
      <c r="C38" s="103">
        <v>105.1</v>
      </c>
      <c r="D38" s="103">
        <v>71.400000000000006</v>
      </c>
      <c r="E38" s="103">
        <v>54.5</v>
      </c>
      <c r="F38" s="103">
        <v>44.4</v>
      </c>
      <c r="G38" s="103">
        <v>37.700000000000003</v>
      </c>
      <c r="H38" s="103">
        <v>32.9</v>
      </c>
      <c r="I38" s="103">
        <v>29.3</v>
      </c>
      <c r="J38" s="103">
        <v>26.5</v>
      </c>
      <c r="K38" s="103">
        <v>24.3</v>
      </c>
      <c r="L38" s="103">
        <v>22.4</v>
      </c>
      <c r="M38" s="103">
        <v>20.9</v>
      </c>
      <c r="N38" s="103">
        <v>19.7</v>
      </c>
      <c r="O38" s="103">
        <v>18.600000000000001</v>
      </c>
      <c r="P38" s="103">
        <v>17.600000000000001</v>
      </c>
      <c r="Q38" s="103">
        <v>16.8</v>
      </c>
      <c r="R38" s="103">
        <v>16.100000000000001</v>
      </c>
      <c r="S38" s="103">
        <v>15.5</v>
      </c>
      <c r="T38" s="103">
        <v>14.9</v>
      </c>
      <c r="U38" s="103">
        <v>14.4</v>
      </c>
    </row>
    <row r="39" spans="1:21" x14ac:dyDescent="0.25">
      <c r="A39" s="102">
        <v>29</v>
      </c>
      <c r="B39" s="103">
        <v>209.4</v>
      </c>
      <c r="C39" s="103">
        <v>106.6</v>
      </c>
      <c r="D39" s="103">
        <v>72.400000000000006</v>
      </c>
      <c r="E39" s="103">
        <v>55.3</v>
      </c>
      <c r="F39" s="103">
        <v>45</v>
      </c>
      <c r="G39" s="103">
        <v>38.200000000000003</v>
      </c>
      <c r="H39" s="103">
        <v>33.299999999999997</v>
      </c>
      <c r="I39" s="103">
        <v>29.7</v>
      </c>
      <c r="J39" s="103">
        <v>26.9</v>
      </c>
      <c r="K39" s="103">
        <v>24.6</v>
      </c>
      <c r="L39" s="103">
        <v>22.8</v>
      </c>
      <c r="M39" s="103">
        <v>21.2</v>
      </c>
      <c r="N39" s="103">
        <v>19.899999999999999</v>
      </c>
      <c r="O39" s="103">
        <v>18.8</v>
      </c>
      <c r="P39" s="103">
        <v>17.899999999999999</v>
      </c>
      <c r="Q39" s="103">
        <v>17.100000000000001</v>
      </c>
      <c r="R39" s="103">
        <v>16.3</v>
      </c>
      <c r="S39" s="103">
        <v>15.7</v>
      </c>
      <c r="T39" s="103">
        <v>15.1</v>
      </c>
      <c r="U39" s="103">
        <v>14.6</v>
      </c>
    </row>
    <row r="40" spans="1:21" x14ac:dyDescent="0.25">
      <c r="A40" s="102">
        <v>30</v>
      </c>
      <c r="B40" s="103">
        <v>212.3</v>
      </c>
      <c r="C40" s="103">
        <v>108.1</v>
      </c>
      <c r="D40" s="103">
        <v>73.400000000000006</v>
      </c>
      <c r="E40" s="103">
        <v>56.1</v>
      </c>
      <c r="F40" s="103">
        <v>45.7</v>
      </c>
      <c r="G40" s="103">
        <v>38.799999999999997</v>
      </c>
      <c r="H40" s="103">
        <v>33.799999999999997</v>
      </c>
      <c r="I40" s="103">
        <v>30.1</v>
      </c>
      <c r="J40" s="103">
        <v>27.3</v>
      </c>
      <c r="K40" s="103">
        <v>25</v>
      </c>
      <c r="L40" s="103">
        <v>23.1</v>
      </c>
      <c r="M40" s="103">
        <v>21.5</v>
      </c>
      <c r="N40" s="103">
        <v>20.2</v>
      </c>
      <c r="O40" s="103">
        <v>19.100000000000001</v>
      </c>
      <c r="P40" s="103">
        <v>18.2</v>
      </c>
      <c r="Q40" s="103">
        <v>17.3</v>
      </c>
      <c r="R40" s="103">
        <v>16.600000000000001</v>
      </c>
      <c r="S40" s="103">
        <v>15.9</v>
      </c>
      <c r="T40" s="103">
        <v>15.3</v>
      </c>
      <c r="U40" s="103">
        <v>14.8</v>
      </c>
    </row>
    <row r="41" spans="1:21" x14ac:dyDescent="0.25">
      <c r="A41" s="102">
        <v>31</v>
      </c>
      <c r="B41" s="103">
        <v>215.3</v>
      </c>
      <c r="C41" s="103">
        <v>109.7</v>
      </c>
      <c r="D41" s="103">
        <v>74.5</v>
      </c>
      <c r="E41" s="103">
        <v>56.9</v>
      </c>
      <c r="F41" s="103">
        <v>46.3</v>
      </c>
      <c r="G41" s="103">
        <v>39.299999999999997</v>
      </c>
      <c r="H41" s="103">
        <v>34.299999999999997</v>
      </c>
      <c r="I41" s="103">
        <v>30.6</v>
      </c>
      <c r="J41" s="103">
        <v>27.7</v>
      </c>
      <c r="K41" s="103">
        <v>25.3</v>
      </c>
      <c r="L41" s="103">
        <v>23.4</v>
      </c>
      <c r="M41" s="103">
        <v>21.9</v>
      </c>
      <c r="N41" s="103">
        <v>20.5</v>
      </c>
      <c r="O41" s="103">
        <v>19.399999999999999</v>
      </c>
      <c r="P41" s="103">
        <v>18.399999999999999</v>
      </c>
      <c r="Q41" s="103">
        <v>17.600000000000001</v>
      </c>
      <c r="R41" s="103">
        <v>16.8</v>
      </c>
      <c r="S41" s="103">
        <v>16.2</v>
      </c>
      <c r="T41" s="103">
        <v>15.6</v>
      </c>
      <c r="U41" s="103">
        <v>15</v>
      </c>
    </row>
    <row r="42" spans="1:21" x14ac:dyDescent="0.25">
      <c r="A42" s="102">
        <v>32</v>
      </c>
      <c r="B42" s="103">
        <v>218.4</v>
      </c>
      <c r="C42" s="103">
        <v>111.2</v>
      </c>
      <c r="D42" s="103">
        <v>75.5</v>
      </c>
      <c r="E42" s="103">
        <v>57.7</v>
      </c>
      <c r="F42" s="103">
        <v>47</v>
      </c>
      <c r="G42" s="103">
        <v>39.9</v>
      </c>
      <c r="H42" s="103">
        <v>34.799999999999997</v>
      </c>
      <c r="I42" s="103">
        <v>31</v>
      </c>
      <c r="J42" s="103">
        <v>28</v>
      </c>
      <c r="K42" s="103">
        <v>25.7</v>
      </c>
      <c r="L42" s="103">
        <v>23.8</v>
      </c>
      <c r="M42" s="103">
        <v>22.2</v>
      </c>
      <c r="N42" s="103">
        <v>20.8</v>
      </c>
      <c r="O42" s="103">
        <v>19.7</v>
      </c>
      <c r="P42" s="103">
        <v>18.7</v>
      </c>
      <c r="Q42" s="103">
        <v>17.8</v>
      </c>
      <c r="R42" s="103">
        <v>17.100000000000001</v>
      </c>
      <c r="S42" s="103">
        <v>16.399999999999999</v>
      </c>
      <c r="T42" s="103">
        <v>15.8</v>
      </c>
      <c r="U42" s="103">
        <v>15.3</v>
      </c>
    </row>
    <row r="43" spans="1:21" x14ac:dyDescent="0.25">
      <c r="A43" s="102">
        <v>33</v>
      </c>
      <c r="B43" s="103">
        <v>221.5</v>
      </c>
      <c r="C43" s="103">
        <v>112.8</v>
      </c>
      <c r="D43" s="103">
        <v>76.599999999999994</v>
      </c>
      <c r="E43" s="103">
        <v>58.5</v>
      </c>
      <c r="F43" s="103">
        <v>47.7</v>
      </c>
      <c r="G43" s="103">
        <v>40.4</v>
      </c>
      <c r="H43" s="103">
        <v>35.299999999999997</v>
      </c>
      <c r="I43" s="103">
        <v>31.4</v>
      </c>
      <c r="J43" s="103">
        <v>28.4</v>
      </c>
      <c r="K43" s="103">
        <v>26.1</v>
      </c>
      <c r="L43" s="103">
        <v>24.1</v>
      </c>
      <c r="M43" s="103">
        <v>22.5</v>
      </c>
      <c r="N43" s="103">
        <v>21.1</v>
      </c>
      <c r="O43" s="103">
        <v>20</v>
      </c>
      <c r="P43" s="103">
        <v>19</v>
      </c>
      <c r="Q43" s="103">
        <v>18.100000000000001</v>
      </c>
      <c r="R43" s="103">
        <v>17.3</v>
      </c>
      <c r="S43" s="103">
        <v>16.600000000000001</v>
      </c>
      <c r="T43" s="103">
        <v>16</v>
      </c>
      <c r="U43" s="103">
        <v>15.5</v>
      </c>
    </row>
    <row r="44" spans="1:21" x14ac:dyDescent="0.25">
      <c r="A44" s="102">
        <v>34</v>
      </c>
      <c r="B44" s="103">
        <v>224.6</v>
      </c>
      <c r="C44" s="103">
        <v>114.4</v>
      </c>
      <c r="D44" s="103">
        <v>77.7</v>
      </c>
      <c r="E44" s="103">
        <v>59.3</v>
      </c>
      <c r="F44" s="103">
        <v>48.3</v>
      </c>
      <c r="G44" s="103">
        <v>41</v>
      </c>
      <c r="H44" s="103">
        <v>35.799999999999997</v>
      </c>
      <c r="I44" s="103">
        <v>31.9</v>
      </c>
      <c r="J44" s="103">
        <v>28.9</v>
      </c>
      <c r="K44" s="103">
        <v>26.4</v>
      </c>
      <c r="L44" s="103">
        <v>24.5</v>
      </c>
      <c r="M44" s="103">
        <v>22.8</v>
      </c>
      <c r="N44" s="103">
        <v>21.4</v>
      </c>
      <c r="O44" s="103">
        <v>20.3</v>
      </c>
      <c r="P44" s="103">
        <v>19.2</v>
      </c>
      <c r="Q44" s="103">
        <v>18.3</v>
      </c>
      <c r="R44" s="103">
        <v>17.600000000000001</v>
      </c>
      <c r="S44" s="103">
        <v>16.899999999999999</v>
      </c>
      <c r="T44" s="103">
        <v>16.3</v>
      </c>
      <c r="U44" s="103">
        <v>15.7</v>
      </c>
    </row>
    <row r="45" spans="1:21" x14ac:dyDescent="0.25">
      <c r="A45" s="102">
        <v>35</v>
      </c>
      <c r="B45" s="103">
        <v>227.7</v>
      </c>
      <c r="C45" s="103">
        <v>116</v>
      </c>
      <c r="D45" s="103">
        <v>78.8</v>
      </c>
      <c r="E45" s="103">
        <v>60.2</v>
      </c>
      <c r="F45" s="103">
        <v>49</v>
      </c>
      <c r="G45" s="103">
        <v>41.6</v>
      </c>
      <c r="H45" s="103">
        <v>36.299999999999997</v>
      </c>
      <c r="I45" s="103">
        <v>32.299999999999997</v>
      </c>
      <c r="J45" s="103">
        <v>29.3</v>
      </c>
      <c r="K45" s="103">
        <v>26.8</v>
      </c>
      <c r="L45" s="103">
        <v>24.8</v>
      </c>
      <c r="M45" s="103">
        <v>23.1</v>
      </c>
      <c r="N45" s="103">
        <v>21.7</v>
      </c>
      <c r="O45" s="103">
        <v>20.5</v>
      </c>
      <c r="P45" s="103">
        <v>19.5</v>
      </c>
      <c r="Q45" s="103">
        <v>18.600000000000001</v>
      </c>
      <c r="R45" s="103">
        <v>17.8</v>
      </c>
      <c r="S45" s="103">
        <v>17.100000000000001</v>
      </c>
      <c r="T45" s="103">
        <v>16.5</v>
      </c>
      <c r="U45" s="103">
        <v>15.9</v>
      </c>
    </row>
    <row r="46" spans="1:21" x14ac:dyDescent="0.25">
      <c r="A46" s="102">
        <v>36</v>
      </c>
      <c r="B46" s="103">
        <v>230.9</v>
      </c>
      <c r="C46" s="103">
        <v>117.6</v>
      </c>
      <c r="D46" s="103">
        <v>79.900000000000006</v>
      </c>
      <c r="E46" s="103">
        <v>61</v>
      </c>
      <c r="F46" s="103">
        <v>49.7</v>
      </c>
      <c r="G46" s="103">
        <v>42.2</v>
      </c>
      <c r="H46" s="103">
        <v>36.799999999999997</v>
      </c>
      <c r="I46" s="103">
        <v>32.799999999999997</v>
      </c>
      <c r="J46" s="103">
        <v>29.7</v>
      </c>
      <c r="K46" s="103">
        <v>27.2</v>
      </c>
      <c r="L46" s="103">
        <v>25.2</v>
      </c>
      <c r="M46" s="103">
        <v>23.5</v>
      </c>
      <c r="N46" s="103">
        <v>22.1</v>
      </c>
      <c r="O46" s="103">
        <v>20.8</v>
      </c>
      <c r="P46" s="103">
        <v>19.8</v>
      </c>
      <c r="Q46" s="103">
        <v>18.899999999999999</v>
      </c>
      <c r="R46" s="103">
        <v>18.100000000000001</v>
      </c>
      <c r="S46" s="103">
        <v>17.399999999999999</v>
      </c>
      <c r="T46" s="103">
        <v>16.7</v>
      </c>
      <c r="U46" s="103">
        <v>16.2</v>
      </c>
    </row>
    <row r="47" spans="1:21" x14ac:dyDescent="0.25">
      <c r="A47" s="102">
        <v>37</v>
      </c>
      <c r="B47" s="103">
        <v>234.1</v>
      </c>
      <c r="C47" s="103">
        <v>119.3</v>
      </c>
      <c r="D47" s="103">
        <v>81</v>
      </c>
      <c r="E47" s="103">
        <v>61.9</v>
      </c>
      <c r="F47" s="103">
        <v>50.4</v>
      </c>
      <c r="G47" s="103">
        <v>42.8</v>
      </c>
      <c r="H47" s="103">
        <v>37.299999999999997</v>
      </c>
      <c r="I47" s="103">
        <v>33.299999999999997</v>
      </c>
      <c r="J47" s="103">
        <v>30.1</v>
      </c>
      <c r="K47" s="103">
        <v>27.6</v>
      </c>
      <c r="L47" s="103">
        <v>25.5</v>
      </c>
      <c r="M47" s="103">
        <v>23.8</v>
      </c>
      <c r="N47" s="103">
        <v>22.4</v>
      </c>
      <c r="O47" s="103">
        <v>21.1</v>
      </c>
      <c r="P47" s="103">
        <v>20.100000000000001</v>
      </c>
      <c r="Q47" s="103">
        <v>19.2</v>
      </c>
      <c r="R47" s="103">
        <v>18.399999999999999</v>
      </c>
      <c r="S47" s="103">
        <v>17.600000000000001</v>
      </c>
      <c r="T47" s="103">
        <v>17</v>
      </c>
      <c r="U47" s="103">
        <v>16.399999999999999</v>
      </c>
    </row>
    <row r="48" spans="1:21" x14ac:dyDescent="0.25">
      <c r="A48" s="102">
        <v>38</v>
      </c>
      <c r="B48" s="103">
        <v>237.4</v>
      </c>
      <c r="C48" s="103">
        <v>120.9</v>
      </c>
      <c r="D48" s="103">
        <v>82.1</v>
      </c>
      <c r="E48" s="103">
        <v>62.7</v>
      </c>
      <c r="F48" s="103">
        <v>51.1</v>
      </c>
      <c r="G48" s="103">
        <v>43.4</v>
      </c>
      <c r="H48" s="103">
        <v>37.9</v>
      </c>
      <c r="I48" s="103">
        <v>33.700000000000003</v>
      </c>
      <c r="J48" s="103">
        <v>30.5</v>
      </c>
      <c r="K48" s="103">
        <v>28</v>
      </c>
      <c r="L48" s="103">
        <v>25.9</v>
      </c>
      <c r="M48" s="103">
        <v>24.2</v>
      </c>
      <c r="N48" s="103">
        <v>22.7</v>
      </c>
      <c r="O48" s="103">
        <v>21.5</v>
      </c>
      <c r="P48" s="103">
        <v>20.399999999999999</v>
      </c>
      <c r="Q48" s="103">
        <v>19.399999999999999</v>
      </c>
      <c r="R48" s="103">
        <v>18.600000000000001</v>
      </c>
      <c r="S48" s="103">
        <v>17.899999999999999</v>
      </c>
      <c r="T48" s="103">
        <v>17.3</v>
      </c>
      <c r="U48" s="103">
        <v>16.7</v>
      </c>
    </row>
    <row r="49" spans="1:21" x14ac:dyDescent="0.25">
      <c r="A49" s="102">
        <v>39</v>
      </c>
      <c r="B49" s="103">
        <v>240.7</v>
      </c>
      <c r="C49" s="103">
        <v>122.6</v>
      </c>
      <c r="D49" s="103">
        <v>83.3</v>
      </c>
      <c r="E49" s="103">
        <v>63.6</v>
      </c>
      <c r="F49" s="103">
        <v>51.9</v>
      </c>
      <c r="G49" s="103">
        <v>44</v>
      </c>
      <c r="H49" s="103">
        <v>38.4</v>
      </c>
      <c r="I49" s="103">
        <v>34.200000000000003</v>
      </c>
      <c r="J49" s="103">
        <v>31</v>
      </c>
      <c r="K49" s="103">
        <v>28.4</v>
      </c>
      <c r="L49" s="103">
        <v>26.3</v>
      </c>
      <c r="M49" s="103">
        <v>24.5</v>
      </c>
      <c r="N49" s="103">
        <v>23</v>
      </c>
      <c r="O49" s="103">
        <v>21.8</v>
      </c>
      <c r="P49" s="103">
        <v>20.7</v>
      </c>
      <c r="Q49" s="103">
        <v>19.7</v>
      </c>
      <c r="R49" s="103">
        <v>18.899999999999999</v>
      </c>
      <c r="S49" s="103">
        <v>18.2</v>
      </c>
      <c r="T49" s="103">
        <v>17.5</v>
      </c>
      <c r="U49" s="103">
        <v>16.899999999999999</v>
      </c>
    </row>
    <row r="50" spans="1:21" x14ac:dyDescent="0.25">
      <c r="A50" s="102">
        <v>40</v>
      </c>
      <c r="B50" s="103">
        <v>244.1</v>
      </c>
      <c r="C50" s="103">
        <v>124.4</v>
      </c>
      <c r="D50" s="103">
        <v>84.5</v>
      </c>
      <c r="E50" s="103">
        <v>64.5</v>
      </c>
      <c r="F50" s="103">
        <v>52.6</v>
      </c>
      <c r="G50" s="103">
        <v>44.6</v>
      </c>
      <c r="H50" s="103">
        <v>39</v>
      </c>
      <c r="I50" s="103">
        <v>34.700000000000003</v>
      </c>
      <c r="J50" s="103">
        <v>31.4</v>
      </c>
      <c r="K50" s="103">
        <v>28.8</v>
      </c>
      <c r="L50" s="103">
        <v>26.7</v>
      </c>
      <c r="M50" s="103">
        <v>24.9</v>
      </c>
      <c r="N50" s="103">
        <v>23.4</v>
      </c>
      <c r="O50" s="103">
        <v>22.1</v>
      </c>
      <c r="P50" s="103">
        <v>21</v>
      </c>
      <c r="Q50" s="103">
        <v>20</v>
      </c>
      <c r="R50" s="103">
        <v>19.2</v>
      </c>
      <c r="S50" s="103">
        <v>18.5</v>
      </c>
      <c r="T50" s="103">
        <v>17.8</v>
      </c>
      <c r="U50" s="103">
        <v>17.2</v>
      </c>
    </row>
    <row r="51" spans="1:21" x14ac:dyDescent="0.25">
      <c r="A51" s="102">
        <v>41</v>
      </c>
      <c r="B51" s="103">
        <v>247.5</v>
      </c>
      <c r="C51" s="103">
        <v>126.1</v>
      </c>
      <c r="D51" s="103">
        <v>85.6</v>
      </c>
      <c r="E51" s="103">
        <v>65.400000000000006</v>
      </c>
      <c r="F51" s="103">
        <v>53.3</v>
      </c>
      <c r="G51" s="103">
        <v>45.3</v>
      </c>
      <c r="H51" s="103">
        <v>39.5</v>
      </c>
      <c r="I51" s="103">
        <v>35.200000000000003</v>
      </c>
      <c r="J51" s="103">
        <v>31.9</v>
      </c>
      <c r="K51" s="103">
        <v>29.2</v>
      </c>
      <c r="L51" s="103">
        <v>27</v>
      </c>
      <c r="M51" s="103">
        <v>25.2</v>
      </c>
      <c r="N51" s="103">
        <v>23.7</v>
      </c>
      <c r="O51" s="103">
        <v>22.4</v>
      </c>
      <c r="P51" s="103">
        <v>21.3</v>
      </c>
      <c r="Q51" s="103">
        <v>20.3</v>
      </c>
      <c r="R51" s="103">
        <v>19.5</v>
      </c>
      <c r="S51" s="103">
        <v>18.7</v>
      </c>
      <c r="T51" s="103">
        <v>18.100000000000001</v>
      </c>
      <c r="U51" s="103">
        <v>17.5</v>
      </c>
    </row>
    <row r="52" spans="1:21" x14ac:dyDescent="0.25">
      <c r="A52" s="102">
        <v>42</v>
      </c>
      <c r="B52" s="103">
        <v>250.9</v>
      </c>
      <c r="C52" s="103">
        <v>127.9</v>
      </c>
      <c r="D52" s="103">
        <v>86.9</v>
      </c>
      <c r="E52" s="103">
        <v>66.400000000000006</v>
      </c>
      <c r="F52" s="103">
        <v>54.1</v>
      </c>
      <c r="G52" s="103">
        <v>45.9</v>
      </c>
      <c r="H52" s="103">
        <v>40.1</v>
      </c>
      <c r="I52" s="103">
        <v>35.700000000000003</v>
      </c>
      <c r="J52" s="103">
        <v>32.299999999999997</v>
      </c>
      <c r="K52" s="103">
        <v>29.6</v>
      </c>
      <c r="L52" s="103">
        <v>27.4</v>
      </c>
      <c r="M52" s="103">
        <v>25.6</v>
      </c>
      <c r="N52" s="103">
        <v>24.1</v>
      </c>
      <c r="O52" s="103">
        <v>22.8</v>
      </c>
      <c r="P52" s="103">
        <v>21.6</v>
      </c>
      <c r="Q52" s="103">
        <v>20.7</v>
      </c>
      <c r="R52" s="103">
        <v>19.8</v>
      </c>
      <c r="S52" s="103">
        <v>19</v>
      </c>
      <c r="T52" s="103">
        <v>18.399999999999999</v>
      </c>
      <c r="U52" s="103">
        <v>17.8</v>
      </c>
    </row>
    <row r="53" spans="1:21" x14ac:dyDescent="0.25">
      <c r="A53" s="102">
        <v>43</v>
      </c>
      <c r="B53" s="103">
        <v>254.4</v>
      </c>
      <c r="C53" s="103">
        <v>129.6</v>
      </c>
      <c r="D53" s="103">
        <v>88.1</v>
      </c>
      <c r="E53" s="103">
        <v>67.3</v>
      </c>
      <c r="F53" s="103">
        <v>54.9</v>
      </c>
      <c r="G53" s="103">
        <v>46.6</v>
      </c>
      <c r="H53" s="103">
        <v>40.700000000000003</v>
      </c>
      <c r="I53" s="103">
        <v>36.200000000000003</v>
      </c>
      <c r="J53" s="103">
        <v>32.799999999999997</v>
      </c>
      <c r="K53" s="103">
        <v>30.1</v>
      </c>
      <c r="L53" s="103">
        <v>27.8</v>
      </c>
      <c r="M53" s="103">
        <v>26</v>
      </c>
      <c r="N53" s="103">
        <v>24.4</v>
      </c>
      <c r="O53" s="103">
        <v>23.1</v>
      </c>
      <c r="P53" s="103">
        <v>22</v>
      </c>
      <c r="Q53" s="103">
        <v>21</v>
      </c>
      <c r="R53" s="103">
        <v>20.100000000000001</v>
      </c>
      <c r="S53" s="103">
        <v>19.3</v>
      </c>
      <c r="T53" s="103">
        <v>18.7</v>
      </c>
      <c r="U53" s="103">
        <v>18.100000000000001</v>
      </c>
    </row>
    <row r="54" spans="1:21" x14ac:dyDescent="0.25">
      <c r="A54" s="102">
        <v>44</v>
      </c>
      <c r="B54" s="103">
        <v>258</v>
      </c>
      <c r="C54" s="103">
        <v>131.5</v>
      </c>
      <c r="D54" s="103">
        <v>89.3</v>
      </c>
      <c r="E54" s="103">
        <v>68.3</v>
      </c>
      <c r="F54" s="103">
        <v>55.6</v>
      </c>
      <c r="G54" s="103">
        <v>47.2</v>
      </c>
      <c r="H54" s="103">
        <v>41.2</v>
      </c>
      <c r="I54" s="103">
        <v>36.799999999999997</v>
      </c>
      <c r="J54" s="103">
        <v>33.299999999999997</v>
      </c>
      <c r="K54" s="103">
        <v>30.5</v>
      </c>
      <c r="L54" s="103">
        <v>28.3</v>
      </c>
      <c r="M54" s="103">
        <v>26.4</v>
      </c>
      <c r="N54" s="103">
        <v>24.8</v>
      </c>
      <c r="O54" s="103">
        <v>23.5</v>
      </c>
      <c r="P54" s="103">
        <v>22.3</v>
      </c>
      <c r="Q54" s="103">
        <v>21.3</v>
      </c>
      <c r="R54" s="103">
        <v>20.399999999999999</v>
      </c>
      <c r="S54" s="103">
        <v>19.7</v>
      </c>
      <c r="T54" s="103">
        <v>19</v>
      </c>
      <c r="U54" s="103">
        <v>18.399999999999999</v>
      </c>
    </row>
    <row r="55" spans="1:21" x14ac:dyDescent="0.25">
      <c r="A55" s="102">
        <v>45</v>
      </c>
      <c r="B55" s="103">
        <v>261.60000000000002</v>
      </c>
      <c r="C55" s="103">
        <v>133.30000000000001</v>
      </c>
      <c r="D55" s="103">
        <v>90.6</v>
      </c>
      <c r="E55" s="103">
        <v>69.2</v>
      </c>
      <c r="F55" s="103">
        <v>56.4</v>
      </c>
      <c r="G55" s="103">
        <v>47.9</v>
      </c>
      <c r="H55" s="103">
        <v>41.8</v>
      </c>
      <c r="I55" s="103">
        <v>37.299999999999997</v>
      </c>
      <c r="J55" s="103">
        <v>33.799999999999997</v>
      </c>
      <c r="K55" s="103">
        <v>31</v>
      </c>
      <c r="L55" s="103">
        <v>28.7</v>
      </c>
      <c r="M55" s="103">
        <v>26.8</v>
      </c>
      <c r="N55" s="103">
        <v>25.2</v>
      </c>
      <c r="O55" s="103">
        <v>23.8</v>
      </c>
      <c r="P55" s="103">
        <v>22.7</v>
      </c>
      <c r="Q55" s="103">
        <v>21.7</v>
      </c>
      <c r="R55" s="103">
        <v>20.8</v>
      </c>
      <c r="S55" s="103">
        <v>20</v>
      </c>
      <c r="T55" s="103">
        <v>19.3</v>
      </c>
      <c r="U55" s="103">
        <v>18.7</v>
      </c>
    </row>
    <row r="56" spans="1:21" x14ac:dyDescent="0.25">
      <c r="A56" s="102">
        <v>46</v>
      </c>
      <c r="B56" s="103">
        <v>265.2</v>
      </c>
      <c r="C56" s="103">
        <v>135.19999999999999</v>
      </c>
      <c r="D56" s="103">
        <v>91.8</v>
      </c>
      <c r="E56" s="103">
        <v>70.2</v>
      </c>
      <c r="F56" s="103">
        <v>57.2</v>
      </c>
      <c r="G56" s="103">
        <v>48.6</v>
      </c>
      <c r="H56" s="103">
        <v>42.4</v>
      </c>
      <c r="I56" s="103">
        <v>37.799999999999997</v>
      </c>
      <c r="J56" s="103">
        <v>34.299999999999997</v>
      </c>
      <c r="K56" s="103">
        <v>31.4</v>
      </c>
      <c r="L56" s="103">
        <v>29.1</v>
      </c>
      <c r="M56" s="103">
        <v>27.2</v>
      </c>
      <c r="N56" s="103">
        <v>25.6</v>
      </c>
      <c r="O56" s="103">
        <v>24.2</v>
      </c>
      <c r="P56" s="103">
        <v>23</v>
      </c>
      <c r="Q56" s="103">
        <v>22</v>
      </c>
      <c r="R56" s="103">
        <v>21.1</v>
      </c>
      <c r="S56" s="103">
        <v>20.3</v>
      </c>
      <c r="T56" s="103">
        <v>19.600000000000001</v>
      </c>
      <c r="U56" s="103">
        <v>19</v>
      </c>
    </row>
    <row r="57" spans="1:21" x14ac:dyDescent="0.25">
      <c r="A57" s="102">
        <v>47</v>
      </c>
      <c r="B57" s="103">
        <v>268.89999999999998</v>
      </c>
      <c r="C57" s="103">
        <v>137</v>
      </c>
      <c r="D57" s="103">
        <v>93.1</v>
      </c>
      <c r="E57" s="103">
        <v>71.2</v>
      </c>
      <c r="F57" s="103">
        <v>58</v>
      </c>
      <c r="G57" s="103">
        <v>49.3</v>
      </c>
      <c r="H57" s="103">
        <v>43.1</v>
      </c>
      <c r="I57" s="103">
        <v>38.4</v>
      </c>
      <c r="J57" s="103">
        <v>34.799999999999997</v>
      </c>
      <c r="K57" s="103">
        <v>31.9</v>
      </c>
      <c r="L57" s="103">
        <v>29.6</v>
      </c>
      <c r="M57" s="103">
        <v>27.6</v>
      </c>
      <c r="N57" s="103">
        <v>26</v>
      </c>
      <c r="O57" s="103">
        <v>24.6</v>
      </c>
      <c r="P57" s="103">
        <v>23.4</v>
      </c>
      <c r="Q57" s="103">
        <v>22.4</v>
      </c>
      <c r="R57" s="103">
        <v>21.5</v>
      </c>
      <c r="S57" s="103">
        <v>20.7</v>
      </c>
      <c r="T57" s="103">
        <v>20</v>
      </c>
      <c r="U57" s="103">
        <v>19.3</v>
      </c>
    </row>
    <row r="58" spans="1:21" x14ac:dyDescent="0.25">
      <c r="A58" s="102">
        <v>48</v>
      </c>
      <c r="B58" s="103">
        <v>272.7</v>
      </c>
      <c r="C58" s="103">
        <v>139</v>
      </c>
      <c r="D58" s="103">
        <v>94.4</v>
      </c>
      <c r="E58" s="103">
        <v>72.2</v>
      </c>
      <c r="F58" s="103">
        <v>58.9</v>
      </c>
      <c r="G58" s="103">
        <v>50</v>
      </c>
      <c r="H58" s="103">
        <v>43.7</v>
      </c>
      <c r="I58" s="103">
        <v>39</v>
      </c>
      <c r="J58" s="103">
        <v>35.299999999999997</v>
      </c>
      <c r="K58" s="103">
        <v>32.4</v>
      </c>
      <c r="L58" s="103">
        <v>30.1</v>
      </c>
      <c r="M58" s="103">
        <v>28.1</v>
      </c>
      <c r="N58" s="103">
        <v>26.4</v>
      </c>
      <c r="O58" s="103">
        <v>25</v>
      </c>
      <c r="P58" s="103">
        <v>23.8</v>
      </c>
      <c r="Q58" s="103">
        <v>22.8</v>
      </c>
      <c r="R58" s="103">
        <v>21.9</v>
      </c>
      <c r="S58" s="103">
        <v>21</v>
      </c>
      <c r="T58" s="103">
        <v>20.3</v>
      </c>
      <c r="U58" s="103">
        <v>19.7</v>
      </c>
    </row>
    <row r="59" spans="1:21" x14ac:dyDescent="0.25">
      <c r="A59" s="102">
        <v>49</v>
      </c>
      <c r="B59" s="103">
        <v>276.5</v>
      </c>
      <c r="C59" s="103">
        <v>140.9</v>
      </c>
      <c r="D59" s="103">
        <v>95.8</v>
      </c>
      <c r="E59" s="103">
        <v>73.3</v>
      </c>
      <c r="F59" s="103">
        <v>59.8</v>
      </c>
      <c r="G59" s="103">
        <v>50.8</v>
      </c>
      <c r="H59" s="103">
        <v>44.4</v>
      </c>
      <c r="I59" s="103">
        <v>39.6</v>
      </c>
      <c r="J59" s="103">
        <v>35.9</v>
      </c>
      <c r="K59" s="103">
        <v>32.9</v>
      </c>
      <c r="L59" s="103">
        <v>30.5</v>
      </c>
      <c r="M59" s="103">
        <v>28.6</v>
      </c>
      <c r="N59" s="103">
        <v>26.9</v>
      </c>
      <c r="O59" s="103">
        <v>25.5</v>
      </c>
      <c r="P59" s="103">
        <v>24.2</v>
      </c>
      <c r="Q59" s="103">
        <v>23.2</v>
      </c>
      <c r="R59" s="103">
        <v>22.2</v>
      </c>
      <c r="S59" s="103">
        <v>21.4</v>
      </c>
      <c r="T59" s="103">
        <v>20.7</v>
      </c>
      <c r="U59" s="103"/>
    </row>
    <row r="60" spans="1:21" x14ac:dyDescent="0.25">
      <c r="A60" s="102">
        <v>50</v>
      </c>
      <c r="B60" s="103">
        <v>280.39999999999998</v>
      </c>
      <c r="C60" s="103">
        <v>143</v>
      </c>
      <c r="D60" s="103">
        <v>97.2</v>
      </c>
      <c r="E60" s="103">
        <v>74.400000000000006</v>
      </c>
      <c r="F60" s="103">
        <v>60.7</v>
      </c>
      <c r="G60" s="103">
        <v>51.6</v>
      </c>
      <c r="H60" s="103">
        <v>45.1</v>
      </c>
      <c r="I60" s="103">
        <v>40.200000000000003</v>
      </c>
      <c r="J60" s="103">
        <v>36.5</v>
      </c>
      <c r="K60" s="103">
        <v>33.5</v>
      </c>
      <c r="L60" s="103">
        <v>31.1</v>
      </c>
      <c r="M60" s="103">
        <v>29</v>
      </c>
      <c r="N60" s="103">
        <v>27.3</v>
      </c>
      <c r="O60" s="103">
        <v>25.9</v>
      </c>
      <c r="P60" s="103">
        <v>24.7</v>
      </c>
      <c r="Q60" s="103">
        <v>23.6</v>
      </c>
      <c r="R60" s="103">
        <v>22.6</v>
      </c>
      <c r="S60" s="103">
        <v>21.8</v>
      </c>
      <c r="T60" s="103"/>
      <c r="U60" s="103"/>
    </row>
    <row r="61" spans="1:21" x14ac:dyDescent="0.25">
      <c r="A61" s="102">
        <v>51</v>
      </c>
      <c r="B61" s="103">
        <v>284.39999999999998</v>
      </c>
      <c r="C61" s="103">
        <v>145</v>
      </c>
      <c r="D61" s="103">
        <v>98.6</v>
      </c>
      <c r="E61" s="103">
        <v>75.5</v>
      </c>
      <c r="F61" s="103">
        <v>61.6</v>
      </c>
      <c r="G61" s="103">
        <v>52.4</v>
      </c>
      <c r="H61" s="103">
        <v>45.8</v>
      </c>
      <c r="I61" s="103">
        <v>40.9</v>
      </c>
      <c r="J61" s="103">
        <v>37.1</v>
      </c>
      <c r="K61" s="103">
        <v>34</v>
      </c>
      <c r="L61" s="103">
        <v>31.6</v>
      </c>
      <c r="M61" s="103">
        <v>29.5</v>
      </c>
      <c r="N61" s="103">
        <v>27.8</v>
      </c>
      <c r="O61" s="103">
        <v>26.4</v>
      </c>
      <c r="P61" s="103">
        <v>25.1</v>
      </c>
      <c r="Q61" s="103">
        <v>24</v>
      </c>
      <c r="R61" s="103">
        <v>23.1</v>
      </c>
      <c r="S61" s="103"/>
      <c r="T61" s="103"/>
      <c r="U61" s="103"/>
    </row>
    <row r="62" spans="1:21" x14ac:dyDescent="0.25">
      <c r="A62" s="102">
        <v>52</v>
      </c>
      <c r="B62" s="103">
        <v>288.39999999999998</v>
      </c>
      <c r="C62" s="103">
        <v>147.1</v>
      </c>
      <c r="D62" s="103">
        <v>100.1</v>
      </c>
      <c r="E62" s="103">
        <v>76.599999999999994</v>
      </c>
      <c r="F62" s="103">
        <v>62.5</v>
      </c>
      <c r="G62" s="103">
        <v>53.2</v>
      </c>
      <c r="H62" s="103">
        <v>46.5</v>
      </c>
      <c r="I62" s="103">
        <v>41.5</v>
      </c>
      <c r="J62" s="103">
        <v>37.700000000000003</v>
      </c>
      <c r="K62" s="103">
        <v>34.6</v>
      </c>
      <c r="L62" s="103">
        <v>32.1</v>
      </c>
      <c r="M62" s="103">
        <v>30</v>
      </c>
      <c r="N62" s="103">
        <v>28.3</v>
      </c>
      <c r="O62" s="103">
        <v>26.8</v>
      </c>
      <c r="P62" s="103">
        <v>25.6</v>
      </c>
      <c r="Q62" s="103">
        <v>24.5</v>
      </c>
      <c r="R62" s="103"/>
      <c r="S62" s="103"/>
      <c r="T62" s="103"/>
      <c r="U62" s="103"/>
    </row>
    <row r="63" spans="1:21" x14ac:dyDescent="0.25">
      <c r="A63" s="102">
        <v>53</v>
      </c>
      <c r="B63" s="103">
        <v>292.5</v>
      </c>
      <c r="C63" s="103">
        <v>149.19999999999999</v>
      </c>
      <c r="D63" s="103">
        <v>101.5</v>
      </c>
      <c r="E63" s="103">
        <v>77.7</v>
      </c>
      <c r="F63" s="103">
        <v>63.5</v>
      </c>
      <c r="G63" s="103">
        <v>54</v>
      </c>
      <c r="H63" s="103">
        <v>47.2</v>
      </c>
      <c r="I63" s="103">
        <v>42.2</v>
      </c>
      <c r="J63" s="103">
        <v>38.299999999999997</v>
      </c>
      <c r="K63" s="103">
        <v>35.200000000000003</v>
      </c>
      <c r="L63" s="103">
        <v>32.700000000000003</v>
      </c>
      <c r="M63" s="103">
        <v>30.6</v>
      </c>
      <c r="N63" s="103">
        <v>28.8</v>
      </c>
      <c r="O63" s="103">
        <v>27.3</v>
      </c>
      <c r="P63" s="103">
        <v>26</v>
      </c>
      <c r="Q63" s="103"/>
      <c r="R63" s="103"/>
      <c r="S63" s="103"/>
      <c r="T63" s="103"/>
      <c r="U63" s="103"/>
    </row>
    <row r="64" spans="1:21" x14ac:dyDescent="0.25">
      <c r="A64" s="102">
        <v>54</v>
      </c>
      <c r="B64" s="103">
        <v>296.60000000000002</v>
      </c>
      <c r="C64" s="103">
        <v>151.4</v>
      </c>
      <c r="D64" s="103">
        <v>103</v>
      </c>
      <c r="E64" s="103">
        <v>78.900000000000006</v>
      </c>
      <c r="F64" s="103">
        <v>64.400000000000006</v>
      </c>
      <c r="G64" s="103">
        <v>54.8</v>
      </c>
      <c r="H64" s="103">
        <v>48</v>
      </c>
      <c r="I64" s="103">
        <v>42.9</v>
      </c>
      <c r="J64" s="103">
        <v>38.9</v>
      </c>
      <c r="K64" s="103">
        <v>35.799999999999997</v>
      </c>
      <c r="L64" s="103">
        <v>33.200000000000003</v>
      </c>
      <c r="M64" s="103">
        <v>31.1</v>
      </c>
      <c r="N64" s="103">
        <v>29.3</v>
      </c>
      <c r="O64" s="103">
        <v>27.8</v>
      </c>
      <c r="P64" s="103"/>
      <c r="Q64" s="103"/>
      <c r="R64" s="103"/>
      <c r="S64" s="103"/>
      <c r="T64" s="103"/>
      <c r="U64" s="103"/>
    </row>
    <row r="65" spans="1:21" x14ac:dyDescent="0.25">
      <c r="A65" s="102">
        <v>55</v>
      </c>
      <c r="B65" s="103">
        <v>300.8</v>
      </c>
      <c r="C65" s="103">
        <v>153.6</v>
      </c>
      <c r="D65" s="103">
        <v>104.6</v>
      </c>
      <c r="E65" s="103">
        <v>80.099999999999994</v>
      </c>
      <c r="F65" s="103">
        <v>65.400000000000006</v>
      </c>
      <c r="G65" s="103">
        <v>55.7</v>
      </c>
      <c r="H65" s="103">
        <v>48.8</v>
      </c>
      <c r="I65" s="103">
        <v>43.6</v>
      </c>
      <c r="J65" s="103">
        <v>39.6</v>
      </c>
      <c r="K65" s="103">
        <v>36.4</v>
      </c>
      <c r="L65" s="103">
        <v>33.799999999999997</v>
      </c>
      <c r="M65" s="103">
        <v>31.6</v>
      </c>
      <c r="N65" s="103">
        <v>29.9</v>
      </c>
      <c r="O65" s="103"/>
      <c r="P65" s="103"/>
      <c r="Q65" s="103"/>
      <c r="R65" s="103"/>
      <c r="S65" s="103"/>
      <c r="T65" s="103"/>
      <c r="U65" s="103"/>
    </row>
    <row r="66" spans="1:21" x14ac:dyDescent="0.25">
      <c r="A66" s="102">
        <v>56</v>
      </c>
      <c r="B66" s="103">
        <v>305.10000000000002</v>
      </c>
      <c r="C66" s="103">
        <v>155.80000000000001</v>
      </c>
      <c r="D66" s="103">
        <v>106.1</v>
      </c>
      <c r="E66" s="103">
        <v>81.3</v>
      </c>
      <c r="F66" s="103">
        <v>66.5</v>
      </c>
      <c r="G66" s="103">
        <v>56.6</v>
      </c>
      <c r="H66" s="103">
        <v>49.6</v>
      </c>
      <c r="I66" s="103">
        <v>44.3</v>
      </c>
      <c r="J66" s="103">
        <v>40.200000000000003</v>
      </c>
      <c r="K66" s="103">
        <v>37</v>
      </c>
      <c r="L66" s="103">
        <v>34.4</v>
      </c>
      <c r="M66" s="103">
        <v>32.200000000000003</v>
      </c>
      <c r="N66" s="103"/>
      <c r="O66" s="103"/>
      <c r="P66" s="103"/>
      <c r="Q66" s="103"/>
      <c r="R66" s="103"/>
      <c r="S66" s="103"/>
      <c r="T66" s="103"/>
      <c r="U66" s="103"/>
    </row>
    <row r="67" spans="1:21" x14ac:dyDescent="0.25">
      <c r="A67" s="102">
        <v>57</v>
      </c>
      <c r="B67" s="103">
        <v>309.5</v>
      </c>
      <c r="C67" s="103">
        <v>158.1</v>
      </c>
      <c r="D67" s="103">
        <v>107.7</v>
      </c>
      <c r="E67" s="103">
        <v>82.6</v>
      </c>
      <c r="F67" s="103">
        <v>67.5</v>
      </c>
      <c r="G67" s="103">
        <v>57.5</v>
      </c>
      <c r="H67" s="103">
        <v>50.4</v>
      </c>
      <c r="I67" s="103">
        <v>45</v>
      </c>
      <c r="J67" s="103">
        <v>40.9</v>
      </c>
      <c r="K67" s="103">
        <v>37.6</v>
      </c>
      <c r="L67" s="103">
        <v>35</v>
      </c>
      <c r="M67" s="103"/>
      <c r="N67" s="103"/>
      <c r="O67" s="103"/>
      <c r="P67" s="103"/>
      <c r="Q67" s="103"/>
      <c r="R67" s="103"/>
      <c r="S67" s="103"/>
      <c r="T67" s="103"/>
      <c r="U67" s="103"/>
    </row>
    <row r="68" spans="1:21" x14ac:dyDescent="0.25">
      <c r="A68" s="102">
        <v>58</v>
      </c>
      <c r="B68" s="103">
        <v>314</v>
      </c>
      <c r="C68" s="103">
        <v>160.5</v>
      </c>
      <c r="D68" s="103">
        <v>109.4</v>
      </c>
      <c r="E68" s="103">
        <v>83.8</v>
      </c>
      <c r="F68" s="103">
        <v>68.599999999999994</v>
      </c>
      <c r="G68" s="103">
        <v>58.4</v>
      </c>
      <c r="H68" s="103">
        <v>51.2</v>
      </c>
      <c r="I68" s="103">
        <v>45.8</v>
      </c>
      <c r="J68" s="103">
        <v>41.6</v>
      </c>
      <c r="K68" s="103">
        <v>38.4</v>
      </c>
      <c r="L68" s="103"/>
      <c r="M68" s="103"/>
      <c r="N68" s="103"/>
      <c r="O68" s="103"/>
      <c r="P68" s="103"/>
      <c r="Q68" s="103"/>
      <c r="R68" s="103"/>
      <c r="S68" s="103"/>
      <c r="T68" s="103"/>
      <c r="U68" s="103"/>
    </row>
    <row r="69" spans="1:21" x14ac:dyDescent="0.25">
      <c r="A69" s="102">
        <v>59</v>
      </c>
      <c r="B69" s="103">
        <v>318.60000000000002</v>
      </c>
      <c r="C69" s="103">
        <v>162.9</v>
      </c>
      <c r="D69" s="103">
        <v>111.1</v>
      </c>
      <c r="E69" s="103">
        <v>85.2</v>
      </c>
      <c r="F69" s="103">
        <v>69.7</v>
      </c>
      <c r="G69" s="103">
        <v>59.4</v>
      </c>
      <c r="H69" s="103">
        <v>52.1</v>
      </c>
      <c r="I69" s="103">
        <v>46.6</v>
      </c>
      <c r="J69" s="103">
        <v>42.4</v>
      </c>
      <c r="K69" s="103"/>
      <c r="L69" s="103"/>
      <c r="M69" s="103"/>
      <c r="N69" s="103"/>
      <c r="O69" s="103"/>
      <c r="P69" s="103"/>
      <c r="Q69" s="103"/>
      <c r="R69" s="103"/>
      <c r="S69" s="103"/>
      <c r="T69" s="103"/>
      <c r="U69" s="103"/>
    </row>
    <row r="70" spans="1:21" x14ac:dyDescent="0.25">
      <c r="A70" s="102">
        <v>60</v>
      </c>
      <c r="B70" s="103">
        <v>323.5</v>
      </c>
      <c r="C70" s="103">
        <v>165.4</v>
      </c>
      <c r="D70" s="103">
        <v>112.8</v>
      </c>
      <c r="E70" s="103">
        <v>86.5</v>
      </c>
      <c r="F70" s="103">
        <v>70.8</v>
      </c>
      <c r="G70" s="103">
        <v>60.4</v>
      </c>
      <c r="H70" s="103">
        <v>52.9</v>
      </c>
      <c r="I70" s="103">
        <v>47.5</v>
      </c>
      <c r="J70" s="103"/>
      <c r="K70" s="103"/>
      <c r="L70" s="103"/>
      <c r="M70" s="103"/>
      <c r="N70" s="103"/>
      <c r="O70" s="103"/>
      <c r="P70" s="103"/>
      <c r="Q70" s="103"/>
      <c r="R70" s="103"/>
      <c r="S70" s="103"/>
      <c r="T70" s="103"/>
      <c r="U70" s="103"/>
    </row>
    <row r="71" spans="1:21" x14ac:dyDescent="0.25">
      <c r="A71" s="102">
        <v>61</v>
      </c>
      <c r="B71" s="103">
        <v>328.5</v>
      </c>
      <c r="C71" s="103">
        <v>168.1</v>
      </c>
      <c r="D71" s="103">
        <v>114.6</v>
      </c>
      <c r="E71" s="103">
        <v>88</v>
      </c>
      <c r="F71" s="103">
        <v>72</v>
      </c>
      <c r="G71" s="103">
        <v>61.4</v>
      </c>
      <c r="H71" s="103">
        <v>54</v>
      </c>
      <c r="I71" s="103"/>
      <c r="J71" s="103"/>
      <c r="K71" s="103"/>
      <c r="L71" s="103"/>
      <c r="M71" s="103"/>
      <c r="N71" s="103"/>
      <c r="O71" s="103"/>
      <c r="P71" s="103"/>
      <c r="Q71" s="103"/>
      <c r="R71" s="103"/>
      <c r="S71" s="103"/>
      <c r="T71" s="103"/>
      <c r="U71" s="103"/>
    </row>
    <row r="72" spans="1:21" x14ac:dyDescent="0.25">
      <c r="A72" s="102">
        <v>62</v>
      </c>
      <c r="B72" s="103">
        <v>333.7</v>
      </c>
      <c r="C72" s="103">
        <v>170.8</v>
      </c>
      <c r="D72" s="103">
        <v>116.5</v>
      </c>
      <c r="E72" s="103">
        <v>89.5</v>
      </c>
      <c r="F72" s="103">
        <v>73.3</v>
      </c>
      <c r="G72" s="103">
        <v>62.6</v>
      </c>
      <c r="H72" s="103"/>
      <c r="I72" s="103"/>
      <c r="J72" s="103"/>
      <c r="K72" s="103"/>
      <c r="L72" s="103"/>
      <c r="M72" s="103"/>
      <c r="N72" s="103"/>
      <c r="O72" s="103"/>
      <c r="P72" s="103"/>
      <c r="Q72" s="103"/>
      <c r="R72" s="103"/>
      <c r="S72" s="103"/>
      <c r="T72" s="103"/>
      <c r="U72" s="103"/>
    </row>
    <row r="73" spans="1:21" x14ac:dyDescent="0.25">
      <c r="A73" s="102">
        <v>63</v>
      </c>
      <c r="B73" s="103">
        <v>339.3</v>
      </c>
      <c r="C73" s="103">
        <v>173.7</v>
      </c>
      <c r="D73" s="103">
        <v>118.6</v>
      </c>
      <c r="E73" s="103">
        <v>91</v>
      </c>
      <c r="F73" s="103">
        <v>74.7</v>
      </c>
      <c r="G73" s="103"/>
      <c r="H73" s="103"/>
      <c r="I73" s="103"/>
      <c r="J73" s="103"/>
      <c r="K73" s="103"/>
      <c r="L73" s="103"/>
      <c r="M73" s="103"/>
      <c r="N73" s="103"/>
      <c r="O73" s="103"/>
      <c r="P73" s="103"/>
      <c r="Q73" s="103"/>
      <c r="R73" s="103"/>
      <c r="S73" s="103"/>
      <c r="T73" s="103"/>
      <c r="U73" s="103"/>
    </row>
    <row r="74" spans="1:21" x14ac:dyDescent="0.25">
      <c r="A74" s="102">
        <v>64</v>
      </c>
      <c r="B74" s="103">
        <v>345.1</v>
      </c>
      <c r="C74" s="103">
        <v>176.7</v>
      </c>
      <c r="D74" s="103">
        <v>120.7</v>
      </c>
      <c r="E74" s="103">
        <v>92.8</v>
      </c>
      <c r="F74" s="103"/>
      <c r="G74" s="103"/>
      <c r="H74" s="103"/>
      <c r="I74" s="103"/>
      <c r="J74" s="103"/>
      <c r="K74" s="103"/>
      <c r="L74" s="103"/>
      <c r="M74" s="103"/>
      <c r="N74" s="103"/>
      <c r="O74" s="103"/>
      <c r="P74" s="103"/>
      <c r="Q74" s="103"/>
      <c r="R74" s="103"/>
      <c r="S74" s="103"/>
      <c r="T74" s="103"/>
      <c r="U74" s="103"/>
    </row>
    <row r="75" spans="1:21" x14ac:dyDescent="0.25">
      <c r="A75" s="102">
        <v>65</v>
      </c>
      <c r="B75" s="103">
        <v>351.3</v>
      </c>
      <c r="C75" s="103">
        <v>180</v>
      </c>
      <c r="D75" s="103">
        <v>123</v>
      </c>
      <c r="E75" s="103"/>
      <c r="F75" s="103"/>
      <c r="G75" s="103"/>
      <c r="H75" s="103"/>
      <c r="I75" s="103"/>
      <c r="J75" s="103"/>
      <c r="K75" s="103"/>
      <c r="L75" s="103"/>
      <c r="M75" s="103"/>
      <c r="N75" s="103"/>
      <c r="O75" s="103"/>
      <c r="P75" s="103"/>
      <c r="Q75" s="103"/>
      <c r="R75" s="103"/>
      <c r="S75" s="103"/>
      <c r="T75" s="103"/>
      <c r="U75" s="103"/>
    </row>
    <row r="76" spans="1:21" x14ac:dyDescent="0.25">
      <c r="A76" s="102">
        <v>66</v>
      </c>
      <c r="B76" s="103">
        <v>357.8</v>
      </c>
      <c r="C76" s="103">
        <v>183.4</v>
      </c>
      <c r="D76" s="103"/>
      <c r="E76" s="103"/>
      <c r="F76" s="103"/>
      <c r="G76" s="103"/>
      <c r="H76" s="103"/>
      <c r="I76" s="103"/>
      <c r="J76" s="103"/>
      <c r="K76" s="103"/>
      <c r="L76" s="103"/>
      <c r="M76" s="103"/>
      <c r="N76" s="103"/>
      <c r="O76" s="103"/>
      <c r="P76" s="103"/>
      <c r="Q76" s="103"/>
      <c r="R76" s="103"/>
      <c r="S76" s="103"/>
      <c r="T76" s="103"/>
      <c r="U76" s="103"/>
    </row>
    <row r="77" spans="1:21" x14ac:dyDescent="0.25">
      <c r="A77" s="102">
        <v>67</v>
      </c>
      <c r="B77" s="103">
        <v>364.7</v>
      </c>
      <c r="C77" s="103"/>
      <c r="D77" s="103"/>
      <c r="E77" s="103"/>
      <c r="F77" s="103"/>
      <c r="G77" s="103"/>
      <c r="H77" s="103"/>
      <c r="I77" s="103"/>
      <c r="J77" s="103"/>
      <c r="K77" s="103"/>
      <c r="L77" s="103"/>
      <c r="M77" s="103"/>
      <c r="N77" s="103"/>
      <c r="O77" s="103"/>
      <c r="P77" s="103"/>
      <c r="Q77" s="103"/>
      <c r="R77" s="103"/>
      <c r="S77" s="103"/>
      <c r="T77" s="103"/>
      <c r="U77" s="103"/>
    </row>
  </sheetData>
  <sheetProtection algorithmName="SHA-512" hashValue="c7FVRKYfYeeBmS//FdUyvcy4pKraH+OmI2Azg6JHmQDI5Iz2CSZWPuxNzVZmMdWXBfVpWiq2RMl3fqFCn5xhgw==" saltValue="26rgIUBib8jNXhG2gzuWGQ==" spinCount="100000" sheet="1" objects="1" scenarios="1"/>
  <conditionalFormatting sqref="A6:A16 A18:A20">
    <cfRule type="expression" dxfId="359" priority="21" stopIfTrue="1">
      <formula>MOD(ROW(),2)=0</formula>
    </cfRule>
    <cfRule type="expression" dxfId="358" priority="22" stopIfTrue="1">
      <formula>MOD(ROW(),2)&lt;&gt;0</formula>
    </cfRule>
  </conditionalFormatting>
  <conditionalFormatting sqref="B6:U16 C17:U20">
    <cfRule type="expression" dxfId="357" priority="23" stopIfTrue="1">
      <formula>MOD(ROW(),2)=0</formula>
    </cfRule>
    <cfRule type="expression" dxfId="356" priority="24" stopIfTrue="1">
      <formula>MOD(ROW(),2)&lt;&gt;0</formula>
    </cfRule>
  </conditionalFormatting>
  <conditionalFormatting sqref="A17">
    <cfRule type="expression" dxfId="355" priority="15" stopIfTrue="1">
      <formula>MOD(ROW(),2)=0</formula>
    </cfRule>
    <cfRule type="expression" dxfId="354" priority="16" stopIfTrue="1">
      <formula>MOD(ROW(),2)&lt;&gt;0</formula>
    </cfRule>
  </conditionalFormatting>
  <conditionalFormatting sqref="B17:B20">
    <cfRule type="expression" dxfId="353" priority="13" stopIfTrue="1">
      <formula>MOD(ROW(),2)=0</formula>
    </cfRule>
    <cfRule type="expression" dxfId="352" priority="14" stopIfTrue="1">
      <formula>MOD(ROW(),2)&lt;&gt;0</formula>
    </cfRule>
  </conditionalFormatting>
  <conditionalFormatting sqref="A25:A77">
    <cfRule type="expression" dxfId="351" priority="1" stopIfTrue="1">
      <formula>MOD(ROW(),2)=0</formula>
    </cfRule>
    <cfRule type="expression" dxfId="350" priority="2" stopIfTrue="1">
      <formula>MOD(ROW(),2)&lt;&gt;0</formula>
    </cfRule>
  </conditionalFormatting>
  <conditionalFormatting sqref="B25:U77">
    <cfRule type="expression" dxfId="349" priority="3" stopIfTrue="1">
      <formula>MOD(ROW(),2)=0</formula>
    </cfRule>
    <cfRule type="expression" dxfId="348"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3">
    <pageSetUpPr fitToPage="1"/>
  </sheetPr>
  <dimension ref="A1:V174"/>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x-716</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535</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716</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536</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537</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212.1</v>
      </c>
      <c r="C26" s="103">
        <v>108</v>
      </c>
      <c r="D26" s="103">
        <v>73.3</v>
      </c>
      <c r="E26" s="103">
        <v>56</v>
      </c>
      <c r="F26" s="103">
        <v>45.6</v>
      </c>
      <c r="G26" s="103">
        <v>38.700000000000003</v>
      </c>
      <c r="H26" s="103">
        <v>33.799999999999997</v>
      </c>
      <c r="I26" s="103">
        <v>30.1</v>
      </c>
      <c r="J26" s="103">
        <v>27.2</v>
      </c>
      <c r="K26" s="103">
        <v>24.9</v>
      </c>
      <c r="L26" s="103">
        <v>23</v>
      </c>
      <c r="M26" s="103">
        <v>21.5</v>
      </c>
      <c r="N26" s="103">
        <v>20.2</v>
      </c>
      <c r="O26" s="103">
        <v>19</v>
      </c>
      <c r="P26" s="103">
        <v>18.100000000000001</v>
      </c>
      <c r="Q26" s="103">
        <v>17.2</v>
      </c>
      <c r="R26" s="103">
        <v>16.5</v>
      </c>
      <c r="S26" s="103">
        <v>15.8</v>
      </c>
      <c r="T26" s="103">
        <v>15.3</v>
      </c>
      <c r="U26" s="103">
        <v>14.7</v>
      </c>
    </row>
    <row r="27" spans="1:21" x14ac:dyDescent="0.25">
      <c r="A27" s="102">
        <v>17</v>
      </c>
      <c r="B27" s="103">
        <v>215.5</v>
      </c>
      <c r="C27" s="103">
        <v>109.7</v>
      </c>
      <c r="D27" s="103">
        <v>74.5</v>
      </c>
      <c r="E27" s="103">
        <v>56.9</v>
      </c>
      <c r="F27" s="103">
        <v>46.3</v>
      </c>
      <c r="G27" s="103">
        <v>39.299999999999997</v>
      </c>
      <c r="H27" s="103">
        <v>34.299999999999997</v>
      </c>
      <c r="I27" s="103">
        <v>30.5</v>
      </c>
      <c r="J27" s="103">
        <v>27.6</v>
      </c>
      <c r="K27" s="103">
        <v>25.3</v>
      </c>
      <c r="L27" s="103">
        <v>23.4</v>
      </c>
      <c r="M27" s="103">
        <v>21.8</v>
      </c>
      <c r="N27" s="103">
        <v>20.5</v>
      </c>
      <c r="O27" s="103">
        <v>19.399999999999999</v>
      </c>
      <c r="P27" s="103">
        <v>18.399999999999999</v>
      </c>
      <c r="Q27" s="103">
        <v>17.5</v>
      </c>
      <c r="R27" s="103">
        <v>16.8</v>
      </c>
      <c r="S27" s="103">
        <v>16.100000000000001</v>
      </c>
      <c r="T27" s="103">
        <v>15.5</v>
      </c>
      <c r="U27" s="103">
        <v>15</v>
      </c>
    </row>
    <row r="28" spans="1:21" x14ac:dyDescent="0.25">
      <c r="A28" s="102">
        <v>18</v>
      </c>
      <c r="B28" s="103">
        <v>219.1</v>
      </c>
      <c r="C28" s="103">
        <v>111.6</v>
      </c>
      <c r="D28" s="103">
        <v>75.8</v>
      </c>
      <c r="E28" s="103">
        <v>57.9</v>
      </c>
      <c r="F28" s="103">
        <v>47.1</v>
      </c>
      <c r="G28" s="103">
        <v>40</v>
      </c>
      <c r="H28" s="103">
        <v>34.9</v>
      </c>
      <c r="I28" s="103">
        <v>31.1</v>
      </c>
      <c r="J28" s="103">
        <v>28.1</v>
      </c>
      <c r="K28" s="103">
        <v>25.7</v>
      </c>
      <c r="L28" s="103">
        <v>23.8</v>
      </c>
      <c r="M28" s="103">
        <v>22.2</v>
      </c>
      <c r="N28" s="103">
        <v>20.8</v>
      </c>
      <c r="O28" s="103">
        <v>19.7</v>
      </c>
      <c r="P28" s="103">
        <v>18.7</v>
      </c>
      <c r="Q28" s="103">
        <v>17.8</v>
      </c>
      <c r="R28" s="103">
        <v>17</v>
      </c>
      <c r="S28" s="103">
        <v>16.399999999999999</v>
      </c>
      <c r="T28" s="103">
        <v>15.8</v>
      </c>
      <c r="U28" s="103">
        <v>15.2</v>
      </c>
    </row>
    <row r="29" spans="1:21" x14ac:dyDescent="0.25">
      <c r="A29" s="102">
        <v>19</v>
      </c>
      <c r="B29" s="103">
        <v>222.6</v>
      </c>
      <c r="C29" s="103">
        <v>113.4</v>
      </c>
      <c r="D29" s="103">
        <v>77</v>
      </c>
      <c r="E29" s="103">
        <v>58.8</v>
      </c>
      <c r="F29" s="103">
        <v>47.9</v>
      </c>
      <c r="G29" s="103">
        <v>40.6</v>
      </c>
      <c r="H29" s="103">
        <v>35.4</v>
      </c>
      <c r="I29" s="103">
        <v>31.6</v>
      </c>
      <c r="J29" s="103">
        <v>28.5</v>
      </c>
      <c r="K29" s="103">
        <v>26.1</v>
      </c>
      <c r="L29" s="103">
        <v>24.2</v>
      </c>
      <c r="M29" s="103">
        <v>22.6</v>
      </c>
      <c r="N29" s="103">
        <v>21.2</v>
      </c>
      <c r="O29" s="103">
        <v>20</v>
      </c>
      <c r="P29" s="103">
        <v>19</v>
      </c>
      <c r="Q29" s="103">
        <v>18.100000000000001</v>
      </c>
      <c r="R29" s="103">
        <v>17.3</v>
      </c>
      <c r="S29" s="103">
        <v>16.600000000000001</v>
      </c>
      <c r="T29" s="103">
        <v>16</v>
      </c>
      <c r="U29" s="103">
        <v>15.5</v>
      </c>
    </row>
    <row r="30" spans="1:21" x14ac:dyDescent="0.25">
      <c r="A30" s="102">
        <v>20</v>
      </c>
      <c r="B30" s="103">
        <v>225.9</v>
      </c>
      <c r="C30" s="103">
        <v>115</v>
      </c>
      <c r="D30" s="103">
        <v>78.099999999999994</v>
      </c>
      <c r="E30" s="103">
        <v>59.6</v>
      </c>
      <c r="F30" s="103">
        <v>48.6</v>
      </c>
      <c r="G30" s="103">
        <v>41.2</v>
      </c>
      <c r="H30" s="103">
        <v>36</v>
      </c>
      <c r="I30" s="103">
        <v>32</v>
      </c>
      <c r="J30" s="103">
        <v>29</v>
      </c>
      <c r="K30" s="103">
        <v>26.5</v>
      </c>
      <c r="L30" s="103">
        <v>24.5</v>
      </c>
      <c r="M30" s="103">
        <v>22.9</v>
      </c>
      <c r="N30" s="103">
        <v>21.5</v>
      </c>
      <c r="O30" s="103">
        <v>20.3</v>
      </c>
      <c r="P30" s="103">
        <v>19.3</v>
      </c>
      <c r="Q30" s="103">
        <v>18.399999999999999</v>
      </c>
      <c r="R30" s="103">
        <v>17.600000000000001</v>
      </c>
      <c r="S30" s="103">
        <v>16.899999999999999</v>
      </c>
      <c r="T30" s="103">
        <v>16.3</v>
      </c>
      <c r="U30" s="103">
        <v>15.7</v>
      </c>
    </row>
    <row r="31" spans="1:21" x14ac:dyDescent="0.25">
      <c r="A31" s="102">
        <v>21</v>
      </c>
      <c r="B31" s="103">
        <v>229.1</v>
      </c>
      <c r="C31" s="103">
        <v>116.7</v>
      </c>
      <c r="D31" s="103">
        <v>79.2</v>
      </c>
      <c r="E31" s="103">
        <v>60.5</v>
      </c>
      <c r="F31" s="103">
        <v>49.3</v>
      </c>
      <c r="G31" s="103">
        <v>41.8</v>
      </c>
      <c r="H31" s="103">
        <v>36.5</v>
      </c>
      <c r="I31" s="103">
        <v>32.5</v>
      </c>
      <c r="J31" s="103">
        <v>29.4</v>
      </c>
      <c r="K31" s="103">
        <v>26.9</v>
      </c>
      <c r="L31" s="103">
        <v>24.9</v>
      </c>
      <c r="M31" s="103">
        <v>23.2</v>
      </c>
      <c r="N31" s="103">
        <v>21.8</v>
      </c>
      <c r="O31" s="103">
        <v>20.6</v>
      </c>
      <c r="P31" s="103">
        <v>19.5</v>
      </c>
      <c r="Q31" s="103">
        <v>18.600000000000001</v>
      </c>
      <c r="R31" s="103">
        <v>17.8</v>
      </c>
      <c r="S31" s="103">
        <v>17.100000000000001</v>
      </c>
      <c r="T31" s="103">
        <v>16.5</v>
      </c>
      <c r="U31" s="103">
        <v>15.9</v>
      </c>
    </row>
    <row r="32" spans="1:21" x14ac:dyDescent="0.25">
      <c r="A32" s="102">
        <v>22</v>
      </c>
      <c r="B32" s="103">
        <v>232.5</v>
      </c>
      <c r="C32" s="103">
        <v>118.4</v>
      </c>
      <c r="D32" s="103">
        <v>80.400000000000006</v>
      </c>
      <c r="E32" s="103">
        <v>61.4</v>
      </c>
      <c r="F32" s="103">
        <v>50</v>
      </c>
      <c r="G32" s="103">
        <v>42.4</v>
      </c>
      <c r="H32" s="103">
        <v>37</v>
      </c>
      <c r="I32" s="103">
        <v>33</v>
      </c>
      <c r="J32" s="103">
        <v>29.8</v>
      </c>
      <c r="K32" s="103">
        <v>27.3</v>
      </c>
      <c r="L32" s="103">
        <v>25.3</v>
      </c>
      <c r="M32" s="103">
        <v>23.6</v>
      </c>
      <c r="N32" s="103">
        <v>22.1</v>
      </c>
      <c r="O32" s="103">
        <v>20.9</v>
      </c>
      <c r="P32" s="103">
        <v>19.8</v>
      </c>
      <c r="Q32" s="103">
        <v>18.899999999999999</v>
      </c>
      <c r="R32" s="103">
        <v>18.100000000000001</v>
      </c>
      <c r="S32" s="103">
        <v>17.399999999999999</v>
      </c>
      <c r="T32" s="103">
        <v>16.7</v>
      </c>
      <c r="U32" s="103">
        <v>16.2</v>
      </c>
    </row>
    <row r="33" spans="1:21" x14ac:dyDescent="0.25">
      <c r="A33" s="102">
        <v>23</v>
      </c>
      <c r="B33" s="103">
        <v>235.8</v>
      </c>
      <c r="C33" s="103">
        <v>120.1</v>
      </c>
      <c r="D33" s="103">
        <v>81.5</v>
      </c>
      <c r="E33" s="103">
        <v>62.3</v>
      </c>
      <c r="F33" s="103">
        <v>50.7</v>
      </c>
      <c r="G33" s="103">
        <v>43</v>
      </c>
      <c r="H33" s="103">
        <v>37.5</v>
      </c>
      <c r="I33" s="103">
        <v>33.4</v>
      </c>
      <c r="J33" s="103">
        <v>30.2</v>
      </c>
      <c r="K33" s="103">
        <v>27.7</v>
      </c>
      <c r="L33" s="103">
        <v>25.6</v>
      </c>
      <c r="M33" s="103">
        <v>23.9</v>
      </c>
      <c r="N33" s="103">
        <v>22.4</v>
      </c>
      <c r="O33" s="103">
        <v>21.2</v>
      </c>
      <c r="P33" s="103">
        <v>20.100000000000001</v>
      </c>
      <c r="Q33" s="103">
        <v>19.2</v>
      </c>
      <c r="R33" s="103">
        <v>18.399999999999999</v>
      </c>
      <c r="S33" s="103">
        <v>17.600000000000001</v>
      </c>
      <c r="T33" s="103">
        <v>17</v>
      </c>
      <c r="U33" s="103">
        <v>16.399999999999999</v>
      </c>
    </row>
    <row r="34" spans="1:21" x14ac:dyDescent="0.25">
      <c r="A34" s="102">
        <v>24</v>
      </c>
      <c r="B34" s="103">
        <v>239.2</v>
      </c>
      <c r="C34" s="103">
        <v>121.8</v>
      </c>
      <c r="D34" s="103">
        <v>82.7</v>
      </c>
      <c r="E34" s="103">
        <v>63.2</v>
      </c>
      <c r="F34" s="103">
        <v>51.5</v>
      </c>
      <c r="G34" s="103">
        <v>43.7</v>
      </c>
      <c r="H34" s="103">
        <v>38.1</v>
      </c>
      <c r="I34" s="103">
        <v>33.9</v>
      </c>
      <c r="J34" s="103">
        <v>30.7</v>
      </c>
      <c r="K34" s="103">
        <v>28.1</v>
      </c>
      <c r="L34" s="103">
        <v>26</v>
      </c>
      <c r="M34" s="103">
        <v>24.2</v>
      </c>
      <c r="N34" s="103">
        <v>22.8</v>
      </c>
      <c r="O34" s="103">
        <v>21.5</v>
      </c>
      <c r="P34" s="103">
        <v>20.399999999999999</v>
      </c>
      <c r="Q34" s="103">
        <v>19.5</v>
      </c>
      <c r="R34" s="103">
        <v>18.600000000000001</v>
      </c>
      <c r="S34" s="103">
        <v>17.899999999999999</v>
      </c>
      <c r="T34" s="103">
        <v>17.2</v>
      </c>
      <c r="U34" s="103">
        <v>16.600000000000001</v>
      </c>
    </row>
    <row r="35" spans="1:21" x14ac:dyDescent="0.25">
      <c r="A35" s="102">
        <v>25</v>
      </c>
      <c r="B35" s="103">
        <v>242.7</v>
      </c>
      <c r="C35" s="103">
        <v>123.6</v>
      </c>
      <c r="D35" s="103">
        <v>83.9</v>
      </c>
      <c r="E35" s="103">
        <v>64.099999999999994</v>
      </c>
      <c r="F35" s="103">
        <v>52.2</v>
      </c>
      <c r="G35" s="103">
        <v>44.3</v>
      </c>
      <c r="H35" s="103">
        <v>38.6</v>
      </c>
      <c r="I35" s="103">
        <v>34.4</v>
      </c>
      <c r="J35" s="103">
        <v>31.1</v>
      </c>
      <c r="K35" s="103">
        <v>28.5</v>
      </c>
      <c r="L35" s="103">
        <v>26.4</v>
      </c>
      <c r="M35" s="103">
        <v>24.6</v>
      </c>
      <c r="N35" s="103">
        <v>23.1</v>
      </c>
      <c r="O35" s="103">
        <v>21.8</v>
      </c>
      <c r="P35" s="103">
        <v>20.7</v>
      </c>
      <c r="Q35" s="103">
        <v>19.8</v>
      </c>
      <c r="R35" s="103">
        <v>18.899999999999999</v>
      </c>
      <c r="S35" s="103">
        <v>18.2</v>
      </c>
      <c r="T35" s="103">
        <v>17.5</v>
      </c>
      <c r="U35" s="103">
        <v>16.899999999999999</v>
      </c>
    </row>
    <row r="36" spans="1:21" x14ac:dyDescent="0.25">
      <c r="A36" s="102">
        <v>26</v>
      </c>
      <c r="B36" s="103">
        <v>246.2</v>
      </c>
      <c r="C36" s="103">
        <v>125.4</v>
      </c>
      <c r="D36" s="103">
        <v>85.1</v>
      </c>
      <c r="E36" s="103">
        <v>65</v>
      </c>
      <c r="F36" s="103">
        <v>53</v>
      </c>
      <c r="G36" s="103">
        <v>44.9</v>
      </c>
      <c r="H36" s="103">
        <v>39.200000000000003</v>
      </c>
      <c r="I36" s="103">
        <v>34.9</v>
      </c>
      <c r="J36" s="103">
        <v>31.6</v>
      </c>
      <c r="K36" s="103">
        <v>28.9</v>
      </c>
      <c r="L36" s="103">
        <v>26.8</v>
      </c>
      <c r="M36" s="103">
        <v>25</v>
      </c>
      <c r="N36" s="103">
        <v>23.4</v>
      </c>
      <c r="O36" s="103">
        <v>22.1</v>
      </c>
      <c r="P36" s="103">
        <v>21</v>
      </c>
      <c r="Q36" s="103">
        <v>20</v>
      </c>
      <c r="R36" s="103">
        <v>19.2</v>
      </c>
      <c r="S36" s="103">
        <v>18.399999999999999</v>
      </c>
      <c r="T36" s="103">
        <v>17.7</v>
      </c>
      <c r="U36" s="103">
        <v>17.100000000000001</v>
      </c>
    </row>
    <row r="37" spans="1:21" x14ac:dyDescent="0.25">
      <c r="A37" s="102">
        <v>27</v>
      </c>
      <c r="B37" s="103">
        <v>249.8</v>
      </c>
      <c r="C37" s="103">
        <v>127.2</v>
      </c>
      <c r="D37" s="103">
        <v>86.4</v>
      </c>
      <c r="E37" s="103">
        <v>66</v>
      </c>
      <c r="F37" s="103">
        <v>53.7</v>
      </c>
      <c r="G37" s="103">
        <v>45.6</v>
      </c>
      <c r="H37" s="103">
        <v>39.799999999999997</v>
      </c>
      <c r="I37" s="103">
        <v>35.4</v>
      </c>
      <c r="J37" s="103">
        <v>32</v>
      </c>
      <c r="K37" s="103">
        <v>29.4</v>
      </c>
      <c r="L37" s="103">
        <v>27.2</v>
      </c>
      <c r="M37" s="103">
        <v>25.3</v>
      </c>
      <c r="N37" s="103">
        <v>23.8</v>
      </c>
      <c r="O37" s="103">
        <v>22.5</v>
      </c>
      <c r="P37" s="103">
        <v>21.3</v>
      </c>
      <c r="Q37" s="103">
        <v>20.3</v>
      </c>
      <c r="R37" s="103">
        <v>19.5</v>
      </c>
      <c r="S37" s="103">
        <v>18.7</v>
      </c>
      <c r="T37" s="103">
        <v>18</v>
      </c>
      <c r="U37" s="103">
        <v>17.399999999999999</v>
      </c>
    </row>
    <row r="38" spans="1:21" x14ac:dyDescent="0.25">
      <c r="A38" s="102">
        <v>28</v>
      </c>
      <c r="B38" s="103">
        <v>253.4</v>
      </c>
      <c r="C38" s="103">
        <v>129</v>
      </c>
      <c r="D38" s="103">
        <v>87.6</v>
      </c>
      <c r="E38" s="103">
        <v>66.900000000000006</v>
      </c>
      <c r="F38" s="103">
        <v>54.5</v>
      </c>
      <c r="G38" s="103">
        <v>46.2</v>
      </c>
      <c r="H38" s="103">
        <v>40.299999999999997</v>
      </c>
      <c r="I38" s="103">
        <v>35.9</v>
      </c>
      <c r="J38" s="103">
        <v>32.5</v>
      </c>
      <c r="K38" s="103">
        <v>29.8</v>
      </c>
      <c r="L38" s="103">
        <v>27.6</v>
      </c>
      <c r="M38" s="103">
        <v>25.7</v>
      </c>
      <c r="N38" s="103">
        <v>24.1</v>
      </c>
      <c r="O38" s="103">
        <v>22.8</v>
      </c>
      <c r="P38" s="103">
        <v>21.6</v>
      </c>
      <c r="Q38" s="103">
        <v>20.6</v>
      </c>
      <c r="R38" s="103">
        <v>19.8</v>
      </c>
      <c r="S38" s="103">
        <v>19</v>
      </c>
      <c r="T38" s="103">
        <v>18.3</v>
      </c>
      <c r="U38" s="103">
        <v>17.7</v>
      </c>
    </row>
    <row r="39" spans="1:21" x14ac:dyDescent="0.25">
      <c r="A39" s="102">
        <v>29</v>
      </c>
      <c r="B39" s="103">
        <v>257</v>
      </c>
      <c r="C39" s="103">
        <v>130.9</v>
      </c>
      <c r="D39" s="103">
        <v>88.9</v>
      </c>
      <c r="E39" s="103">
        <v>67.900000000000006</v>
      </c>
      <c r="F39" s="103">
        <v>55.3</v>
      </c>
      <c r="G39" s="103">
        <v>46.9</v>
      </c>
      <c r="H39" s="103">
        <v>40.9</v>
      </c>
      <c r="I39" s="103">
        <v>36.5</v>
      </c>
      <c r="J39" s="103">
        <v>33</v>
      </c>
      <c r="K39" s="103">
        <v>30.2</v>
      </c>
      <c r="L39" s="103">
        <v>28</v>
      </c>
      <c r="M39" s="103">
        <v>26.1</v>
      </c>
      <c r="N39" s="103">
        <v>24.5</v>
      </c>
      <c r="O39" s="103">
        <v>23.1</v>
      </c>
      <c r="P39" s="103">
        <v>22</v>
      </c>
      <c r="Q39" s="103">
        <v>20.9</v>
      </c>
      <c r="R39" s="103">
        <v>20</v>
      </c>
      <c r="S39" s="103">
        <v>19.3</v>
      </c>
      <c r="T39" s="103">
        <v>18.600000000000001</v>
      </c>
      <c r="U39" s="103">
        <v>17.899999999999999</v>
      </c>
    </row>
    <row r="40" spans="1:21" x14ac:dyDescent="0.25">
      <c r="A40" s="102">
        <v>30</v>
      </c>
      <c r="B40" s="103">
        <v>260.7</v>
      </c>
      <c r="C40" s="103">
        <v>132.80000000000001</v>
      </c>
      <c r="D40" s="103">
        <v>90.2</v>
      </c>
      <c r="E40" s="103">
        <v>68.900000000000006</v>
      </c>
      <c r="F40" s="103">
        <v>56.1</v>
      </c>
      <c r="G40" s="103">
        <v>47.6</v>
      </c>
      <c r="H40" s="103">
        <v>41.5</v>
      </c>
      <c r="I40" s="103">
        <v>37</v>
      </c>
      <c r="J40" s="103">
        <v>33.5</v>
      </c>
      <c r="K40" s="103">
        <v>30.7</v>
      </c>
      <c r="L40" s="103">
        <v>28.4</v>
      </c>
      <c r="M40" s="103">
        <v>26.5</v>
      </c>
      <c r="N40" s="103">
        <v>24.8</v>
      </c>
      <c r="O40" s="103">
        <v>23.5</v>
      </c>
      <c r="P40" s="103">
        <v>22.3</v>
      </c>
      <c r="Q40" s="103">
        <v>21.3</v>
      </c>
      <c r="R40" s="103">
        <v>20.3</v>
      </c>
      <c r="S40" s="103">
        <v>19.5</v>
      </c>
      <c r="T40" s="103">
        <v>18.8</v>
      </c>
      <c r="U40" s="103">
        <v>18.2</v>
      </c>
    </row>
    <row r="41" spans="1:21" x14ac:dyDescent="0.25">
      <c r="A41" s="102">
        <v>31</v>
      </c>
      <c r="B41" s="103">
        <v>264.5</v>
      </c>
      <c r="C41" s="103">
        <v>134.69999999999999</v>
      </c>
      <c r="D41" s="103">
        <v>91.5</v>
      </c>
      <c r="E41" s="103">
        <v>69.900000000000006</v>
      </c>
      <c r="F41" s="103">
        <v>56.9</v>
      </c>
      <c r="G41" s="103">
        <v>48.3</v>
      </c>
      <c r="H41" s="103">
        <v>42.1</v>
      </c>
      <c r="I41" s="103">
        <v>37.5</v>
      </c>
      <c r="J41" s="103">
        <v>34</v>
      </c>
      <c r="K41" s="103">
        <v>31.1</v>
      </c>
      <c r="L41" s="103">
        <v>28.8</v>
      </c>
      <c r="M41" s="103">
        <v>26.8</v>
      </c>
      <c r="N41" s="103">
        <v>25.2</v>
      </c>
      <c r="O41" s="103">
        <v>23.8</v>
      </c>
      <c r="P41" s="103">
        <v>22.6</v>
      </c>
      <c r="Q41" s="103">
        <v>21.6</v>
      </c>
      <c r="R41" s="103">
        <v>20.6</v>
      </c>
      <c r="S41" s="103">
        <v>19.8</v>
      </c>
      <c r="T41" s="103">
        <v>19.100000000000001</v>
      </c>
      <c r="U41" s="103">
        <v>18.5</v>
      </c>
    </row>
    <row r="42" spans="1:21" x14ac:dyDescent="0.25">
      <c r="A42" s="102">
        <v>32</v>
      </c>
      <c r="B42" s="103">
        <v>268.2</v>
      </c>
      <c r="C42" s="103">
        <v>136.6</v>
      </c>
      <c r="D42" s="103">
        <v>92.8</v>
      </c>
      <c r="E42" s="103">
        <v>70.900000000000006</v>
      </c>
      <c r="F42" s="103">
        <v>57.7</v>
      </c>
      <c r="G42" s="103">
        <v>49</v>
      </c>
      <c r="H42" s="103">
        <v>42.7</v>
      </c>
      <c r="I42" s="103">
        <v>38.1</v>
      </c>
      <c r="J42" s="103">
        <v>34.5</v>
      </c>
      <c r="K42" s="103">
        <v>31.6</v>
      </c>
      <c r="L42" s="103">
        <v>29.2</v>
      </c>
      <c r="M42" s="103">
        <v>27.2</v>
      </c>
      <c r="N42" s="103">
        <v>25.6</v>
      </c>
      <c r="O42" s="103">
        <v>24.2</v>
      </c>
      <c r="P42" s="103">
        <v>23</v>
      </c>
      <c r="Q42" s="103">
        <v>21.9</v>
      </c>
      <c r="R42" s="103">
        <v>21</v>
      </c>
      <c r="S42" s="103">
        <v>20.100000000000001</v>
      </c>
      <c r="T42" s="103">
        <v>19.399999999999999</v>
      </c>
      <c r="U42" s="103">
        <v>18.7</v>
      </c>
    </row>
    <row r="43" spans="1:21" x14ac:dyDescent="0.25">
      <c r="A43" s="102">
        <v>33</v>
      </c>
      <c r="B43" s="103">
        <v>272.10000000000002</v>
      </c>
      <c r="C43" s="103">
        <v>138.6</v>
      </c>
      <c r="D43" s="103">
        <v>94.1</v>
      </c>
      <c r="E43" s="103">
        <v>71.900000000000006</v>
      </c>
      <c r="F43" s="103">
        <v>58.6</v>
      </c>
      <c r="G43" s="103">
        <v>49.7</v>
      </c>
      <c r="H43" s="103">
        <v>43.4</v>
      </c>
      <c r="I43" s="103">
        <v>38.6</v>
      </c>
      <c r="J43" s="103">
        <v>35</v>
      </c>
      <c r="K43" s="103">
        <v>32</v>
      </c>
      <c r="L43" s="103">
        <v>29.6</v>
      </c>
      <c r="M43" s="103">
        <v>27.6</v>
      </c>
      <c r="N43" s="103">
        <v>26</v>
      </c>
      <c r="O43" s="103">
        <v>24.5</v>
      </c>
      <c r="P43" s="103">
        <v>23.3</v>
      </c>
      <c r="Q43" s="103">
        <v>22.2</v>
      </c>
      <c r="R43" s="103">
        <v>21.3</v>
      </c>
      <c r="S43" s="103">
        <v>20.399999999999999</v>
      </c>
      <c r="T43" s="103">
        <v>19.7</v>
      </c>
      <c r="U43" s="103">
        <v>19</v>
      </c>
    </row>
    <row r="44" spans="1:21" x14ac:dyDescent="0.25">
      <c r="A44" s="102">
        <v>34</v>
      </c>
      <c r="B44" s="103">
        <v>276</v>
      </c>
      <c r="C44" s="103">
        <v>140.6</v>
      </c>
      <c r="D44" s="103">
        <v>95.4</v>
      </c>
      <c r="E44" s="103">
        <v>72.900000000000006</v>
      </c>
      <c r="F44" s="103">
        <v>59.4</v>
      </c>
      <c r="G44" s="103">
        <v>50.4</v>
      </c>
      <c r="H44" s="103">
        <v>44</v>
      </c>
      <c r="I44" s="103">
        <v>39.200000000000003</v>
      </c>
      <c r="J44" s="103">
        <v>35.5</v>
      </c>
      <c r="K44" s="103">
        <v>32.5</v>
      </c>
      <c r="L44" s="103">
        <v>30.1</v>
      </c>
      <c r="M44" s="103">
        <v>28</v>
      </c>
      <c r="N44" s="103">
        <v>26.3</v>
      </c>
      <c r="O44" s="103">
        <v>24.9</v>
      </c>
      <c r="P44" s="103">
        <v>23.6</v>
      </c>
      <c r="Q44" s="103">
        <v>22.5</v>
      </c>
      <c r="R44" s="103">
        <v>21.6</v>
      </c>
      <c r="S44" s="103">
        <v>20.7</v>
      </c>
      <c r="T44" s="103">
        <v>20</v>
      </c>
      <c r="U44" s="103">
        <v>19.3</v>
      </c>
    </row>
    <row r="45" spans="1:21" x14ac:dyDescent="0.25">
      <c r="A45" s="102">
        <v>35</v>
      </c>
      <c r="B45" s="103">
        <v>279.89999999999998</v>
      </c>
      <c r="C45" s="103">
        <v>142.6</v>
      </c>
      <c r="D45" s="103">
        <v>96.8</v>
      </c>
      <c r="E45" s="103">
        <v>73.900000000000006</v>
      </c>
      <c r="F45" s="103">
        <v>60.2</v>
      </c>
      <c r="G45" s="103">
        <v>51.1</v>
      </c>
      <c r="H45" s="103">
        <v>44.6</v>
      </c>
      <c r="I45" s="103">
        <v>39.799999999999997</v>
      </c>
      <c r="J45" s="103">
        <v>36</v>
      </c>
      <c r="K45" s="103">
        <v>33</v>
      </c>
      <c r="L45" s="103">
        <v>30.5</v>
      </c>
      <c r="M45" s="103">
        <v>28.4</v>
      </c>
      <c r="N45" s="103">
        <v>26.7</v>
      </c>
      <c r="O45" s="103">
        <v>25.3</v>
      </c>
      <c r="P45" s="103">
        <v>24</v>
      </c>
      <c r="Q45" s="103">
        <v>22.9</v>
      </c>
      <c r="R45" s="103">
        <v>21.9</v>
      </c>
      <c r="S45" s="103">
        <v>21</v>
      </c>
      <c r="T45" s="103">
        <v>20.3</v>
      </c>
      <c r="U45" s="103">
        <v>19.600000000000001</v>
      </c>
    </row>
    <row r="46" spans="1:21" x14ac:dyDescent="0.25">
      <c r="A46" s="102">
        <v>36</v>
      </c>
      <c r="B46" s="103">
        <v>283.89999999999998</v>
      </c>
      <c r="C46" s="103">
        <v>144.6</v>
      </c>
      <c r="D46" s="103">
        <v>98.2</v>
      </c>
      <c r="E46" s="103">
        <v>75</v>
      </c>
      <c r="F46" s="103">
        <v>61.1</v>
      </c>
      <c r="G46" s="103">
        <v>51.9</v>
      </c>
      <c r="H46" s="103">
        <v>45.3</v>
      </c>
      <c r="I46" s="103">
        <v>40.299999999999997</v>
      </c>
      <c r="J46" s="103">
        <v>36.5</v>
      </c>
      <c r="K46" s="103">
        <v>33.4</v>
      </c>
      <c r="L46" s="103">
        <v>30.9</v>
      </c>
      <c r="M46" s="103">
        <v>28.9</v>
      </c>
      <c r="N46" s="103">
        <v>27.1</v>
      </c>
      <c r="O46" s="103">
        <v>25.6</v>
      </c>
      <c r="P46" s="103">
        <v>24.3</v>
      </c>
      <c r="Q46" s="103">
        <v>23.2</v>
      </c>
      <c r="R46" s="103">
        <v>22.2</v>
      </c>
      <c r="S46" s="103">
        <v>21.4</v>
      </c>
      <c r="T46" s="103">
        <v>20.6</v>
      </c>
      <c r="U46" s="103">
        <v>19.899999999999999</v>
      </c>
    </row>
    <row r="47" spans="1:21" x14ac:dyDescent="0.25">
      <c r="A47" s="102">
        <v>37</v>
      </c>
      <c r="B47" s="103">
        <v>287.89999999999998</v>
      </c>
      <c r="C47" s="103">
        <v>146.6</v>
      </c>
      <c r="D47" s="103">
        <v>99.6</v>
      </c>
      <c r="E47" s="103">
        <v>76.099999999999994</v>
      </c>
      <c r="F47" s="103">
        <v>62</v>
      </c>
      <c r="G47" s="103">
        <v>52.6</v>
      </c>
      <c r="H47" s="103">
        <v>45.9</v>
      </c>
      <c r="I47" s="103">
        <v>40.9</v>
      </c>
      <c r="J47" s="103">
        <v>37</v>
      </c>
      <c r="K47" s="103">
        <v>33.9</v>
      </c>
      <c r="L47" s="103">
        <v>31.4</v>
      </c>
      <c r="M47" s="103">
        <v>29.3</v>
      </c>
      <c r="N47" s="103">
        <v>27.5</v>
      </c>
      <c r="O47" s="103">
        <v>26</v>
      </c>
      <c r="P47" s="103">
        <v>24.7</v>
      </c>
      <c r="Q47" s="103">
        <v>23.6</v>
      </c>
      <c r="R47" s="103">
        <v>22.6</v>
      </c>
      <c r="S47" s="103">
        <v>21.7</v>
      </c>
      <c r="T47" s="103">
        <v>20.9</v>
      </c>
      <c r="U47" s="103">
        <v>20.2</v>
      </c>
    </row>
    <row r="48" spans="1:21" x14ac:dyDescent="0.25">
      <c r="A48" s="102">
        <v>38</v>
      </c>
      <c r="B48" s="103">
        <v>292</v>
      </c>
      <c r="C48" s="103">
        <v>148.69999999999999</v>
      </c>
      <c r="D48" s="103">
        <v>101</v>
      </c>
      <c r="E48" s="103">
        <v>77.2</v>
      </c>
      <c r="F48" s="103">
        <v>62.9</v>
      </c>
      <c r="G48" s="103">
        <v>53.4</v>
      </c>
      <c r="H48" s="103">
        <v>46.6</v>
      </c>
      <c r="I48" s="103">
        <v>41.5</v>
      </c>
      <c r="J48" s="103">
        <v>37.6</v>
      </c>
      <c r="K48" s="103">
        <v>34.4</v>
      </c>
      <c r="L48" s="103">
        <v>31.9</v>
      </c>
      <c r="M48" s="103">
        <v>29.7</v>
      </c>
      <c r="N48" s="103">
        <v>27.9</v>
      </c>
      <c r="O48" s="103">
        <v>26.4</v>
      </c>
      <c r="P48" s="103">
        <v>25.1</v>
      </c>
      <c r="Q48" s="103">
        <v>23.9</v>
      </c>
      <c r="R48" s="103">
        <v>22.9</v>
      </c>
      <c r="S48" s="103">
        <v>22</v>
      </c>
      <c r="T48" s="103">
        <v>21.2</v>
      </c>
      <c r="U48" s="103">
        <v>20.5</v>
      </c>
    </row>
    <row r="49" spans="1:21" x14ac:dyDescent="0.25">
      <c r="A49" s="102">
        <v>39</v>
      </c>
      <c r="B49" s="103">
        <v>296.10000000000002</v>
      </c>
      <c r="C49" s="103">
        <v>150.80000000000001</v>
      </c>
      <c r="D49" s="103">
        <v>102.4</v>
      </c>
      <c r="E49" s="103">
        <v>78.3</v>
      </c>
      <c r="F49" s="103">
        <v>63.8</v>
      </c>
      <c r="G49" s="103">
        <v>54.1</v>
      </c>
      <c r="H49" s="103">
        <v>47.3</v>
      </c>
      <c r="I49" s="103">
        <v>42.1</v>
      </c>
      <c r="J49" s="103">
        <v>38.1</v>
      </c>
      <c r="K49" s="103">
        <v>34.9</v>
      </c>
      <c r="L49" s="103">
        <v>32.299999999999997</v>
      </c>
      <c r="M49" s="103">
        <v>30.2</v>
      </c>
      <c r="N49" s="103">
        <v>28.3</v>
      </c>
      <c r="O49" s="103">
        <v>26.8</v>
      </c>
      <c r="P49" s="103">
        <v>25.4</v>
      </c>
      <c r="Q49" s="103">
        <v>24.3</v>
      </c>
      <c r="R49" s="103">
        <v>23.3</v>
      </c>
      <c r="S49" s="103">
        <v>22.4</v>
      </c>
      <c r="T49" s="103">
        <v>21.6</v>
      </c>
      <c r="U49" s="103">
        <v>20.8</v>
      </c>
    </row>
    <row r="50" spans="1:21" x14ac:dyDescent="0.25">
      <c r="A50" s="102">
        <v>40</v>
      </c>
      <c r="B50" s="103">
        <v>300.3</v>
      </c>
      <c r="C50" s="103">
        <v>153</v>
      </c>
      <c r="D50" s="103">
        <v>103.9</v>
      </c>
      <c r="E50" s="103">
        <v>79.400000000000006</v>
      </c>
      <c r="F50" s="103">
        <v>64.7</v>
      </c>
      <c r="G50" s="103">
        <v>54.9</v>
      </c>
      <c r="H50" s="103">
        <v>47.9</v>
      </c>
      <c r="I50" s="103">
        <v>42.7</v>
      </c>
      <c r="J50" s="103">
        <v>38.700000000000003</v>
      </c>
      <c r="K50" s="103">
        <v>35.4</v>
      </c>
      <c r="L50" s="103">
        <v>32.799999999999997</v>
      </c>
      <c r="M50" s="103">
        <v>30.6</v>
      </c>
      <c r="N50" s="103">
        <v>28.8</v>
      </c>
      <c r="O50" s="103">
        <v>27.2</v>
      </c>
      <c r="P50" s="103">
        <v>25.8</v>
      </c>
      <c r="Q50" s="103">
        <v>24.7</v>
      </c>
      <c r="R50" s="103">
        <v>23.6</v>
      </c>
      <c r="S50" s="103">
        <v>22.7</v>
      </c>
      <c r="T50" s="103">
        <v>21.9</v>
      </c>
      <c r="U50" s="103">
        <v>21.2</v>
      </c>
    </row>
    <row r="51" spans="1:21" x14ac:dyDescent="0.25">
      <c r="A51" s="102">
        <v>41</v>
      </c>
      <c r="B51" s="103">
        <v>304.5</v>
      </c>
      <c r="C51" s="103">
        <v>155.1</v>
      </c>
      <c r="D51" s="103">
        <v>105.4</v>
      </c>
      <c r="E51" s="103">
        <v>80.5</v>
      </c>
      <c r="F51" s="103">
        <v>65.599999999999994</v>
      </c>
      <c r="G51" s="103">
        <v>55.7</v>
      </c>
      <c r="H51" s="103">
        <v>48.6</v>
      </c>
      <c r="I51" s="103">
        <v>43.3</v>
      </c>
      <c r="J51" s="103">
        <v>39.200000000000003</v>
      </c>
      <c r="K51" s="103">
        <v>36</v>
      </c>
      <c r="L51" s="103">
        <v>33.299999999999997</v>
      </c>
      <c r="M51" s="103">
        <v>31.1</v>
      </c>
      <c r="N51" s="103">
        <v>29.2</v>
      </c>
      <c r="O51" s="103">
        <v>27.6</v>
      </c>
      <c r="P51" s="103">
        <v>26.2</v>
      </c>
      <c r="Q51" s="103">
        <v>25</v>
      </c>
      <c r="R51" s="103">
        <v>24</v>
      </c>
      <c r="S51" s="103">
        <v>23.1</v>
      </c>
      <c r="T51" s="103">
        <v>22.2</v>
      </c>
      <c r="U51" s="103">
        <v>21.5</v>
      </c>
    </row>
    <row r="52" spans="1:21" x14ac:dyDescent="0.25">
      <c r="A52" s="102">
        <v>42</v>
      </c>
      <c r="B52" s="103">
        <v>308.8</v>
      </c>
      <c r="C52" s="103">
        <v>157.30000000000001</v>
      </c>
      <c r="D52" s="103">
        <v>106.9</v>
      </c>
      <c r="E52" s="103">
        <v>81.7</v>
      </c>
      <c r="F52" s="103">
        <v>66.599999999999994</v>
      </c>
      <c r="G52" s="103">
        <v>56.5</v>
      </c>
      <c r="H52" s="103">
        <v>49.3</v>
      </c>
      <c r="I52" s="103">
        <v>44</v>
      </c>
      <c r="J52" s="103">
        <v>39.799999999999997</v>
      </c>
      <c r="K52" s="103">
        <v>36.5</v>
      </c>
      <c r="L52" s="103">
        <v>33.799999999999997</v>
      </c>
      <c r="M52" s="103">
        <v>31.5</v>
      </c>
      <c r="N52" s="103">
        <v>29.6</v>
      </c>
      <c r="O52" s="103">
        <v>28</v>
      </c>
      <c r="P52" s="103">
        <v>26.6</v>
      </c>
      <c r="Q52" s="103">
        <v>25.4</v>
      </c>
      <c r="R52" s="103">
        <v>24.4</v>
      </c>
      <c r="S52" s="103">
        <v>23.4</v>
      </c>
      <c r="T52" s="103">
        <v>22.6</v>
      </c>
      <c r="U52" s="103">
        <v>21.9</v>
      </c>
    </row>
    <row r="53" spans="1:21" x14ac:dyDescent="0.25">
      <c r="A53" s="102">
        <v>43</v>
      </c>
      <c r="B53" s="103">
        <v>313.2</v>
      </c>
      <c r="C53" s="103">
        <v>159.6</v>
      </c>
      <c r="D53" s="103">
        <v>108.4</v>
      </c>
      <c r="E53" s="103">
        <v>82.8</v>
      </c>
      <c r="F53" s="103">
        <v>67.5</v>
      </c>
      <c r="G53" s="103">
        <v>57.3</v>
      </c>
      <c r="H53" s="103">
        <v>50</v>
      </c>
      <c r="I53" s="103">
        <v>44.6</v>
      </c>
      <c r="J53" s="103">
        <v>40.4</v>
      </c>
      <c r="K53" s="103">
        <v>37</v>
      </c>
      <c r="L53" s="103">
        <v>34.299999999999997</v>
      </c>
      <c r="M53" s="103">
        <v>32</v>
      </c>
      <c r="N53" s="103">
        <v>30.1</v>
      </c>
      <c r="O53" s="103">
        <v>28.5</v>
      </c>
      <c r="P53" s="103">
        <v>27</v>
      </c>
      <c r="Q53" s="103">
        <v>25.8</v>
      </c>
      <c r="R53" s="103">
        <v>24.8</v>
      </c>
      <c r="S53" s="103">
        <v>23.8</v>
      </c>
      <c r="T53" s="103">
        <v>23</v>
      </c>
      <c r="U53" s="103">
        <v>22.2</v>
      </c>
    </row>
    <row r="54" spans="1:21" x14ac:dyDescent="0.25">
      <c r="A54" s="102">
        <v>44</v>
      </c>
      <c r="B54" s="103">
        <v>317.60000000000002</v>
      </c>
      <c r="C54" s="103">
        <v>161.80000000000001</v>
      </c>
      <c r="D54" s="103">
        <v>109.9</v>
      </c>
      <c r="E54" s="103">
        <v>84</v>
      </c>
      <c r="F54" s="103">
        <v>68.5</v>
      </c>
      <c r="G54" s="103">
        <v>58.1</v>
      </c>
      <c r="H54" s="103">
        <v>50.8</v>
      </c>
      <c r="I54" s="103">
        <v>45.3</v>
      </c>
      <c r="J54" s="103">
        <v>41</v>
      </c>
      <c r="K54" s="103">
        <v>37.6</v>
      </c>
      <c r="L54" s="103">
        <v>34.799999999999997</v>
      </c>
      <c r="M54" s="103">
        <v>32.5</v>
      </c>
      <c r="N54" s="103">
        <v>30.5</v>
      </c>
      <c r="O54" s="103">
        <v>28.9</v>
      </c>
      <c r="P54" s="103">
        <v>27.5</v>
      </c>
      <c r="Q54" s="103">
        <v>26.2</v>
      </c>
      <c r="R54" s="103">
        <v>25.2</v>
      </c>
      <c r="S54" s="103">
        <v>24.2</v>
      </c>
      <c r="T54" s="103">
        <v>23.4</v>
      </c>
      <c r="U54" s="103">
        <v>22.6</v>
      </c>
    </row>
    <row r="55" spans="1:21" x14ac:dyDescent="0.25">
      <c r="A55" s="102">
        <v>45</v>
      </c>
      <c r="B55" s="103">
        <v>322</v>
      </c>
      <c r="C55" s="103">
        <v>164.1</v>
      </c>
      <c r="D55" s="103">
        <v>111.5</v>
      </c>
      <c r="E55" s="103">
        <v>85.2</v>
      </c>
      <c r="F55" s="103">
        <v>69.5</v>
      </c>
      <c r="G55" s="103">
        <v>59</v>
      </c>
      <c r="H55" s="103">
        <v>51.5</v>
      </c>
      <c r="I55" s="103">
        <v>45.9</v>
      </c>
      <c r="J55" s="103">
        <v>41.6</v>
      </c>
      <c r="K55" s="103">
        <v>38.1</v>
      </c>
      <c r="L55" s="103">
        <v>35.299999999999997</v>
      </c>
      <c r="M55" s="103">
        <v>33</v>
      </c>
      <c r="N55" s="103">
        <v>31</v>
      </c>
      <c r="O55" s="103">
        <v>29.4</v>
      </c>
      <c r="P55" s="103">
        <v>27.9</v>
      </c>
      <c r="Q55" s="103">
        <v>26.7</v>
      </c>
      <c r="R55" s="103">
        <v>25.6</v>
      </c>
      <c r="S55" s="103">
        <v>24.6</v>
      </c>
      <c r="T55" s="103">
        <v>23.8</v>
      </c>
      <c r="U55" s="103">
        <v>23</v>
      </c>
    </row>
    <row r="56" spans="1:21" x14ac:dyDescent="0.25">
      <c r="A56" s="102">
        <v>46</v>
      </c>
      <c r="B56" s="103">
        <v>326.60000000000002</v>
      </c>
      <c r="C56" s="103">
        <v>166.4</v>
      </c>
      <c r="D56" s="103">
        <v>113.1</v>
      </c>
      <c r="E56" s="103">
        <v>86.4</v>
      </c>
      <c r="F56" s="103">
        <v>70.5</v>
      </c>
      <c r="G56" s="103">
        <v>59.8</v>
      </c>
      <c r="H56" s="103">
        <v>52.3</v>
      </c>
      <c r="I56" s="103">
        <v>46.6</v>
      </c>
      <c r="J56" s="103">
        <v>42.2</v>
      </c>
      <c r="K56" s="103">
        <v>38.700000000000003</v>
      </c>
      <c r="L56" s="103">
        <v>35.9</v>
      </c>
      <c r="M56" s="103">
        <v>33.5</v>
      </c>
      <c r="N56" s="103">
        <v>31.5</v>
      </c>
      <c r="O56" s="103">
        <v>29.8</v>
      </c>
      <c r="P56" s="103">
        <v>28.4</v>
      </c>
      <c r="Q56" s="103">
        <v>27.1</v>
      </c>
      <c r="R56" s="103">
        <v>26</v>
      </c>
      <c r="S56" s="103">
        <v>25</v>
      </c>
      <c r="T56" s="103">
        <v>24.2</v>
      </c>
      <c r="U56" s="103"/>
    </row>
    <row r="57" spans="1:21" x14ac:dyDescent="0.25">
      <c r="A57" s="102">
        <v>47</v>
      </c>
      <c r="B57" s="103">
        <v>331.2</v>
      </c>
      <c r="C57" s="103">
        <v>168.8</v>
      </c>
      <c r="D57" s="103">
        <v>114.7</v>
      </c>
      <c r="E57" s="103">
        <v>87.7</v>
      </c>
      <c r="F57" s="103">
        <v>71.5</v>
      </c>
      <c r="G57" s="103">
        <v>60.7</v>
      </c>
      <c r="H57" s="103">
        <v>53</v>
      </c>
      <c r="I57" s="103">
        <v>47.3</v>
      </c>
      <c r="J57" s="103">
        <v>42.9</v>
      </c>
      <c r="K57" s="103">
        <v>39.299999999999997</v>
      </c>
      <c r="L57" s="103">
        <v>36.4</v>
      </c>
      <c r="M57" s="103">
        <v>34</v>
      </c>
      <c r="N57" s="103">
        <v>32</v>
      </c>
      <c r="O57" s="103">
        <v>30.3</v>
      </c>
      <c r="P57" s="103">
        <v>28.8</v>
      </c>
      <c r="Q57" s="103">
        <v>27.6</v>
      </c>
      <c r="R57" s="103">
        <v>26.4</v>
      </c>
      <c r="S57" s="103">
        <v>25.5</v>
      </c>
      <c r="T57" s="103"/>
      <c r="U57" s="103"/>
    </row>
    <row r="58" spans="1:21" x14ac:dyDescent="0.25">
      <c r="A58" s="102">
        <v>48</v>
      </c>
      <c r="B58" s="103">
        <v>335.8</v>
      </c>
      <c r="C58" s="103">
        <v>171.2</v>
      </c>
      <c r="D58" s="103">
        <v>116.3</v>
      </c>
      <c r="E58" s="103">
        <v>88.9</v>
      </c>
      <c r="F58" s="103">
        <v>72.5</v>
      </c>
      <c r="G58" s="103">
        <v>61.6</v>
      </c>
      <c r="H58" s="103">
        <v>53.8</v>
      </c>
      <c r="I58" s="103">
        <v>48</v>
      </c>
      <c r="J58" s="103">
        <v>43.5</v>
      </c>
      <c r="K58" s="103">
        <v>39.9</v>
      </c>
      <c r="L58" s="103">
        <v>37</v>
      </c>
      <c r="M58" s="103">
        <v>34.6</v>
      </c>
      <c r="N58" s="103">
        <v>32.6</v>
      </c>
      <c r="O58" s="103">
        <v>30.8</v>
      </c>
      <c r="P58" s="103">
        <v>29.3</v>
      </c>
      <c r="Q58" s="103">
        <v>28</v>
      </c>
      <c r="R58" s="103">
        <v>26.9</v>
      </c>
      <c r="S58" s="103"/>
      <c r="T58" s="103"/>
      <c r="U58" s="103"/>
    </row>
    <row r="59" spans="1:21" x14ac:dyDescent="0.25">
      <c r="A59" s="102">
        <v>49</v>
      </c>
      <c r="B59" s="103">
        <v>340.6</v>
      </c>
      <c r="C59" s="103">
        <v>173.6</v>
      </c>
      <c r="D59" s="103">
        <v>118</v>
      </c>
      <c r="E59" s="103">
        <v>90.2</v>
      </c>
      <c r="F59" s="103">
        <v>73.599999999999994</v>
      </c>
      <c r="G59" s="103">
        <v>62.6</v>
      </c>
      <c r="H59" s="103">
        <v>54.7</v>
      </c>
      <c r="I59" s="103">
        <v>48.8</v>
      </c>
      <c r="J59" s="103">
        <v>44.2</v>
      </c>
      <c r="K59" s="103">
        <v>40.6</v>
      </c>
      <c r="L59" s="103">
        <v>37.6</v>
      </c>
      <c r="M59" s="103">
        <v>35.200000000000003</v>
      </c>
      <c r="N59" s="103">
        <v>33.1</v>
      </c>
      <c r="O59" s="103">
        <v>31.4</v>
      </c>
      <c r="P59" s="103">
        <v>29.9</v>
      </c>
      <c r="Q59" s="103">
        <v>28.5</v>
      </c>
      <c r="R59" s="103"/>
      <c r="S59" s="103"/>
      <c r="T59" s="103"/>
      <c r="U59" s="103"/>
    </row>
    <row r="60" spans="1:21" x14ac:dyDescent="0.25">
      <c r="A60" s="102">
        <v>50</v>
      </c>
      <c r="B60" s="103">
        <v>345.4</v>
      </c>
      <c r="C60" s="103">
        <v>176.1</v>
      </c>
      <c r="D60" s="103">
        <v>119.8</v>
      </c>
      <c r="E60" s="103">
        <v>91.6</v>
      </c>
      <c r="F60" s="103">
        <v>74.7</v>
      </c>
      <c r="G60" s="103">
        <v>63.5</v>
      </c>
      <c r="H60" s="103">
        <v>55.5</v>
      </c>
      <c r="I60" s="103">
        <v>49.6</v>
      </c>
      <c r="J60" s="103">
        <v>44.9</v>
      </c>
      <c r="K60" s="103">
        <v>41.3</v>
      </c>
      <c r="L60" s="103">
        <v>38.299999999999997</v>
      </c>
      <c r="M60" s="103">
        <v>35.799999999999997</v>
      </c>
      <c r="N60" s="103">
        <v>33.700000000000003</v>
      </c>
      <c r="O60" s="103">
        <v>31.9</v>
      </c>
      <c r="P60" s="103">
        <v>30.4</v>
      </c>
      <c r="Q60" s="103"/>
      <c r="R60" s="103"/>
      <c r="S60" s="103"/>
      <c r="T60" s="103"/>
      <c r="U60" s="103"/>
    </row>
    <row r="61" spans="1:21" x14ac:dyDescent="0.25">
      <c r="A61" s="102">
        <v>51</v>
      </c>
      <c r="B61" s="103">
        <v>350.4</v>
      </c>
      <c r="C61" s="103">
        <v>178.7</v>
      </c>
      <c r="D61" s="103">
        <v>121.5</v>
      </c>
      <c r="E61" s="103">
        <v>93</v>
      </c>
      <c r="F61" s="103">
        <v>75.900000000000006</v>
      </c>
      <c r="G61" s="103">
        <v>64.5</v>
      </c>
      <c r="H61" s="103">
        <v>56.4</v>
      </c>
      <c r="I61" s="103">
        <v>50.4</v>
      </c>
      <c r="J61" s="103">
        <v>45.7</v>
      </c>
      <c r="K61" s="103">
        <v>41.9</v>
      </c>
      <c r="L61" s="103">
        <v>38.9</v>
      </c>
      <c r="M61" s="103">
        <v>36.4</v>
      </c>
      <c r="N61" s="103">
        <v>34.299999999999997</v>
      </c>
      <c r="O61" s="103">
        <v>32.5</v>
      </c>
      <c r="P61" s="103"/>
      <c r="Q61" s="103"/>
      <c r="R61" s="103"/>
      <c r="S61" s="103"/>
      <c r="T61" s="103"/>
      <c r="U61" s="103"/>
    </row>
    <row r="62" spans="1:21" x14ac:dyDescent="0.25">
      <c r="A62" s="102">
        <v>52</v>
      </c>
      <c r="B62" s="103">
        <v>355.4</v>
      </c>
      <c r="C62" s="103">
        <v>181.3</v>
      </c>
      <c r="D62" s="103">
        <v>123.3</v>
      </c>
      <c r="E62" s="103">
        <v>94.4</v>
      </c>
      <c r="F62" s="103">
        <v>77.099999999999994</v>
      </c>
      <c r="G62" s="103">
        <v>65.5</v>
      </c>
      <c r="H62" s="103">
        <v>57.3</v>
      </c>
      <c r="I62" s="103">
        <v>51.2</v>
      </c>
      <c r="J62" s="103">
        <v>46.4</v>
      </c>
      <c r="K62" s="103">
        <v>42.7</v>
      </c>
      <c r="L62" s="103">
        <v>39.6</v>
      </c>
      <c r="M62" s="103">
        <v>37</v>
      </c>
      <c r="N62" s="103">
        <v>34.9</v>
      </c>
      <c r="O62" s="103"/>
      <c r="P62" s="103"/>
      <c r="Q62" s="103"/>
      <c r="R62" s="103"/>
      <c r="S62" s="103"/>
      <c r="T62" s="103"/>
      <c r="U62" s="103"/>
    </row>
    <row r="63" spans="1:21" x14ac:dyDescent="0.25">
      <c r="A63" s="102">
        <v>53</v>
      </c>
      <c r="B63" s="103">
        <v>360.5</v>
      </c>
      <c r="C63" s="103">
        <v>184</v>
      </c>
      <c r="D63" s="103">
        <v>125.2</v>
      </c>
      <c r="E63" s="103">
        <v>95.8</v>
      </c>
      <c r="F63" s="103">
        <v>78.2</v>
      </c>
      <c r="G63" s="103">
        <v>66.599999999999994</v>
      </c>
      <c r="H63" s="103">
        <v>58.2</v>
      </c>
      <c r="I63" s="103">
        <v>52</v>
      </c>
      <c r="J63" s="103">
        <v>47.2</v>
      </c>
      <c r="K63" s="103">
        <v>43.4</v>
      </c>
      <c r="L63" s="103">
        <v>40.299999999999997</v>
      </c>
      <c r="M63" s="103">
        <v>37.700000000000003</v>
      </c>
      <c r="N63" s="103"/>
      <c r="O63" s="103"/>
      <c r="P63" s="103"/>
      <c r="Q63" s="103"/>
      <c r="R63" s="103"/>
      <c r="S63" s="103"/>
      <c r="T63" s="103"/>
      <c r="U63" s="103"/>
    </row>
    <row r="64" spans="1:21" x14ac:dyDescent="0.25">
      <c r="A64" s="102">
        <v>54</v>
      </c>
      <c r="B64" s="103">
        <v>365.6</v>
      </c>
      <c r="C64" s="103">
        <v>186.6</v>
      </c>
      <c r="D64" s="103">
        <v>127</v>
      </c>
      <c r="E64" s="103">
        <v>97.3</v>
      </c>
      <c r="F64" s="103">
        <v>79.5</v>
      </c>
      <c r="G64" s="103">
        <v>67.599999999999994</v>
      </c>
      <c r="H64" s="103">
        <v>59.2</v>
      </c>
      <c r="I64" s="103">
        <v>52.9</v>
      </c>
      <c r="J64" s="103">
        <v>48</v>
      </c>
      <c r="K64" s="103">
        <v>44.1</v>
      </c>
      <c r="L64" s="103">
        <v>40.9</v>
      </c>
      <c r="M64" s="103"/>
      <c r="N64" s="103"/>
      <c r="O64" s="103"/>
      <c r="P64" s="103"/>
      <c r="Q64" s="103"/>
      <c r="R64" s="103"/>
      <c r="S64" s="103"/>
      <c r="T64" s="103"/>
      <c r="U64" s="103"/>
    </row>
    <row r="65" spans="1:21" x14ac:dyDescent="0.25">
      <c r="A65" s="102">
        <v>55</v>
      </c>
      <c r="B65" s="103">
        <v>370.9</v>
      </c>
      <c r="C65" s="103">
        <v>189.4</v>
      </c>
      <c r="D65" s="103">
        <v>128.9</v>
      </c>
      <c r="E65" s="103">
        <v>98.8</v>
      </c>
      <c r="F65" s="103">
        <v>80.7</v>
      </c>
      <c r="G65" s="103">
        <v>68.7</v>
      </c>
      <c r="H65" s="103">
        <v>60.1</v>
      </c>
      <c r="I65" s="103">
        <v>53.7</v>
      </c>
      <c r="J65" s="103">
        <v>48.8</v>
      </c>
      <c r="K65" s="103">
        <v>44.9</v>
      </c>
      <c r="L65" s="103"/>
      <c r="M65" s="103"/>
      <c r="N65" s="103"/>
      <c r="O65" s="103"/>
      <c r="P65" s="103"/>
      <c r="Q65" s="103"/>
      <c r="R65" s="103"/>
      <c r="S65" s="103"/>
      <c r="T65" s="103"/>
      <c r="U65" s="103"/>
    </row>
    <row r="66" spans="1:21" x14ac:dyDescent="0.25">
      <c r="A66" s="102">
        <v>56</v>
      </c>
      <c r="B66" s="103">
        <v>376.3</v>
      </c>
      <c r="C66" s="103">
        <v>192.2</v>
      </c>
      <c r="D66" s="103">
        <v>130.9</v>
      </c>
      <c r="E66" s="103">
        <v>100.3</v>
      </c>
      <c r="F66" s="103">
        <v>82</v>
      </c>
      <c r="G66" s="103">
        <v>69.8</v>
      </c>
      <c r="H66" s="103">
        <v>61.1</v>
      </c>
      <c r="I66" s="103">
        <v>54.6</v>
      </c>
      <c r="J66" s="103">
        <v>49.6</v>
      </c>
      <c r="K66" s="103"/>
      <c r="L66" s="103"/>
      <c r="M66" s="103"/>
      <c r="N66" s="103"/>
      <c r="O66" s="103"/>
      <c r="P66" s="103"/>
      <c r="Q66" s="103"/>
      <c r="R66" s="103"/>
      <c r="S66" s="103"/>
      <c r="T66" s="103"/>
      <c r="U66" s="103"/>
    </row>
    <row r="67" spans="1:21" x14ac:dyDescent="0.25">
      <c r="A67" s="102">
        <v>57</v>
      </c>
      <c r="B67" s="103">
        <v>381.8</v>
      </c>
      <c r="C67" s="103">
        <v>195.1</v>
      </c>
      <c r="D67" s="103">
        <v>132.9</v>
      </c>
      <c r="E67" s="103">
        <v>101.9</v>
      </c>
      <c r="F67" s="103">
        <v>83.3</v>
      </c>
      <c r="G67" s="103">
        <v>70.900000000000006</v>
      </c>
      <c r="H67" s="103">
        <v>62.1</v>
      </c>
      <c r="I67" s="103">
        <v>55.6</v>
      </c>
      <c r="J67" s="103"/>
      <c r="K67" s="103"/>
      <c r="L67" s="103"/>
      <c r="M67" s="103"/>
      <c r="N67" s="103"/>
      <c r="O67" s="103"/>
      <c r="P67" s="103"/>
      <c r="Q67" s="103"/>
      <c r="R67" s="103"/>
      <c r="S67" s="103"/>
      <c r="T67" s="103"/>
      <c r="U67" s="103"/>
    </row>
    <row r="68" spans="1:21" x14ac:dyDescent="0.25">
      <c r="A68" s="102">
        <v>58</v>
      </c>
      <c r="B68" s="103">
        <v>387.5</v>
      </c>
      <c r="C68" s="103">
        <v>198</v>
      </c>
      <c r="D68" s="103">
        <v>135</v>
      </c>
      <c r="E68" s="103">
        <v>103.5</v>
      </c>
      <c r="F68" s="103">
        <v>84.6</v>
      </c>
      <c r="G68" s="103">
        <v>72.099999999999994</v>
      </c>
      <c r="H68" s="103">
        <v>63.2</v>
      </c>
      <c r="I68" s="103"/>
      <c r="J68" s="103"/>
      <c r="K68" s="103"/>
      <c r="L68" s="103"/>
      <c r="M68" s="103"/>
      <c r="N68" s="103"/>
      <c r="O68" s="103"/>
      <c r="P68" s="103"/>
      <c r="Q68" s="103"/>
      <c r="R68" s="103"/>
      <c r="S68" s="103"/>
      <c r="T68" s="103"/>
      <c r="U68" s="103"/>
    </row>
    <row r="69" spans="1:21" x14ac:dyDescent="0.25">
      <c r="A69" s="102">
        <v>59</v>
      </c>
      <c r="B69" s="103">
        <v>393.4</v>
      </c>
      <c r="C69" s="103">
        <v>201.1</v>
      </c>
      <c r="D69" s="103">
        <v>137.1</v>
      </c>
      <c r="E69" s="103">
        <v>105.2</v>
      </c>
      <c r="F69" s="103">
        <v>86</v>
      </c>
      <c r="G69" s="103">
        <v>73.3</v>
      </c>
      <c r="H69" s="103"/>
      <c r="I69" s="103"/>
      <c r="J69" s="103"/>
      <c r="K69" s="103"/>
      <c r="L69" s="103"/>
      <c r="M69" s="103"/>
      <c r="N69" s="103"/>
      <c r="O69" s="103"/>
      <c r="P69" s="103"/>
      <c r="Q69" s="103"/>
      <c r="R69" s="103"/>
      <c r="S69" s="103"/>
      <c r="T69" s="103"/>
      <c r="U69" s="103"/>
    </row>
    <row r="70" spans="1:21" x14ac:dyDescent="0.25">
      <c r="A70" s="102">
        <v>60</v>
      </c>
      <c r="B70" s="103">
        <v>399.5</v>
      </c>
      <c r="C70" s="103">
        <v>204.3</v>
      </c>
      <c r="D70" s="103">
        <v>139.30000000000001</v>
      </c>
      <c r="E70" s="103">
        <v>106.9</v>
      </c>
      <c r="F70" s="103">
        <v>87.5</v>
      </c>
      <c r="G70" s="103"/>
      <c r="H70" s="103"/>
      <c r="I70" s="103"/>
      <c r="J70" s="103"/>
      <c r="K70" s="103"/>
      <c r="L70" s="103"/>
      <c r="M70" s="103"/>
      <c r="N70" s="103"/>
      <c r="O70" s="103"/>
      <c r="P70" s="103"/>
      <c r="Q70" s="103"/>
      <c r="R70" s="103"/>
      <c r="S70" s="103"/>
      <c r="T70" s="103"/>
      <c r="U70" s="103"/>
    </row>
    <row r="71" spans="1:21" x14ac:dyDescent="0.25">
      <c r="A71" s="102">
        <v>61</v>
      </c>
      <c r="B71" s="103">
        <v>405.8</v>
      </c>
      <c r="C71" s="103">
        <v>207.6</v>
      </c>
      <c r="D71" s="103">
        <v>141.6</v>
      </c>
      <c r="E71" s="103">
        <v>108.7</v>
      </c>
      <c r="F71" s="103"/>
      <c r="G71" s="103"/>
      <c r="H71" s="103"/>
      <c r="I71" s="103"/>
      <c r="J71" s="103"/>
      <c r="K71" s="103"/>
      <c r="L71" s="103"/>
      <c r="M71" s="103"/>
      <c r="N71" s="103"/>
      <c r="O71" s="103"/>
      <c r="P71" s="103"/>
      <c r="Q71" s="103"/>
      <c r="R71" s="103"/>
      <c r="S71" s="103"/>
      <c r="T71" s="103"/>
      <c r="U71" s="103"/>
    </row>
    <row r="72" spans="1:21" x14ac:dyDescent="0.25">
      <c r="A72" s="102">
        <v>62</v>
      </c>
      <c r="B72" s="103">
        <v>412.4</v>
      </c>
      <c r="C72" s="103">
        <v>211.1</v>
      </c>
      <c r="D72" s="103">
        <v>144</v>
      </c>
      <c r="E72" s="103"/>
      <c r="F72" s="103"/>
      <c r="G72" s="103"/>
      <c r="H72" s="103"/>
      <c r="I72" s="103"/>
      <c r="J72" s="103"/>
      <c r="K72" s="103"/>
      <c r="L72" s="103"/>
      <c r="M72" s="103"/>
      <c r="N72" s="103"/>
      <c r="O72" s="103"/>
      <c r="P72" s="103"/>
      <c r="Q72" s="103"/>
      <c r="R72" s="103"/>
      <c r="S72" s="103"/>
      <c r="T72" s="103"/>
      <c r="U72" s="103"/>
    </row>
    <row r="73" spans="1:21" x14ac:dyDescent="0.25">
      <c r="A73" s="102">
        <v>63</v>
      </c>
      <c r="B73" s="103">
        <v>419.3</v>
      </c>
      <c r="C73" s="103">
        <v>214.7</v>
      </c>
      <c r="D73" s="103"/>
      <c r="E73" s="103"/>
      <c r="F73" s="103"/>
      <c r="G73" s="103"/>
      <c r="H73" s="103"/>
      <c r="I73" s="103"/>
      <c r="J73" s="103"/>
      <c r="K73" s="103"/>
      <c r="L73" s="103"/>
      <c r="M73" s="103"/>
      <c r="N73" s="103"/>
      <c r="O73" s="103"/>
      <c r="P73" s="103"/>
      <c r="Q73" s="103"/>
      <c r="R73" s="103"/>
      <c r="S73" s="103"/>
      <c r="T73" s="103"/>
      <c r="U73" s="103"/>
    </row>
    <row r="74" spans="1:21" x14ac:dyDescent="0.25">
      <c r="A74" s="102">
        <v>64</v>
      </c>
      <c r="B74" s="103">
        <v>426.5</v>
      </c>
      <c r="C74" s="103"/>
      <c r="D74" s="103"/>
      <c r="E74" s="103"/>
      <c r="F74" s="103"/>
      <c r="G74" s="103"/>
      <c r="H74" s="103"/>
      <c r="I74" s="103"/>
      <c r="J74" s="103"/>
      <c r="K74" s="103"/>
      <c r="L74" s="103"/>
      <c r="M74" s="103"/>
      <c r="N74" s="103"/>
      <c r="O74" s="103"/>
      <c r="P74" s="103"/>
      <c r="Q74" s="103"/>
      <c r="R74" s="103"/>
      <c r="S74" s="103"/>
      <c r="T74" s="103"/>
      <c r="U74" s="103"/>
    </row>
    <row r="126" spans="22:22" x14ac:dyDescent="0.25">
      <c r="V126" s="25" t="b">
        <f t="shared" ref="V126" si="0">V76=V26</f>
        <v>1</v>
      </c>
    </row>
    <row r="127" spans="22:22" x14ac:dyDescent="0.25">
      <c r="V127" s="25" t="b">
        <f t="shared" ref="V127" si="1">V77=V27</f>
        <v>1</v>
      </c>
    </row>
    <row r="128" spans="22:22" x14ac:dyDescent="0.25">
      <c r="V128" s="25" t="b">
        <f t="shared" ref="V128" si="2">V78=V28</f>
        <v>1</v>
      </c>
    </row>
    <row r="129" spans="22:22" x14ac:dyDescent="0.25">
      <c r="V129" s="25" t="b">
        <f t="shared" ref="V129" si="3">V79=V29</f>
        <v>1</v>
      </c>
    </row>
    <row r="130" spans="22:22" x14ac:dyDescent="0.25">
      <c r="V130" s="25" t="b">
        <f t="shared" ref="V130" si="4">V80=V30</f>
        <v>1</v>
      </c>
    </row>
    <row r="131" spans="22:22" x14ac:dyDescent="0.25">
      <c r="V131" s="25" t="b">
        <f t="shared" ref="V131" si="5">V81=V31</f>
        <v>1</v>
      </c>
    </row>
    <row r="132" spans="22:22" x14ac:dyDescent="0.25">
      <c r="V132" s="25" t="b">
        <f t="shared" ref="V132" si="6">V82=V32</f>
        <v>1</v>
      </c>
    </row>
    <row r="133" spans="22:22" x14ac:dyDescent="0.25">
      <c r="V133" s="25" t="b">
        <f t="shared" ref="V133" si="7">V83=V33</f>
        <v>1</v>
      </c>
    </row>
    <row r="134" spans="22:22" x14ac:dyDescent="0.25">
      <c r="V134" s="25" t="b">
        <f t="shared" ref="V134" si="8">V84=V34</f>
        <v>1</v>
      </c>
    </row>
    <row r="135" spans="22:22" x14ac:dyDescent="0.25">
      <c r="V135" s="25" t="b">
        <f t="shared" ref="V135" si="9">V85=V35</f>
        <v>1</v>
      </c>
    </row>
    <row r="136" spans="22:22" x14ac:dyDescent="0.25">
      <c r="V136" s="25" t="b">
        <f t="shared" ref="V136" si="10">V86=V36</f>
        <v>1</v>
      </c>
    </row>
    <row r="137" spans="22:22" x14ac:dyDescent="0.25">
      <c r="V137" s="25" t="b">
        <f t="shared" ref="V137" si="11">V87=V37</f>
        <v>1</v>
      </c>
    </row>
    <row r="138" spans="22:22" x14ac:dyDescent="0.25">
      <c r="V138" s="25" t="b">
        <f t="shared" ref="V138" si="12">V88=V38</f>
        <v>1</v>
      </c>
    </row>
    <row r="139" spans="22:22" x14ac:dyDescent="0.25">
      <c r="V139" s="25" t="b">
        <f t="shared" ref="V139" si="13">V89=V39</f>
        <v>1</v>
      </c>
    </row>
    <row r="140" spans="22:22" x14ac:dyDescent="0.25">
      <c r="V140" s="25" t="b">
        <f t="shared" ref="V140" si="14">V90=V40</f>
        <v>1</v>
      </c>
    </row>
    <row r="141" spans="22:22" x14ac:dyDescent="0.25">
      <c r="V141" s="25" t="b">
        <f t="shared" ref="V141" si="15">V91=V41</f>
        <v>1</v>
      </c>
    </row>
    <row r="142" spans="22:22" x14ac:dyDescent="0.25">
      <c r="V142" s="25" t="b">
        <f t="shared" ref="V142" si="16">V92=V42</f>
        <v>1</v>
      </c>
    </row>
    <row r="143" spans="22:22" x14ac:dyDescent="0.25">
      <c r="V143" s="25" t="b">
        <f t="shared" ref="V143" si="17">V93=V43</f>
        <v>1</v>
      </c>
    </row>
    <row r="144" spans="22:22" x14ac:dyDescent="0.25">
      <c r="V144" s="25" t="b">
        <f t="shared" ref="V144" si="18">V94=V44</f>
        <v>1</v>
      </c>
    </row>
    <row r="145" spans="22:22" x14ac:dyDescent="0.25">
      <c r="V145" s="25" t="b">
        <f t="shared" ref="V145" si="19">V95=V45</f>
        <v>1</v>
      </c>
    </row>
    <row r="146" spans="22:22" x14ac:dyDescent="0.25">
      <c r="V146" s="25" t="b">
        <f t="shared" ref="V146" si="20">V96=V46</f>
        <v>1</v>
      </c>
    </row>
    <row r="147" spans="22:22" x14ac:dyDescent="0.25">
      <c r="V147" s="25" t="b">
        <f t="shared" ref="V147" si="21">V97=V47</f>
        <v>1</v>
      </c>
    </row>
    <row r="148" spans="22:22" x14ac:dyDescent="0.25">
      <c r="V148" s="25" t="b">
        <f t="shared" ref="V148" si="22">V98=V48</f>
        <v>1</v>
      </c>
    </row>
    <row r="149" spans="22:22" x14ac:dyDescent="0.25">
      <c r="V149" s="25" t="b">
        <f t="shared" ref="V149" si="23">V99=V49</f>
        <v>1</v>
      </c>
    </row>
    <row r="150" spans="22:22" x14ac:dyDescent="0.25">
      <c r="V150" s="25" t="b">
        <f t="shared" ref="V150" si="24">V100=V50</f>
        <v>1</v>
      </c>
    </row>
    <row r="151" spans="22:22" x14ac:dyDescent="0.25">
      <c r="V151" s="25" t="b">
        <f t="shared" ref="V151" si="25">V101=V51</f>
        <v>1</v>
      </c>
    </row>
    <row r="152" spans="22:22" x14ac:dyDescent="0.25">
      <c r="V152" s="25" t="b">
        <f t="shared" ref="V152" si="26">V102=V52</f>
        <v>1</v>
      </c>
    </row>
    <row r="153" spans="22:22" x14ac:dyDescent="0.25">
      <c r="V153" s="25" t="b">
        <f t="shared" ref="V153" si="27">V103=V53</f>
        <v>1</v>
      </c>
    </row>
    <row r="154" spans="22:22" x14ac:dyDescent="0.25">
      <c r="V154" s="25" t="b">
        <f t="shared" ref="V154" si="28">V104=V54</f>
        <v>1</v>
      </c>
    </row>
    <row r="155" spans="22:22" x14ac:dyDescent="0.25">
      <c r="V155" s="25" t="b">
        <f t="shared" ref="V155" si="29">V105=V55</f>
        <v>1</v>
      </c>
    </row>
    <row r="156" spans="22:22" x14ac:dyDescent="0.25">
      <c r="V156" s="25" t="b">
        <f t="shared" ref="V156" si="30">V106=V56</f>
        <v>1</v>
      </c>
    </row>
    <row r="157" spans="22:22" x14ac:dyDescent="0.25">
      <c r="V157" s="25" t="b">
        <f t="shared" ref="V157" si="31">V107=V57</f>
        <v>1</v>
      </c>
    </row>
    <row r="158" spans="22:22" x14ac:dyDescent="0.25">
      <c r="V158" s="25" t="b">
        <f t="shared" ref="V158" si="32">V108=V58</f>
        <v>1</v>
      </c>
    </row>
    <row r="159" spans="22:22" x14ac:dyDescent="0.25">
      <c r="V159" s="25" t="b">
        <f t="shared" ref="V159" si="33">V109=V59</f>
        <v>1</v>
      </c>
    </row>
    <row r="160" spans="22:22" x14ac:dyDescent="0.25">
      <c r="V160" s="25" t="b">
        <f t="shared" ref="V160" si="34">V110=V60</f>
        <v>1</v>
      </c>
    </row>
    <row r="161" spans="22:22" x14ac:dyDescent="0.25">
      <c r="V161" s="25" t="b">
        <f t="shared" ref="V161" si="35">V111=V61</f>
        <v>1</v>
      </c>
    </row>
    <row r="162" spans="22:22" x14ac:dyDescent="0.25">
      <c r="V162" s="25" t="b">
        <f t="shared" ref="V162" si="36">V112=V62</f>
        <v>1</v>
      </c>
    </row>
    <row r="163" spans="22:22" x14ac:dyDescent="0.25">
      <c r="V163" s="25" t="b">
        <f t="shared" ref="V163" si="37">V113=V63</f>
        <v>1</v>
      </c>
    </row>
    <row r="164" spans="22:22" x14ac:dyDescent="0.25">
      <c r="V164" s="25" t="b">
        <f t="shared" ref="V164" si="38">V114=V64</f>
        <v>1</v>
      </c>
    </row>
    <row r="165" spans="22:22" x14ac:dyDescent="0.25">
      <c r="V165" s="25" t="b">
        <f t="shared" ref="V165" si="39">V115=V65</f>
        <v>1</v>
      </c>
    </row>
    <row r="166" spans="22:22" x14ac:dyDescent="0.25">
      <c r="V166" s="25" t="b">
        <f t="shared" ref="V166" si="40">V116=V66</f>
        <v>1</v>
      </c>
    </row>
    <row r="167" spans="22:22" x14ac:dyDescent="0.25">
      <c r="V167" s="25" t="b">
        <f t="shared" ref="V167" si="41">V117=V67</f>
        <v>1</v>
      </c>
    </row>
    <row r="168" spans="22:22" x14ac:dyDescent="0.25">
      <c r="V168" s="25" t="b">
        <f t="shared" ref="V168" si="42">V118=V68</f>
        <v>1</v>
      </c>
    </row>
    <row r="169" spans="22:22" x14ac:dyDescent="0.25">
      <c r="V169" s="25" t="b">
        <f t="shared" ref="V169" si="43">V119=V69</f>
        <v>1</v>
      </c>
    </row>
    <row r="170" spans="22:22" x14ac:dyDescent="0.25">
      <c r="V170" s="25" t="b">
        <f t="shared" ref="V170" si="44">V120=V70</f>
        <v>1</v>
      </c>
    </row>
    <row r="171" spans="22:22" x14ac:dyDescent="0.25">
      <c r="V171" s="25" t="b">
        <f t="shared" ref="V171" si="45">V121=V71</f>
        <v>1</v>
      </c>
    </row>
    <row r="172" spans="22:22" x14ac:dyDescent="0.25">
      <c r="V172" s="25" t="b">
        <f t="shared" ref="V172" si="46">V122=V72</f>
        <v>1</v>
      </c>
    </row>
    <row r="173" spans="22:22" x14ac:dyDescent="0.25">
      <c r="V173" s="25" t="b">
        <f t="shared" ref="V173" si="47">V123=V73</f>
        <v>1</v>
      </c>
    </row>
    <row r="174" spans="22:22" x14ac:dyDescent="0.25">
      <c r="V174" s="25" t="b">
        <f t="shared" ref="V174" si="48">V124=V74</f>
        <v>1</v>
      </c>
    </row>
  </sheetData>
  <sheetProtection algorithmName="SHA-512" hashValue="XSACQl941BN29l2MKuuQWk/ewcaK6iJaUkYfdAhk8LbCY/PbplMYqK1KfwfkSlNac+ZNw3AlDRt7HvgHEA2SyQ==" saltValue="0wKNUo1ZoQixR9V+BzheBw==" spinCount="100000" sheet="1" objects="1" scenarios="1"/>
  <conditionalFormatting sqref="A6:A16 A18:A20">
    <cfRule type="expression" dxfId="347" priority="21" stopIfTrue="1">
      <formula>MOD(ROW(),2)=0</formula>
    </cfRule>
    <cfRule type="expression" dxfId="346" priority="22" stopIfTrue="1">
      <formula>MOD(ROW(),2)&lt;&gt;0</formula>
    </cfRule>
  </conditionalFormatting>
  <conditionalFormatting sqref="B6:U16 C17:U20">
    <cfRule type="expression" dxfId="345" priority="23" stopIfTrue="1">
      <formula>MOD(ROW(),2)=0</formula>
    </cfRule>
    <cfRule type="expression" dxfId="344" priority="24" stopIfTrue="1">
      <formula>MOD(ROW(),2)&lt;&gt;0</formula>
    </cfRule>
  </conditionalFormatting>
  <conditionalFormatting sqref="A17">
    <cfRule type="expression" dxfId="343" priority="15" stopIfTrue="1">
      <formula>MOD(ROW(),2)=0</formula>
    </cfRule>
    <cfRule type="expression" dxfId="342" priority="16" stopIfTrue="1">
      <formula>MOD(ROW(),2)&lt;&gt;0</formula>
    </cfRule>
  </conditionalFormatting>
  <conditionalFormatting sqref="B17:B20">
    <cfRule type="expression" dxfId="341" priority="13" stopIfTrue="1">
      <formula>MOD(ROW(),2)=0</formula>
    </cfRule>
    <cfRule type="expression" dxfId="340" priority="14" stopIfTrue="1">
      <formula>MOD(ROW(),2)&lt;&gt;0</formula>
    </cfRule>
  </conditionalFormatting>
  <conditionalFormatting sqref="A25:A74">
    <cfRule type="expression" dxfId="339" priority="1" stopIfTrue="1">
      <formula>MOD(ROW(),2)=0</formula>
    </cfRule>
    <cfRule type="expression" dxfId="338" priority="2" stopIfTrue="1">
      <formula>MOD(ROW(),2)&lt;&gt;0</formula>
    </cfRule>
  </conditionalFormatting>
  <conditionalFormatting sqref="B25:U74">
    <cfRule type="expression" dxfId="337" priority="3" stopIfTrue="1">
      <formula>MOD(ROW(),2)=0</formula>
    </cfRule>
    <cfRule type="expression" dxfId="336"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4">
    <pageSetUpPr fitToPage="1"/>
  </sheetPr>
  <dimension ref="A1:V176"/>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x-717</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538</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717</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539</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540</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203.7</v>
      </c>
      <c r="C26" s="103">
        <v>103.8</v>
      </c>
      <c r="D26" s="103">
        <v>70.400000000000006</v>
      </c>
      <c r="E26" s="103">
        <v>53.8</v>
      </c>
      <c r="F26" s="103">
        <v>43.8</v>
      </c>
      <c r="G26" s="103">
        <v>37.200000000000003</v>
      </c>
      <c r="H26" s="103">
        <v>32.4</v>
      </c>
      <c r="I26" s="103">
        <v>28.9</v>
      </c>
      <c r="J26" s="103">
        <v>26.1</v>
      </c>
      <c r="K26" s="103">
        <v>23.9</v>
      </c>
      <c r="L26" s="103">
        <v>22.1</v>
      </c>
      <c r="M26" s="103">
        <v>20.6</v>
      </c>
      <c r="N26" s="103">
        <v>19.399999999999999</v>
      </c>
      <c r="O26" s="103">
        <v>18.3</v>
      </c>
      <c r="P26" s="103">
        <v>17.399999999999999</v>
      </c>
      <c r="Q26" s="103">
        <v>16.600000000000001</v>
      </c>
      <c r="R26" s="103">
        <v>15.8</v>
      </c>
      <c r="S26" s="103">
        <v>15.2</v>
      </c>
      <c r="T26" s="103">
        <v>14.7</v>
      </c>
      <c r="U26" s="103">
        <v>14.2</v>
      </c>
    </row>
    <row r="27" spans="1:21" x14ac:dyDescent="0.25">
      <c r="A27" s="102">
        <v>17</v>
      </c>
      <c r="B27" s="103">
        <v>207</v>
      </c>
      <c r="C27" s="103">
        <v>105.4</v>
      </c>
      <c r="D27" s="103">
        <v>71.599999999999994</v>
      </c>
      <c r="E27" s="103">
        <v>54.7</v>
      </c>
      <c r="F27" s="103">
        <v>44.5</v>
      </c>
      <c r="G27" s="103">
        <v>37.799999999999997</v>
      </c>
      <c r="H27" s="103">
        <v>33</v>
      </c>
      <c r="I27" s="103">
        <v>29.3</v>
      </c>
      <c r="J27" s="103">
        <v>26.5</v>
      </c>
      <c r="K27" s="103">
        <v>24.3</v>
      </c>
      <c r="L27" s="103">
        <v>22.5</v>
      </c>
      <c r="M27" s="103">
        <v>21</v>
      </c>
      <c r="N27" s="103">
        <v>19.7</v>
      </c>
      <c r="O27" s="103">
        <v>18.600000000000001</v>
      </c>
      <c r="P27" s="103">
        <v>17.7</v>
      </c>
      <c r="Q27" s="103">
        <v>16.8</v>
      </c>
      <c r="R27" s="103">
        <v>16.100000000000001</v>
      </c>
      <c r="S27" s="103">
        <v>15.5</v>
      </c>
      <c r="T27" s="103">
        <v>14.9</v>
      </c>
      <c r="U27" s="103">
        <v>14.4</v>
      </c>
    </row>
    <row r="28" spans="1:21" x14ac:dyDescent="0.25">
      <c r="A28" s="102">
        <v>18</v>
      </c>
      <c r="B28" s="103">
        <v>210.5</v>
      </c>
      <c r="C28" s="103">
        <v>107.2</v>
      </c>
      <c r="D28" s="103">
        <v>72.8</v>
      </c>
      <c r="E28" s="103">
        <v>55.6</v>
      </c>
      <c r="F28" s="103">
        <v>45.3</v>
      </c>
      <c r="G28" s="103">
        <v>38.4</v>
      </c>
      <c r="H28" s="103">
        <v>33.5</v>
      </c>
      <c r="I28" s="103">
        <v>29.8</v>
      </c>
      <c r="J28" s="103">
        <v>27</v>
      </c>
      <c r="K28" s="103">
        <v>24.7</v>
      </c>
      <c r="L28" s="103">
        <v>22.9</v>
      </c>
      <c r="M28" s="103">
        <v>21.3</v>
      </c>
      <c r="N28" s="103">
        <v>20</v>
      </c>
      <c r="O28" s="103">
        <v>18.899999999999999</v>
      </c>
      <c r="P28" s="103">
        <v>18</v>
      </c>
      <c r="Q28" s="103">
        <v>17.100000000000001</v>
      </c>
      <c r="R28" s="103">
        <v>16.399999999999999</v>
      </c>
      <c r="S28" s="103">
        <v>15.7</v>
      </c>
      <c r="T28" s="103">
        <v>15.1</v>
      </c>
      <c r="U28" s="103">
        <v>14.6</v>
      </c>
    </row>
    <row r="29" spans="1:21" x14ac:dyDescent="0.25">
      <c r="A29" s="102">
        <v>19</v>
      </c>
      <c r="B29" s="103">
        <v>213.9</v>
      </c>
      <c r="C29" s="103">
        <v>108.9</v>
      </c>
      <c r="D29" s="103">
        <v>73.900000000000006</v>
      </c>
      <c r="E29" s="103">
        <v>56.5</v>
      </c>
      <c r="F29" s="103">
        <v>46</v>
      </c>
      <c r="G29" s="103">
        <v>39</v>
      </c>
      <c r="H29" s="103">
        <v>34</v>
      </c>
      <c r="I29" s="103">
        <v>30.3</v>
      </c>
      <c r="J29" s="103">
        <v>27.4</v>
      </c>
      <c r="K29" s="103">
        <v>25.1</v>
      </c>
      <c r="L29" s="103">
        <v>23.2</v>
      </c>
      <c r="M29" s="103">
        <v>21.7</v>
      </c>
      <c r="N29" s="103">
        <v>20.3</v>
      </c>
      <c r="O29" s="103">
        <v>19.2</v>
      </c>
      <c r="P29" s="103">
        <v>18.2</v>
      </c>
      <c r="Q29" s="103">
        <v>17.399999999999999</v>
      </c>
      <c r="R29" s="103">
        <v>16.600000000000001</v>
      </c>
      <c r="S29" s="103">
        <v>16</v>
      </c>
      <c r="T29" s="103">
        <v>15.4</v>
      </c>
      <c r="U29" s="103">
        <v>14.9</v>
      </c>
    </row>
    <row r="30" spans="1:21" x14ac:dyDescent="0.25">
      <c r="A30" s="102">
        <v>20</v>
      </c>
      <c r="B30" s="103">
        <v>217</v>
      </c>
      <c r="C30" s="103">
        <v>110.5</v>
      </c>
      <c r="D30" s="103">
        <v>75</v>
      </c>
      <c r="E30" s="103">
        <v>57.3</v>
      </c>
      <c r="F30" s="103">
        <v>46.7</v>
      </c>
      <c r="G30" s="103">
        <v>39.6</v>
      </c>
      <c r="H30" s="103">
        <v>34.5</v>
      </c>
      <c r="I30" s="103">
        <v>30.8</v>
      </c>
      <c r="J30" s="103">
        <v>27.8</v>
      </c>
      <c r="K30" s="103">
        <v>25.5</v>
      </c>
      <c r="L30" s="103">
        <v>23.6</v>
      </c>
      <c r="M30" s="103">
        <v>22</v>
      </c>
      <c r="N30" s="103">
        <v>20.6</v>
      </c>
      <c r="O30" s="103">
        <v>19.5</v>
      </c>
      <c r="P30" s="103">
        <v>18.5</v>
      </c>
      <c r="Q30" s="103">
        <v>17.600000000000001</v>
      </c>
      <c r="R30" s="103">
        <v>16.899999999999999</v>
      </c>
      <c r="S30" s="103">
        <v>16.2</v>
      </c>
      <c r="T30" s="103">
        <v>15.6</v>
      </c>
      <c r="U30" s="103">
        <v>15.1</v>
      </c>
    </row>
    <row r="31" spans="1:21" x14ac:dyDescent="0.25">
      <c r="A31" s="102">
        <v>21</v>
      </c>
      <c r="B31" s="103">
        <v>220.1</v>
      </c>
      <c r="C31" s="103">
        <v>112.1</v>
      </c>
      <c r="D31" s="103">
        <v>76.099999999999994</v>
      </c>
      <c r="E31" s="103">
        <v>58.1</v>
      </c>
      <c r="F31" s="103">
        <v>47.3</v>
      </c>
      <c r="G31" s="103">
        <v>40.200000000000003</v>
      </c>
      <c r="H31" s="103">
        <v>35</v>
      </c>
      <c r="I31" s="103">
        <v>31.2</v>
      </c>
      <c r="J31" s="103">
        <v>28.2</v>
      </c>
      <c r="K31" s="103">
        <v>25.9</v>
      </c>
      <c r="L31" s="103">
        <v>23.9</v>
      </c>
      <c r="M31" s="103">
        <v>22.3</v>
      </c>
      <c r="N31" s="103">
        <v>20.9</v>
      </c>
      <c r="O31" s="103">
        <v>19.8</v>
      </c>
      <c r="P31" s="103">
        <v>18.8</v>
      </c>
      <c r="Q31" s="103">
        <v>17.899999999999999</v>
      </c>
      <c r="R31" s="103">
        <v>17.100000000000001</v>
      </c>
      <c r="S31" s="103">
        <v>16.5</v>
      </c>
      <c r="T31" s="103">
        <v>15.8</v>
      </c>
      <c r="U31" s="103">
        <v>15.3</v>
      </c>
    </row>
    <row r="32" spans="1:21" x14ac:dyDescent="0.25">
      <c r="A32" s="102">
        <v>22</v>
      </c>
      <c r="B32" s="103">
        <v>223.3</v>
      </c>
      <c r="C32" s="103">
        <v>113.7</v>
      </c>
      <c r="D32" s="103">
        <v>77.2</v>
      </c>
      <c r="E32" s="103">
        <v>59</v>
      </c>
      <c r="F32" s="103">
        <v>48</v>
      </c>
      <c r="G32" s="103">
        <v>40.700000000000003</v>
      </c>
      <c r="H32" s="103">
        <v>35.5</v>
      </c>
      <c r="I32" s="103">
        <v>31.7</v>
      </c>
      <c r="J32" s="103">
        <v>28.6</v>
      </c>
      <c r="K32" s="103">
        <v>26.2</v>
      </c>
      <c r="L32" s="103">
        <v>24.3</v>
      </c>
      <c r="M32" s="103">
        <v>22.6</v>
      </c>
      <c r="N32" s="103">
        <v>21.2</v>
      </c>
      <c r="O32" s="103">
        <v>20.100000000000001</v>
      </c>
      <c r="P32" s="103">
        <v>19.100000000000001</v>
      </c>
      <c r="Q32" s="103">
        <v>18.2</v>
      </c>
      <c r="R32" s="103">
        <v>17.399999999999999</v>
      </c>
      <c r="S32" s="103">
        <v>16.7</v>
      </c>
      <c r="T32" s="103">
        <v>16.100000000000001</v>
      </c>
      <c r="U32" s="103">
        <v>15.5</v>
      </c>
    </row>
    <row r="33" spans="1:21" x14ac:dyDescent="0.25">
      <c r="A33" s="102">
        <v>23</v>
      </c>
      <c r="B33" s="103">
        <v>226.5</v>
      </c>
      <c r="C33" s="103">
        <v>115.3</v>
      </c>
      <c r="D33" s="103">
        <v>78.3</v>
      </c>
      <c r="E33" s="103">
        <v>59.8</v>
      </c>
      <c r="F33" s="103">
        <v>48.7</v>
      </c>
      <c r="G33" s="103">
        <v>41.3</v>
      </c>
      <c r="H33" s="103">
        <v>36.1</v>
      </c>
      <c r="I33" s="103">
        <v>32.1</v>
      </c>
      <c r="J33" s="103">
        <v>29.1</v>
      </c>
      <c r="K33" s="103">
        <v>26.6</v>
      </c>
      <c r="L33" s="103">
        <v>24.6</v>
      </c>
      <c r="M33" s="103">
        <v>23</v>
      </c>
      <c r="N33" s="103">
        <v>21.6</v>
      </c>
      <c r="O33" s="103">
        <v>20.399999999999999</v>
      </c>
      <c r="P33" s="103">
        <v>19.3</v>
      </c>
      <c r="Q33" s="103">
        <v>18.399999999999999</v>
      </c>
      <c r="R33" s="103">
        <v>17.600000000000001</v>
      </c>
      <c r="S33" s="103">
        <v>16.899999999999999</v>
      </c>
      <c r="T33" s="103">
        <v>16.3</v>
      </c>
      <c r="U33" s="103">
        <v>15.8</v>
      </c>
    </row>
    <row r="34" spans="1:21" x14ac:dyDescent="0.25">
      <c r="A34" s="102">
        <v>24</v>
      </c>
      <c r="B34" s="103">
        <v>229.7</v>
      </c>
      <c r="C34" s="103">
        <v>117</v>
      </c>
      <c r="D34" s="103">
        <v>79.400000000000006</v>
      </c>
      <c r="E34" s="103">
        <v>60.7</v>
      </c>
      <c r="F34" s="103">
        <v>49.4</v>
      </c>
      <c r="G34" s="103">
        <v>41.9</v>
      </c>
      <c r="H34" s="103">
        <v>36.6</v>
      </c>
      <c r="I34" s="103">
        <v>32.6</v>
      </c>
      <c r="J34" s="103">
        <v>29.5</v>
      </c>
      <c r="K34" s="103">
        <v>27</v>
      </c>
      <c r="L34" s="103">
        <v>25</v>
      </c>
      <c r="M34" s="103">
        <v>23.3</v>
      </c>
      <c r="N34" s="103">
        <v>21.9</v>
      </c>
      <c r="O34" s="103">
        <v>20.7</v>
      </c>
      <c r="P34" s="103">
        <v>19.600000000000001</v>
      </c>
      <c r="Q34" s="103">
        <v>18.7</v>
      </c>
      <c r="R34" s="103">
        <v>17.899999999999999</v>
      </c>
      <c r="S34" s="103">
        <v>17.2</v>
      </c>
      <c r="T34" s="103">
        <v>16.600000000000001</v>
      </c>
      <c r="U34" s="103">
        <v>16</v>
      </c>
    </row>
    <row r="35" spans="1:21" x14ac:dyDescent="0.25">
      <c r="A35" s="102">
        <v>25</v>
      </c>
      <c r="B35" s="103">
        <v>233</v>
      </c>
      <c r="C35" s="103">
        <v>118.7</v>
      </c>
      <c r="D35" s="103">
        <v>80.599999999999994</v>
      </c>
      <c r="E35" s="103">
        <v>61.5</v>
      </c>
      <c r="F35" s="103">
        <v>50.1</v>
      </c>
      <c r="G35" s="103">
        <v>42.5</v>
      </c>
      <c r="H35" s="103">
        <v>37.1</v>
      </c>
      <c r="I35" s="103">
        <v>33</v>
      </c>
      <c r="J35" s="103">
        <v>29.9</v>
      </c>
      <c r="K35" s="103">
        <v>27.4</v>
      </c>
      <c r="L35" s="103">
        <v>25.3</v>
      </c>
      <c r="M35" s="103">
        <v>23.6</v>
      </c>
      <c r="N35" s="103">
        <v>22.2</v>
      </c>
      <c r="O35" s="103">
        <v>21</v>
      </c>
      <c r="P35" s="103">
        <v>19.899999999999999</v>
      </c>
      <c r="Q35" s="103">
        <v>19</v>
      </c>
      <c r="R35" s="103">
        <v>18.2</v>
      </c>
      <c r="S35" s="103">
        <v>17.399999999999999</v>
      </c>
      <c r="T35" s="103">
        <v>16.8</v>
      </c>
      <c r="U35" s="103">
        <v>16.2</v>
      </c>
    </row>
    <row r="36" spans="1:21" x14ac:dyDescent="0.25">
      <c r="A36" s="102">
        <v>26</v>
      </c>
      <c r="B36" s="103">
        <v>236.4</v>
      </c>
      <c r="C36" s="103">
        <v>120.4</v>
      </c>
      <c r="D36" s="103">
        <v>81.7</v>
      </c>
      <c r="E36" s="103">
        <v>62.4</v>
      </c>
      <c r="F36" s="103">
        <v>50.8</v>
      </c>
      <c r="G36" s="103">
        <v>43.1</v>
      </c>
      <c r="H36" s="103">
        <v>37.6</v>
      </c>
      <c r="I36" s="103">
        <v>33.5</v>
      </c>
      <c r="J36" s="103">
        <v>30.3</v>
      </c>
      <c r="K36" s="103">
        <v>27.8</v>
      </c>
      <c r="L36" s="103">
        <v>25.7</v>
      </c>
      <c r="M36" s="103">
        <v>24</v>
      </c>
      <c r="N36" s="103">
        <v>22.5</v>
      </c>
      <c r="O36" s="103">
        <v>21.3</v>
      </c>
      <c r="P36" s="103">
        <v>20.2</v>
      </c>
      <c r="Q36" s="103">
        <v>19.2</v>
      </c>
      <c r="R36" s="103">
        <v>18.399999999999999</v>
      </c>
      <c r="S36" s="103">
        <v>17.7</v>
      </c>
      <c r="T36" s="103">
        <v>17</v>
      </c>
      <c r="U36" s="103">
        <v>16.5</v>
      </c>
    </row>
    <row r="37" spans="1:21" x14ac:dyDescent="0.25">
      <c r="A37" s="102">
        <v>27</v>
      </c>
      <c r="B37" s="103">
        <v>239.8</v>
      </c>
      <c r="C37" s="103">
        <v>122.1</v>
      </c>
      <c r="D37" s="103">
        <v>82.9</v>
      </c>
      <c r="E37" s="103">
        <v>63.3</v>
      </c>
      <c r="F37" s="103">
        <v>51.6</v>
      </c>
      <c r="G37" s="103">
        <v>43.8</v>
      </c>
      <c r="H37" s="103">
        <v>38.200000000000003</v>
      </c>
      <c r="I37" s="103">
        <v>34</v>
      </c>
      <c r="J37" s="103">
        <v>30.8</v>
      </c>
      <c r="K37" s="103">
        <v>28.2</v>
      </c>
      <c r="L37" s="103">
        <v>26.1</v>
      </c>
      <c r="M37" s="103">
        <v>24.3</v>
      </c>
      <c r="N37" s="103">
        <v>22.8</v>
      </c>
      <c r="O37" s="103">
        <v>21.6</v>
      </c>
      <c r="P37" s="103">
        <v>20.5</v>
      </c>
      <c r="Q37" s="103">
        <v>19.5</v>
      </c>
      <c r="R37" s="103">
        <v>18.7</v>
      </c>
      <c r="S37" s="103">
        <v>18</v>
      </c>
      <c r="T37" s="103">
        <v>17.3</v>
      </c>
      <c r="U37" s="103">
        <v>16.7</v>
      </c>
    </row>
    <row r="38" spans="1:21" x14ac:dyDescent="0.25">
      <c r="A38" s="102">
        <v>28</v>
      </c>
      <c r="B38" s="103">
        <v>243.2</v>
      </c>
      <c r="C38" s="103">
        <v>123.9</v>
      </c>
      <c r="D38" s="103">
        <v>84.1</v>
      </c>
      <c r="E38" s="103">
        <v>64.2</v>
      </c>
      <c r="F38" s="103">
        <v>52.3</v>
      </c>
      <c r="G38" s="103">
        <v>44.4</v>
      </c>
      <c r="H38" s="103">
        <v>38.700000000000003</v>
      </c>
      <c r="I38" s="103">
        <v>34.5</v>
      </c>
      <c r="J38" s="103">
        <v>31.2</v>
      </c>
      <c r="K38" s="103">
        <v>28.6</v>
      </c>
      <c r="L38" s="103">
        <v>26.4</v>
      </c>
      <c r="M38" s="103">
        <v>24.7</v>
      </c>
      <c r="N38" s="103">
        <v>23.2</v>
      </c>
      <c r="O38" s="103">
        <v>21.9</v>
      </c>
      <c r="P38" s="103">
        <v>20.8</v>
      </c>
      <c r="Q38" s="103">
        <v>19.8</v>
      </c>
      <c r="R38" s="103">
        <v>19</v>
      </c>
      <c r="S38" s="103">
        <v>18.2</v>
      </c>
      <c r="T38" s="103">
        <v>17.5</v>
      </c>
      <c r="U38" s="103">
        <v>16.899999999999999</v>
      </c>
    </row>
    <row r="39" spans="1:21" x14ac:dyDescent="0.25">
      <c r="A39" s="102">
        <v>29</v>
      </c>
      <c r="B39" s="103">
        <v>246.7</v>
      </c>
      <c r="C39" s="103">
        <v>125.6</v>
      </c>
      <c r="D39" s="103">
        <v>85.3</v>
      </c>
      <c r="E39" s="103">
        <v>65.099999999999994</v>
      </c>
      <c r="F39" s="103">
        <v>53.1</v>
      </c>
      <c r="G39" s="103">
        <v>45</v>
      </c>
      <c r="H39" s="103">
        <v>39.299999999999997</v>
      </c>
      <c r="I39" s="103">
        <v>35</v>
      </c>
      <c r="J39" s="103">
        <v>31.7</v>
      </c>
      <c r="K39" s="103">
        <v>29</v>
      </c>
      <c r="L39" s="103">
        <v>26.8</v>
      </c>
      <c r="M39" s="103">
        <v>25</v>
      </c>
      <c r="N39" s="103">
        <v>23.5</v>
      </c>
      <c r="O39" s="103">
        <v>22.2</v>
      </c>
      <c r="P39" s="103">
        <v>21.1</v>
      </c>
      <c r="Q39" s="103">
        <v>20.100000000000001</v>
      </c>
      <c r="R39" s="103">
        <v>19.2</v>
      </c>
      <c r="S39" s="103">
        <v>18.5</v>
      </c>
      <c r="T39" s="103">
        <v>17.8</v>
      </c>
      <c r="U39" s="103">
        <v>17.2</v>
      </c>
    </row>
    <row r="40" spans="1:21" x14ac:dyDescent="0.25">
      <c r="A40" s="102">
        <v>30</v>
      </c>
      <c r="B40" s="103">
        <v>250.2</v>
      </c>
      <c r="C40" s="103">
        <v>127.4</v>
      </c>
      <c r="D40" s="103">
        <v>86.5</v>
      </c>
      <c r="E40" s="103">
        <v>66.099999999999994</v>
      </c>
      <c r="F40" s="103">
        <v>53.8</v>
      </c>
      <c r="G40" s="103">
        <v>45.7</v>
      </c>
      <c r="H40" s="103">
        <v>39.9</v>
      </c>
      <c r="I40" s="103">
        <v>35.5</v>
      </c>
      <c r="J40" s="103">
        <v>32.1</v>
      </c>
      <c r="K40" s="103">
        <v>29.4</v>
      </c>
      <c r="L40" s="103">
        <v>27.2</v>
      </c>
      <c r="M40" s="103">
        <v>25.4</v>
      </c>
      <c r="N40" s="103">
        <v>23.8</v>
      </c>
      <c r="O40" s="103">
        <v>22.5</v>
      </c>
      <c r="P40" s="103">
        <v>21.4</v>
      </c>
      <c r="Q40" s="103">
        <v>20.399999999999999</v>
      </c>
      <c r="R40" s="103">
        <v>19.5</v>
      </c>
      <c r="S40" s="103">
        <v>18.8</v>
      </c>
      <c r="T40" s="103">
        <v>18.100000000000001</v>
      </c>
      <c r="U40" s="103">
        <v>17.5</v>
      </c>
    </row>
    <row r="41" spans="1:21" x14ac:dyDescent="0.25">
      <c r="A41" s="102">
        <v>31</v>
      </c>
      <c r="B41" s="103">
        <v>253.8</v>
      </c>
      <c r="C41" s="103">
        <v>129.30000000000001</v>
      </c>
      <c r="D41" s="103">
        <v>87.8</v>
      </c>
      <c r="E41" s="103">
        <v>67</v>
      </c>
      <c r="F41" s="103">
        <v>54.6</v>
      </c>
      <c r="G41" s="103">
        <v>46.3</v>
      </c>
      <c r="H41" s="103">
        <v>40.4</v>
      </c>
      <c r="I41" s="103">
        <v>36</v>
      </c>
      <c r="J41" s="103">
        <v>32.6</v>
      </c>
      <c r="K41" s="103">
        <v>29.9</v>
      </c>
      <c r="L41" s="103">
        <v>27.6</v>
      </c>
      <c r="M41" s="103">
        <v>25.8</v>
      </c>
      <c r="N41" s="103">
        <v>24.2</v>
      </c>
      <c r="O41" s="103">
        <v>22.9</v>
      </c>
      <c r="P41" s="103">
        <v>21.7</v>
      </c>
      <c r="Q41" s="103">
        <v>20.7</v>
      </c>
      <c r="R41" s="103">
        <v>19.8</v>
      </c>
      <c r="S41" s="103">
        <v>19</v>
      </c>
      <c r="T41" s="103">
        <v>18.3</v>
      </c>
      <c r="U41" s="103">
        <v>17.7</v>
      </c>
    </row>
    <row r="42" spans="1:21" x14ac:dyDescent="0.25">
      <c r="A42" s="102">
        <v>32</v>
      </c>
      <c r="B42" s="103">
        <v>257.39999999999998</v>
      </c>
      <c r="C42" s="103">
        <v>131.1</v>
      </c>
      <c r="D42" s="103">
        <v>89</v>
      </c>
      <c r="E42" s="103">
        <v>68</v>
      </c>
      <c r="F42" s="103">
        <v>55.4</v>
      </c>
      <c r="G42" s="103">
        <v>47</v>
      </c>
      <c r="H42" s="103">
        <v>41</v>
      </c>
      <c r="I42" s="103">
        <v>36.5</v>
      </c>
      <c r="J42" s="103">
        <v>33.1</v>
      </c>
      <c r="K42" s="103">
        <v>30.3</v>
      </c>
      <c r="L42" s="103">
        <v>28</v>
      </c>
      <c r="M42" s="103">
        <v>26.1</v>
      </c>
      <c r="N42" s="103">
        <v>24.5</v>
      </c>
      <c r="O42" s="103">
        <v>23.2</v>
      </c>
      <c r="P42" s="103">
        <v>22</v>
      </c>
      <c r="Q42" s="103">
        <v>21</v>
      </c>
      <c r="R42" s="103">
        <v>20.100000000000001</v>
      </c>
      <c r="S42" s="103">
        <v>19.3</v>
      </c>
      <c r="T42" s="103">
        <v>18.600000000000001</v>
      </c>
      <c r="U42" s="103">
        <v>18</v>
      </c>
    </row>
    <row r="43" spans="1:21" x14ac:dyDescent="0.25">
      <c r="A43" s="102">
        <v>33</v>
      </c>
      <c r="B43" s="103">
        <v>261.10000000000002</v>
      </c>
      <c r="C43" s="103">
        <v>133</v>
      </c>
      <c r="D43" s="103">
        <v>90.3</v>
      </c>
      <c r="E43" s="103">
        <v>69</v>
      </c>
      <c r="F43" s="103">
        <v>56.2</v>
      </c>
      <c r="G43" s="103">
        <v>47.7</v>
      </c>
      <c r="H43" s="103">
        <v>41.6</v>
      </c>
      <c r="I43" s="103">
        <v>37.1</v>
      </c>
      <c r="J43" s="103">
        <v>33.5</v>
      </c>
      <c r="K43" s="103">
        <v>30.7</v>
      </c>
      <c r="L43" s="103">
        <v>28.4</v>
      </c>
      <c r="M43" s="103">
        <v>26.5</v>
      </c>
      <c r="N43" s="103">
        <v>24.9</v>
      </c>
      <c r="O43" s="103">
        <v>23.5</v>
      </c>
      <c r="P43" s="103">
        <v>22.3</v>
      </c>
      <c r="Q43" s="103">
        <v>21.3</v>
      </c>
      <c r="R43" s="103">
        <v>20.399999999999999</v>
      </c>
      <c r="S43" s="103">
        <v>19.600000000000001</v>
      </c>
      <c r="T43" s="103">
        <v>18.899999999999999</v>
      </c>
      <c r="U43" s="103">
        <v>18.2</v>
      </c>
    </row>
    <row r="44" spans="1:21" x14ac:dyDescent="0.25">
      <c r="A44" s="102">
        <v>34</v>
      </c>
      <c r="B44" s="103">
        <v>264.7</v>
      </c>
      <c r="C44" s="103">
        <v>134.80000000000001</v>
      </c>
      <c r="D44" s="103">
        <v>91.6</v>
      </c>
      <c r="E44" s="103">
        <v>69.900000000000006</v>
      </c>
      <c r="F44" s="103">
        <v>57</v>
      </c>
      <c r="G44" s="103">
        <v>48.4</v>
      </c>
      <c r="H44" s="103">
        <v>42.2</v>
      </c>
      <c r="I44" s="103">
        <v>37.6</v>
      </c>
      <c r="J44" s="103">
        <v>34</v>
      </c>
      <c r="K44" s="103">
        <v>31.2</v>
      </c>
      <c r="L44" s="103">
        <v>28.8</v>
      </c>
      <c r="M44" s="103">
        <v>26.9</v>
      </c>
      <c r="N44" s="103">
        <v>25.3</v>
      </c>
      <c r="O44" s="103">
        <v>23.9</v>
      </c>
      <c r="P44" s="103">
        <v>22.7</v>
      </c>
      <c r="Q44" s="103">
        <v>21.6</v>
      </c>
      <c r="R44" s="103">
        <v>20.7</v>
      </c>
      <c r="S44" s="103">
        <v>19.899999999999999</v>
      </c>
      <c r="T44" s="103">
        <v>19.2</v>
      </c>
      <c r="U44" s="103">
        <v>18.5</v>
      </c>
    </row>
    <row r="45" spans="1:21" x14ac:dyDescent="0.25">
      <c r="A45" s="102">
        <v>35</v>
      </c>
      <c r="B45" s="103">
        <v>268.5</v>
      </c>
      <c r="C45" s="103">
        <v>136.69999999999999</v>
      </c>
      <c r="D45" s="103">
        <v>92.9</v>
      </c>
      <c r="E45" s="103">
        <v>70.900000000000006</v>
      </c>
      <c r="F45" s="103">
        <v>57.8</v>
      </c>
      <c r="G45" s="103">
        <v>49</v>
      </c>
      <c r="H45" s="103">
        <v>42.8</v>
      </c>
      <c r="I45" s="103">
        <v>38.1</v>
      </c>
      <c r="J45" s="103">
        <v>34.5</v>
      </c>
      <c r="K45" s="103">
        <v>31.6</v>
      </c>
      <c r="L45" s="103">
        <v>29.3</v>
      </c>
      <c r="M45" s="103">
        <v>27.3</v>
      </c>
      <c r="N45" s="103">
        <v>25.6</v>
      </c>
      <c r="O45" s="103">
        <v>24.2</v>
      </c>
      <c r="P45" s="103">
        <v>23</v>
      </c>
      <c r="Q45" s="103">
        <v>21.9</v>
      </c>
      <c r="R45" s="103">
        <v>21</v>
      </c>
      <c r="S45" s="103">
        <v>20.2</v>
      </c>
      <c r="T45" s="103">
        <v>19.5</v>
      </c>
      <c r="U45" s="103">
        <v>18.8</v>
      </c>
    </row>
    <row r="46" spans="1:21" x14ac:dyDescent="0.25">
      <c r="A46" s="102">
        <v>36</v>
      </c>
      <c r="B46" s="103">
        <v>272.3</v>
      </c>
      <c r="C46" s="103">
        <v>138.69999999999999</v>
      </c>
      <c r="D46" s="103">
        <v>94.2</v>
      </c>
      <c r="E46" s="103">
        <v>71.900000000000006</v>
      </c>
      <c r="F46" s="103">
        <v>58.6</v>
      </c>
      <c r="G46" s="103">
        <v>49.7</v>
      </c>
      <c r="H46" s="103">
        <v>43.4</v>
      </c>
      <c r="I46" s="103">
        <v>38.700000000000003</v>
      </c>
      <c r="J46" s="103">
        <v>35</v>
      </c>
      <c r="K46" s="103">
        <v>32.1</v>
      </c>
      <c r="L46" s="103">
        <v>29.7</v>
      </c>
      <c r="M46" s="103">
        <v>27.7</v>
      </c>
      <c r="N46" s="103">
        <v>26</v>
      </c>
      <c r="O46" s="103">
        <v>24.6</v>
      </c>
      <c r="P46" s="103">
        <v>23.3</v>
      </c>
      <c r="Q46" s="103">
        <v>22.3</v>
      </c>
      <c r="R46" s="103">
        <v>21.3</v>
      </c>
      <c r="S46" s="103">
        <v>20.5</v>
      </c>
      <c r="T46" s="103">
        <v>19.7</v>
      </c>
      <c r="U46" s="103">
        <v>19.100000000000001</v>
      </c>
    </row>
    <row r="47" spans="1:21" x14ac:dyDescent="0.25">
      <c r="A47" s="102">
        <v>37</v>
      </c>
      <c r="B47" s="103">
        <v>276.10000000000002</v>
      </c>
      <c r="C47" s="103">
        <v>140.6</v>
      </c>
      <c r="D47" s="103">
        <v>95.5</v>
      </c>
      <c r="E47" s="103">
        <v>73</v>
      </c>
      <c r="F47" s="103">
        <v>59.4</v>
      </c>
      <c r="G47" s="103">
        <v>50.4</v>
      </c>
      <c r="H47" s="103">
        <v>44</v>
      </c>
      <c r="I47" s="103">
        <v>39.200000000000003</v>
      </c>
      <c r="J47" s="103">
        <v>35.5</v>
      </c>
      <c r="K47" s="103">
        <v>32.5</v>
      </c>
      <c r="L47" s="103">
        <v>30.1</v>
      </c>
      <c r="M47" s="103">
        <v>28.1</v>
      </c>
      <c r="N47" s="103">
        <v>26.4</v>
      </c>
      <c r="O47" s="103">
        <v>24.9</v>
      </c>
      <c r="P47" s="103">
        <v>23.7</v>
      </c>
      <c r="Q47" s="103">
        <v>22.6</v>
      </c>
      <c r="R47" s="103">
        <v>21.6</v>
      </c>
      <c r="S47" s="103">
        <v>20.8</v>
      </c>
      <c r="T47" s="103">
        <v>20</v>
      </c>
      <c r="U47" s="103">
        <v>19.399999999999999</v>
      </c>
    </row>
    <row r="48" spans="1:21" x14ac:dyDescent="0.25">
      <c r="A48" s="102">
        <v>38</v>
      </c>
      <c r="B48" s="103">
        <v>280</v>
      </c>
      <c r="C48" s="103">
        <v>142.6</v>
      </c>
      <c r="D48" s="103">
        <v>96.8</v>
      </c>
      <c r="E48" s="103">
        <v>74</v>
      </c>
      <c r="F48" s="103">
        <v>60.3</v>
      </c>
      <c r="G48" s="103">
        <v>51.2</v>
      </c>
      <c r="H48" s="103">
        <v>44.7</v>
      </c>
      <c r="I48" s="103">
        <v>39.799999999999997</v>
      </c>
      <c r="J48" s="103">
        <v>36</v>
      </c>
      <c r="K48" s="103">
        <v>33</v>
      </c>
      <c r="L48" s="103">
        <v>30.5</v>
      </c>
      <c r="M48" s="103">
        <v>28.5</v>
      </c>
      <c r="N48" s="103">
        <v>26.8</v>
      </c>
      <c r="O48" s="103">
        <v>25.3</v>
      </c>
      <c r="P48" s="103">
        <v>24</v>
      </c>
      <c r="Q48" s="103">
        <v>22.9</v>
      </c>
      <c r="R48" s="103">
        <v>22</v>
      </c>
      <c r="S48" s="103">
        <v>21.1</v>
      </c>
      <c r="T48" s="103">
        <v>20.399999999999999</v>
      </c>
      <c r="U48" s="103">
        <v>19.7</v>
      </c>
    </row>
    <row r="49" spans="1:21" x14ac:dyDescent="0.25">
      <c r="A49" s="102">
        <v>39</v>
      </c>
      <c r="B49" s="103">
        <v>283.89999999999998</v>
      </c>
      <c r="C49" s="103">
        <v>144.6</v>
      </c>
      <c r="D49" s="103">
        <v>98.2</v>
      </c>
      <c r="E49" s="103">
        <v>75</v>
      </c>
      <c r="F49" s="103">
        <v>61.1</v>
      </c>
      <c r="G49" s="103">
        <v>51.9</v>
      </c>
      <c r="H49" s="103">
        <v>45.3</v>
      </c>
      <c r="I49" s="103">
        <v>40.4</v>
      </c>
      <c r="J49" s="103">
        <v>36.5</v>
      </c>
      <c r="K49" s="103">
        <v>33.5</v>
      </c>
      <c r="L49" s="103">
        <v>31</v>
      </c>
      <c r="M49" s="103">
        <v>28.9</v>
      </c>
      <c r="N49" s="103">
        <v>27.2</v>
      </c>
      <c r="O49" s="103">
        <v>25.7</v>
      </c>
      <c r="P49" s="103">
        <v>24.4</v>
      </c>
      <c r="Q49" s="103">
        <v>23.3</v>
      </c>
      <c r="R49" s="103">
        <v>22.3</v>
      </c>
      <c r="S49" s="103">
        <v>21.4</v>
      </c>
      <c r="T49" s="103">
        <v>20.7</v>
      </c>
      <c r="U49" s="103">
        <v>20</v>
      </c>
    </row>
    <row r="50" spans="1:21" x14ac:dyDescent="0.25">
      <c r="A50" s="102">
        <v>40</v>
      </c>
      <c r="B50" s="103">
        <v>287.89999999999998</v>
      </c>
      <c r="C50" s="103">
        <v>146.6</v>
      </c>
      <c r="D50" s="103">
        <v>99.6</v>
      </c>
      <c r="E50" s="103">
        <v>76.099999999999994</v>
      </c>
      <c r="F50" s="103">
        <v>62</v>
      </c>
      <c r="G50" s="103">
        <v>52.6</v>
      </c>
      <c r="H50" s="103">
        <v>46</v>
      </c>
      <c r="I50" s="103">
        <v>40.9</v>
      </c>
      <c r="J50" s="103">
        <v>37.1</v>
      </c>
      <c r="K50" s="103">
        <v>34</v>
      </c>
      <c r="L50" s="103">
        <v>31.4</v>
      </c>
      <c r="M50" s="103">
        <v>29.3</v>
      </c>
      <c r="N50" s="103">
        <v>27.6</v>
      </c>
      <c r="O50" s="103">
        <v>26.1</v>
      </c>
      <c r="P50" s="103">
        <v>24.8</v>
      </c>
      <c r="Q50" s="103">
        <v>23.6</v>
      </c>
      <c r="R50" s="103">
        <v>22.6</v>
      </c>
      <c r="S50" s="103">
        <v>21.8</v>
      </c>
      <c r="T50" s="103">
        <v>21</v>
      </c>
      <c r="U50" s="103">
        <v>20.3</v>
      </c>
    </row>
    <row r="51" spans="1:21" x14ac:dyDescent="0.25">
      <c r="A51" s="102">
        <v>41</v>
      </c>
      <c r="B51" s="103">
        <v>291.89999999999998</v>
      </c>
      <c r="C51" s="103">
        <v>148.69999999999999</v>
      </c>
      <c r="D51" s="103">
        <v>101</v>
      </c>
      <c r="E51" s="103">
        <v>77.2</v>
      </c>
      <c r="F51" s="103">
        <v>62.9</v>
      </c>
      <c r="G51" s="103">
        <v>53.4</v>
      </c>
      <c r="H51" s="103">
        <v>46.6</v>
      </c>
      <c r="I51" s="103">
        <v>41.5</v>
      </c>
      <c r="J51" s="103">
        <v>37.6</v>
      </c>
      <c r="K51" s="103">
        <v>34.5</v>
      </c>
      <c r="L51" s="103">
        <v>31.9</v>
      </c>
      <c r="M51" s="103">
        <v>29.8</v>
      </c>
      <c r="N51" s="103">
        <v>28</v>
      </c>
      <c r="O51" s="103">
        <v>26.5</v>
      </c>
      <c r="P51" s="103">
        <v>25.1</v>
      </c>
      <c r="Q51" s="103">
        <v>24</v>
      </c>
      <c r="R51" s="103">
        <v>23</v>
      </c>
      <c r="S51" s="103">
        <v>22.1</v>
      </c>
      <c r="T51" s="103">
        <v>21.3</v>
      </c>
      <c r="U51" s="103">
        <v>20.6</v>
      </c>
    </row>
    <row r="52" spans="1:21" x14ac:dyDescent="0.25">
      <c r="A52" s="102">
        <v>42</v>
      </c>
      <c r="B52" s="103">
        <v>296</v>
      </c>
      <c r="C52" s="103">
        <v>150.80000000000001</v>
      </c>
      <c r="D52" s="103">
        <v>102.4</v>
      </c>
      <c r="E52" s="103">
        <v>78.3</v>
      </c>
      <c r="F52" s="103">
        <v>63.8</v>
      </c>
      <c r="G52" s="103">
        <v>54.2</v>
      </c>
      <c r="H52" s="103">
        <v>47.3</v>
      </c>
      <c r="I52" s="103">
        <v>42.1</v>
      </c>
      <c r="J52" s="103">
        <v>38.1</v>
      </c>
      <c r="K52" s="103">
        <v>35</v>
      </c>
      <c r="L52" s="103">
        <v>32.4</v>
      </c>
      <c r="M52" s="103">
        <v>30.2</v>
      </c>
      <c r="N52" s="103">
        <v>28.4</v>
      </c>
      <c r="O52" s="103">
        <v>26.9</v>
      </c>
      <c r="P52" s="103">
        <v>25.5</v>
      </c>
      <c r="Q52" s="103">
        <v>24.4</v>
      </c>
      <c r="R52" s="103">
        <v>23.4</v>
      </c>
      <c r="S52" s="103">
        <v>22.5</v>
      </c>
      <c r="T52" s="103">
        <v>21.7</v>
      </c>
      <c r="U52" s="103">
        <v>21</v>
      </c>
    </row>
    <row r="53" spans="1:21" x14ac:dyDescent="0.25">
      <c r="A53" s="102">
        <v>43</v>
      </c>
      <c r="B53" s="103">
        <v>300.10000000000002</v>
      </c>
      <c r="C53" s="103">
        <v>152.9</v>
      </c>
      <c r="D53" s="103">
        <v>103.9</v>
      </c>
      <c r="E53" s="103">
        <v>79.400000000000006</v>
      </c>
      <c r="F53" s="103">
        <v>64.7</v>
      </c>
      <c r="G53" s="103">
        <v>54.9</v>
      </c>
      <c r="H53" s="103">
        <v>48</v>
      </c>
      <c r="I53" s="103">
        <v>42.7</v>
      </c>
      <c r="J53" s="103">
        <v>38.700000000000003</v>
      </c>
      <c r="K53" s="103">
        <v>35.5</v>
      </c>
      <c r="L53" s="103">
        <v>32.799999999999997</v>
      </c>
      <c r="M53" s="103">
        <v>30.7</v>
      </c>
      <c r="N53" s="103">
        <v>28.8</v>
      </c>
      <c r="O53" s="103">
        <v>27.3</v>
      </c>
      <c r="P53" s="103">
        <v>25.9</v>
      </c>
      <c r="Q53" s="103">
        <v>24.7</v>
      </c>
      <c r="R53" s="103">
        <v>23.7</v>
      </c>
      <c r="S53" s="103">
        <v>22.8</v>
      </c>
      <c r="T53" s="103">
        <v>22</v>
      </c>
      <c r="U53" s="103">
        <v>21.3</v>
      </c>
    </row>
    <row r="54" spans="1:21" x14ac:dyDescent="0.25">
      <c r="A54" s="102">
        <v>44</v>
      </c>
      <c r="B54" s="103">
        <v>304.3</v>
      </c>
      <c r="C54" s="103">
        <v>155</v>
      </c>
      <c r="D54" s="103">
        <v>105.3</v>
      </c>
      <c r="E54" s="103">
        <v>80.5</v>
      </c>
      <c r="F54" s="103">
        <v>65.599999999999994</v>
      </c>
      <c r="G54" s="103">
        <v>55.7</v>
      </c>
      <c r="H54" s="103">
        <v>48.6</v>
      </c>
      <c r="I54" s="103">
        <v>43.4</v>
      </c>
      <c r="J54" s="103">
        <v>39.299999999999997</v>
      </c>
      <c r="K54" s="103">
        <v>36</v>
      </c>
      <c r="L54" s="103">
        <v>33.299999999999997</v>
      </c>
      <c r="M54" s="103">
        <v>31.1</v>
      </c>
      <c r="N54" s="103">
        <v>29.3</v>
      </c>
      <c r="O54" s="103">
        <v>27.7</v>
      </c>
      <c r="P54" s="103">
        <v>26.3</v>
      </c>
      <c r="Q54" s="103">
        <v>25.1</v>
      </c>
      <c r="R54" s="103">
        <v>24.1</v>
      </c>
      <c r="S54" s="103">
        <v>23.2</v>
      </c>
      <c r="T54" s="103">
        <v>22.4</v>
      </c>
      <c r="U54" s="103">
        <v>21.7</v>
      </c>
    </row>
    <row r="55" spans="1:21" x14ac:dyDescent="0.25">
      <c r="A55" s="102">
        <v>45</v>
      </c>
      <c r="B55" s="103">
        <v>308.5</v>
      </c>
      <c r="C55" s="103">
        <v>157.19999999999999</v>
      </c>
      <c r="D55" s="103">
        <v>106.8</v>
      </c>
      <c r="E55" s="103">
        <v>81.599999999999994</v>
      </c>
      <c r="F55" s="103">
        <v>66.5</v>
      </c>
      <c r="G55" s="103">
        <v>56.5</v>
      </c>
      <c r="H55" s="103">
        <v>49.3</v>
      </c>
      <c r="I55" s="103">
        <v>44</v>
      </c>
      <c r="J55" s="103">
        <v>39.799999999999997</v>
      </c>
      <c r="K55" s="103">
        <v>36.5</v>
      </c>
      <c r="L55" s="103">
        <v>33.799999999999997</v>
      </c>
      <c r="M55" s="103">
        <v>31.6</v>
      </c>
      <c r="N55" s="103">
        <v>29.7</v>
      </c>
      <c r="O55" s="103">
        <v>28.1</v>
      </c>
      <c r="P55" s="103">
        <v>26.7</v>
      </c>
      <c r="Q55" s="103">
        <v>25.5</v>
      </c>
      <c r="R55" s="103">
        <v>24.5</v>
      </c>
      <c r="S55" s="103">
        <v>23.6</v>
      </c>
      <c r="T55" s="103">
        <v>22.8</v>
      </c>
      <c r="U55" s="103">
        <v>22</v>
      </c>
    </row>
    <row r="56" spans="1:21" x14ac:dyDescent="0.25">
      <c r="A56" s="102">
        <v>46</v>
      </c>
      <c r="B56" s="103">
        <v>312.8</v>
      </c>
      <c r="C56" s="103">
        <v>159.4</v>
      </c>
      <c r="D56" s="103">
        <v>108.3</v>
      </c>
      <c r="E56" s="103">
        <v>82.8</v>
      </c>
      <c r="F56" s="103">
        <v>67.5</v>
      </c>
      <c r="G56" s="103">
        <v>57.3</v>
      </c>
      <c r="H56" s="103">
        <v>50.1</v>
      </c>
      <c r="I56" s="103">
        <v>44.6</v>
      </c>
      <c r="J56" s="103">
        <v>40.4</v>
      </c>
      <c r="K56" s="103">
        <v>37.1</v>
      </c>
      <c r="L56" s="103">
        <v>34.4</v>
      </c>
      <c r="M56" s="103">
        <v>32.1</v>
      </c>
      <c r="N56" s="103">
        <v>30.2</v>
      </c>
      <c r="O56" s="103">
        <v>28.6</v>
      </c>
      <c r="P56" s="103">
        <v>27.2</v>
      </c>
      <c r="Q56" s="103">
        <v>26</v>
      </c>
      <c r="R56" s="103">
        <v>24.9</v>
      </c>
      <c r="S56" s="103">
        <v>24</v>
      </c>
      <c r="T56" s="103">
        <v>23.1</v>
      </c>
      <c r="U56" s="103">
        <v>22.4</v>
      </c>
    </row>
    <row r="57" spans="1:21" x14ac:dyDescent="0.25">
      <c r="A57" s="102">
        <v>47</v>
      </c>
      <c r="B57" s="103">
        <v>317.10000000000002</v>
      </c>
      <c r="C57" s="103">
        <v>161.6</v>
      </c>
      <c r="D57" s="103">
        <v>109.8</v>
      </c>
      <c r="E57" s="103">
        <v>83.9</v>
      </c>
      <c r="F57" s="103">
        <v>68.400000000000006</v>
      </c>
      <c r="G57" s="103">
        <v>58.1</v>
      </c>
      <c r="H57" s="103">
        <v>50.8</v>
      </c>
      <c r="I57" s="103">
        <v>45.3</v>
      </c>
      <c r="J57" s="103">
        <v>41</v>
      </c>
      <c r="K57" s="103">
        <v>37.6</v>
      </c>
      <c r="L57" s="103">
        <v>34.9</v>
      </c>
      <c r="M57" s="103">
        <v>32.6</v>
      </c>
      <c r="N57" s="103">
        <v>30.7</v>
      </c>
      <c r="O57" s="103">
        <v>29</v>
      </c>
      <c r="P57" s="103">
        <v>27.6</v>
      </c>
      <c r="Q57" s="103">
        <v>26.4</v>
      </c>
      <c r="R57" s="103">
        <v>25.3</v>
      </c>
      <c r="S57" s="103">
        <v>24.4</v>
      </c>
      <c r="T57" s="103">
        <v>23.5</v>
      </c>
      <c r="U57" s="103"/>
    </row>
    <row r="58" spans="1:21" x14ac:dyDescent="0.25">
      <c r="A58" s="102">
        <v>48</v>
      </c>
      <c r="B58" s="103">
        <v>321.5</v>
      </c>
      <c r="C58" s="103">
        <v>163.9</v>
      </c>
      <c r="D58" s="103">
        <v>111.4</v>
      </c>
      <c r="E58" s="103">
        <v>85.1</v>
      </c>
      <c r="F58" s="103">
        <v>69.400000000000006</v>
      </c>
      <c r="G58" s="103">
        <v>59</v>
      </c>
      <c r="H58" s="103">
        <v>51.5</v>
      </c>
      <c r="I58" s="103">
        <v>46</v>
      </c>
      <c r="J58" s="103">
        <v>41.7</v>
      </c>
      <c r="K58" s="103">
        <v>38.200000000000003</v>
      </c>
      <c r="L58" s="103">
        <v>35.4</v>
      </c>
      <c r="M58" s="103">
        <v>33.1</v>
      </c>
      <c r="N58" s="103">
        <v>31.2</v>
      </c>
      <c r="O58" s="103">
        <v>29.5</v>
      </c>
      <c r="P58" s="103">
        <v>28.1</v>
      </c>
      <c r="Q58" s="103">
        <v>26.9</v>
      </c>
      <c r="R58" s="103">
        <v>25.8</v>
      </c>
      <c r="S58" s="103">
        <v>24.8</v>
      </c>
      <c r="T58" s="103"/>
      <c r="U58" s="103"/>
    </row>
    <row r="59" spans="1:21" x14ac:dyDescent="0.25">
      <c r="A59" s="102">
        <v>49</v>
      </c>
      <c r="B59" s="103">
        <v>326</v>
      </c>
      <c r="C59" s="103">
        <v>166.2</v>
      </c>
      <c r="D59" s="103">
        <v>113</v>
      </c>
      <c r="E59" s="103">
        <v>86.4</v>
      </c>
      <c r="F59" s="103">
        <v>70.5</v>
      </c>
      <c r="G59" s="103">
        <v>59.9</v>
      </c>
      <c r="H59" s="103">
        <v>52.3</v>
      </c>
      <c r="I59" s="103">
        <v>46.7</v>
      </c>
      <c r="J59" s="103">
        <v>42.3</v>
      </c>
      <c r="K59" s="103">
        <v>38.799999999999997</v>
      </c>
      <c r="L59" s="103">
        <v>36</v>
      </c>
      <c r="M59" s="103">
        <v>33.700000000000003</v>
      </c>
      <c r="N59" s="103">
        <v>31.7</v>
      </c>
      <c r="O59" s="103">
        <v>30</v>
      </c>
      <c r="P59" s="103">
        <v>28.6</v>
      </c>
      <c r="Q59" s="103">
        <v>27.3</v>
      </c>
      <c r="R59" s="103">
        <v>26.2</v>
      </c>
      <c r="S59" s="103"/>
      <c r="T59" s="103"/>
      <c r="U59" s="103"/>
    </row>
    <row r="60" spans="1:21" x14ac:dyDescent="0.25">
      <c r="A60" s="102">
        <v>50</v>
      </c>
      <c r="B60" s="103">
        <v>330.6</v>
      </c>
      <c r="C60" s="103">
        <v>168.6</v>
      </c>
      <c r="D60" s="103">
        <v>114.6</v>
      </c>
      <c r="E60" s="103">
        <v>87.7</v>
      </c>
      <c r="F60" s="103">
        <v>71.5</v>
      </c>
      <c r="G60" s="103">
        <v>60.8</v>
      </c>
      <c r="H60" s="103">
        <v>53.2</v>
      </c>
      <c r="I60" s="103">
        <v>47.4</v>
      </c>
      <c r="J60" s="103">
        <v>43</v>
      </c>
      <c r="K60" s="103">
        <v>39.5</v>
      </c>
      <c r="L60" s="103">
        <v>36.6</v>
      </c>
      <c r="M60" s="103">
        <v>34.200000000000003</v>
      </c>
      <c r="N60" s="103">
        <v>32.200000000000003</v>
      </c>
      <c r="O60" s="103">
        <v>30.5</v>
      </c>
      <c r="P60" s="103">
        <v>29.1</v>
      </c>
      <c r="Q60" s="103">
        <v>27.8</v>
      </c>
      <c r="R60" s="103"/>
      <c r="S60" s="103"/>
      <c r="T60" s="103"/>
      <c r="U60" s="103"/>
    </row>
    <row r="61" spans="1:21" x14ac:dyDescent="0.25">
      <c r="A61" s="102">
        <v>51</v>
      </c>
      <c r="B61" s="103">
        <v>335.3</v>
      </c>
      <c r="C61" s="103">
        <v>171</v>
      </c>
      <c r="D61" s="103">
        <v>116.3</v>
      </c>
      <c r="E61" s="103">
        <v>89</v>
      </c>
      <c r="F61" s="103">
        <v>72.599999999999994</v>
      </c>
      <c r="G61" s="103">
        <v>61.7</v>
      </c>
      <c r="H61" s="103">
        <v>54</v>
      </c>
      <c r="I61" s="103">
        <v>48.2</v>
      </c>
      <c r="J61" s="103">
        <v>43.7</v>
      </c>
      <c r="K61" s="103">
        <v>40.1</v>
      </c>
      <c r="L61" s="103">
        <v>37.200000000000003</v>
      </c>
      <c r="M61" s="103">
        <v>34.799999999999997</v>
      </c>
      <c r="N61" s="103">
        <v>32.799999999999997</v>
      </c>
      <c r="O61" s="103">
        <v>31.1</v>
      </c>
      <c r="P61" s="103">
        <v>29.6</v>
      </c>
      <c r="Q61" s="103"/>
      <c r="R61" s="103"/>
      <c r="S61" s="103"/>
      <c r="T61" s="103"/>
      <c r="U61" s="103"/>
    </row>
    <row r="62" spans="1:21" x14ac:dyDescent="0.25">
      <c r="A62" s="102">
        <v>52</v>
      </c>
      <c r="B62" s="103">
        <v>340</v>
      </c>
      <c r="C62" s="103">
        <v>173.4</v>
      </c>
      <c r="D62" s="103">
        <v>118</v>
      </c>
      <c r="E62" s="103">
        <v>90.3</v>
      </c>
      <c r="F62" s="103">
        <v>73.7</v>
      </c>
      <c r="G62" s="103">
        <v>62.7</v>
      </c>
      <c r="H62" s="103">
        <v>54.8</v>
      </c>
      <c r="I62" s="103">
        <v>49</v>
      </c>
      <c r="J62" s="103">
        <v>44.4</v>
      </c>
      <c r="K62" s="103">
        <v>40.799999999999997</v>
      </c>
      <c r="L62" s="103">
        <v>37.9</v>
      </c>
      <c r="M62" s="103">
        <v>35.4</v>
      </c>
      <c r="N62" s="103">
        <v>33.4</v>
      </c>
      <c r="O62" s="103">
        <v>31.6</v>
      </c>
      <c r="P62" s="103"/>
      <c r="Q62" s="103"/>
      <c r="R62" s="103"/>
      <c r="S62" s="103"/>
      <c r="T62" s="103"/>
      <c r="U62" s="103"/>
    </row>
    <row r="63" spans="1:21" x14ac:dyDescent="0.25">
      <c r="A63" s="102">
        <v>53</v>
      </c>
      <c r="B63" s="103">
        <v>344.8</v>
      </c>
      <c r="C63" s="103">
        <v>175.9</v>
      </c>
      <c r="D63" s="103">
        <v>119.7</v>
      </c>
      <c r="E63" s="103">
        <v>91.6</v>
      </c>
      <c r="F63" s="103">
        <v>74.8</v>
      </c>
      <c r="G63" s="103">
        <v>63.6</v>
      </c>
      <c r="H63" s="103">
        <v>55.7</v>
      </c>
      <c r="I63" s="103">
        <v>49.7</v>
      </c>
      <c r="J63" s="103">
        <v>45.1</v>
      </c>
      <c r="K63" s="103">
        <v>41.5</v>
      </c>
      <c r="L63" s="103">
        <v>38.5</v>
      </c>
      <c r="M63" s="103">
        <v>36</v>
      </c>
      <c r="N63" s="103">
        <v>33.9</v>
      </c>
      <c r="O63" s="103"/>
      <c r="P63" s="103"/>
      <c r="Q63" s="103"/>
      <c r="R63" s="103"/>
      <c r="S63" s="103"/>
      <c r="T63" s="103"/>
      <c r="U63" s="103"/>
    </row>
    <row r="64" spans="1:21" x14ac:dyDescent="0.25">
      <c r="A64" s="102">
        <v>54</v>
      </c>
      <c r="B64" s="103">
        <v>349.6</v>
      </c>
      <c r="C64" s="103">
        <v>178.4</v>
      </c>
      <c r="D64" s="103">
        <v>121.4</v>
      </c>
      <c r="E64" s="103">
        <v>93</v>
      </c>
      <c r="F64" s="103">
        <v>76</v>
      </c>
      <c r="G64" s="103">
        <v>64.599999999999994</v>
      </c>
      <c r="H64" s="103">
        <v>56.6</v>
      </c>
      <c r="I64" s="103">
        <v>50.5</v>
      </c>
      <c r="J64" s="103">
        <v>45.9</v>
      </c>
      <c r="K64" s="103">
        <v>42.2</v>
      </c>
      <c r="L64" s="103">
        <v>39.200000000000003</v>
      </c>
      <c r="M64" s="103">
        <v>36.6</v>
      </c>
      <c r="N64" s="103"/>
      <c r="O64" s="103"/>
      <c r="P64" s="103"/>
      <c r="Q64" s="103"/>
      <c r="R64" s="103"/>
      <c r="S64" s="103"/>
      <c r="T64" s="103"/>
      <c r="U64" s="103"/>
    </row>
    <row r="65" spans="1:21" x14ac:dyDescent="0.25">
      <c r="A65" s="102">
        <v>55</v>
      </c>
      <c r="B65" s="103">
        <v>354.5</v>
      </c>
      <c r="C65" s="103">
        <v>181</v>
      </c>
      <c r="D65" s="103">
        <v>123.2</v>
      </c>
      <c r="E65" s="103">
        <v>94.4</v>
      </c>
      <c r="F65" s="103">
        <v>77.099999999999994</v>
      </c>
      <c r="G65" s="103">
        <v>65.599999999999994</v>
      </c>
      <c r="H65" s="103">
        <v>57.5</v>
      </c>
      <c r="I65" s="103">
        <v>51.4</v>
      </c>
      <c r="J65" s="103">
        <v>46.6</v>
      </c>
      <c r="K65" s="103">
        <v>42.9</v>
      </c>
      <c r="L65" s="103">
        <v>39.799999999999997</v>
      </c>
      <c r="M65" s="103"/>
      <c r="N65" s="103"/>
      <c r="O65" s="103"/>
      <c r="P65" s="103"/>
      <c r="Q65" s="103"/>
      <c r="R65" s="103"/>
      <c r="S65" s="103"/>
      <c r="T65" s="103"/>
      <c r="U65" s="103"/>
    </row>
    <row r="66" spans="1:21" x14ac:dyDescent="0.25">
      <c r="A66" s="102">
        <v>56</v>
      </c>
      <c r="B66" s="103">
        <v>359.5</v>
      </c>
      <c r="C66" s="103">
        <v>183.6</v>
      </c>
      <c r="D66" s="103">
        <v>125.1</v>
      </c>
      <c r="E66" s="103">
        <v>95.8</v>
      </c>
      <c r="F66" s="103">
        <v>78.3</v>
      </c>
      <c r="G66" s="103">
        <v>66.7</v>
      </c>
      <c r="H66" s="103">
        <v>58.4</v>
      </c>
      <c r="I66" s="103">
        <v>52.2</v>
      </c>
      <c r="J66" s="103">
        <v>47.4</v>
      </c>
      <c r="K66" s="103">
        <v>43.6</v>
      </c>
      <c r="L66" s="103"/>
      <c r="M66" s="103"/>
      <c r="N66" s="103"/>
      <c r="O66" s="103"/>
      <c r="P66" s="103"/>
      <c r="Q66" s="103"/>
      <c r="R66" s="103"/>
      <c r="S66" s="103"/>
      <c r="T66" s="103"/>
      <c r="U66" s="103"/>
    </row>
    <row r="67" spans="1:21" x14ac:dyDescent="0.25">
      <c r="A67" s="102">
        <v>57</v>
      </c>
      <c r="B67" s="103">
        <v>364.7</v>
      </c>
      <c r="C67" s="103">
        <v>186.3</v>
      </c>
      <c r="D67" s="103">
        <v>126.9</v>
      </c>
      <c r="E67" s="103">
        <v>97.3</v>
      </c>
      <c r="F67" s="103">
        <v>79.5</v>
      </c>
      <c r="G67" s="103">
        <v>67.7</v>
      </c>
      <c r="H67" s="103">
        <v>59.3</v>
      </c>
      <c r="I67" s="103">
        <v>53.1</v>
      </c>
      <c r="J67" s="103">
        <v>48.2</v>
      </c>
      <c r="K67" s="103"/>
      <c r="L67" s="103"/>
      <c r="M67" s="103"/>
      <c r="N67" s="103"/>
      <c r="O67" s="103"/>
      <c r="P67" s="103"/>
      <c r="Q67" s="103"/>
      <c r="R67" s="103"/>
      <c r="S67" s="103"/>
      <c r="T67" s="103"/>
      <c r="U67" s="103"/>
    </row>
    <row r="68" spans="1:21" x14ac:dyDescent="0.25">
      <c r="A68" s="102">
        <v>58</v>
      </c>
      <c r="B68" s="103">
        <v>370</v>
      </c>
      <c r="C68" s="103">
        <v>189.1</v>
      </c>
      <c r="D68" s="103">
        <v>128.9</v>
      </c>
      <c r="E68" s="103">
        <v>98.8</v>
      </c>
      <c r="F68" s="103">
        <v>80.8</v>
      </c>
      <c r="G68" s="103">
        <v>68.8</v>
      </c>
      <c r="H68" s="103">
        <v>60.3</v>
      </c>
      <c r="I68" s="103">
        <v>54</v>
      </c>
      <c r="J68" s="103"/>
      <c r="K68" s="103"/>
      <c r="L68" s="103"/>
      <c r="M68" s="103"/>
      <c r="N68" s="103"/>
      <c r="O68" s="103"/>
      <c r="P68" s="103"/>
      <c r="Q68" s="103"/>
      <c r="R68" s="103"/>
      <c r="S68" s="103"/>
      <c r="T68" s="103"/>
      <c r="U68" s="103"/>
    </row>
    <row r="69" spans="1:21" x14ac:dyDescent="0.25">
      <c r="A69" s="102">
        <v>59</v>
      </c>
      <c r="B69" s="103">
        <v>375.4</v>
      </c>
      <c r="C69" s="103">
        <v>191.9</v>
      </c>
      <c r="D69" s="103">
        <v>130.80000000000001</v>
      </c>
      <c r="E69" s="103">
        <v>100.4</v>
      </c>
      <c r="F69" s="103">
        <v>82.1</v>
      </c>
      <c r="G69" s="103">
        <v>70</v>
      </c>
      <c r="H69" s="103">
        <v>61.4</v>
      </c>
      <c r="I69" s="103"/>
      <c r="J69" s="103"/>
      <c r="K69" s="103"/>
      <c r="L69" s="103"/>
      <c r="M69" s="103"/>
      <c r="N69" s="103"/>
      <c r="O69" s="103"/>
      <c r="P69" s="103"/>
      <c r="Q69" s="103"/>
      <c r="R69" s="103"/>
      <c r="S69" s="103"/>
      <c r="T69" s="103"/>
      <c r="U69" s="103"/>
    </row>
    <row r="70" spans="1:21" x14ac:dyDescent="0.25">
      <c r="A70" s="102">
        <v>60</v>
      </c>
      <c r="B70" s="103">
        <v>381.1</v>
      </c>
      <c r="C70" s="103">
        <v>194.9</v>
      </c>
      <c r="D70" s="103">
        <v>132.9</v>
      </c>
      <c r="E70" s="103">
        <v>102</v>
      </c>
      <c r="F70" s="103">
        <v>83.4</v>
      </c>
      <c r="G70" s="103">
        <v>71.2</v>
      </c>
      <c r="H70" s="103"/>
      <c r="I70" s="103"/>
      <c r="J70" s="103"/>
      <c r="K70" s="103"/>
      <c r="L70" s="103"/>
      <c r="M70" s="103"/>
      <c r="N70" s="103"/>
      <c r="O70" s="103"/>
      <c r="P70" s="103"/>
      <c r="Q70" s="103"/>
      <c r="R70" s="103"/>
      <c r="S70" s="103"/>
      <c r="T70" s="103"/>
      <c r="U70" s="103"/>
    </row>
    <row r="71" spans="1:21" x14ac:dyDescent="0.25">
      <c r="A71" s="102">
        <v>61</v>
      </c>
      <c r="B71" s="103">
        <v>387</v>
      </c>
      <c r="C71" s="103">
        <v>198</v>
      </c>
      <c r="D71" s="103">
        <v>135</v>
      </c>
      <c r="E71" s="103">
        <v>103.6</v>
      </c>
      <c r="F71" s="103">
        <v>84.9</v>
      </c>
      <c r="G71" s="103"/>
      <c r="H71" s="103"/>
      <c r="I71" s="103"/>
      <c r="J71" s="103"/>
      <c r="K71" s="103"/>
      <c r="L71" s="103"/>
      <c r="M71" s="103"/>
      <c r="N71" s="103"/>
      <c r="O71" s="103"/>
      <c r="P71" s="103"/>
      <c r="Q71" s="103"/>
      <c r="R71" s="103"/>
      <c r="S71" s="103"/>
      <c r="T71" s="103"/>
      <c r="U71" s="103"/>
    </row>
    <row r="72" spans="1:21" x14ac:dyDescent="0.25">
      <c r="A72" s="102">
        <v>62</v>
      </c>
      <c r="B72" s="103">
        <v>393.1</v>
      </c>
      <c r="C72" s="103">
        <v>201.2</v>
      </c>
      <c r="D72" s="103">
        <v>137.30000000000001</v>
      </c>
      <c r="E72" s="103">
        <v>105.4</v>
      </c>
      <c r="F72" s="103"/>
      <c r="G72" s="103"/>
      <c r="H72" s="103"/>
      <c r="I72" s="103"/>
      <c r="J72" s="103"/>
      <c r="K72" s="103"/>
      <c r="L72" s="103"/>
      <c r="M72" s="103"/>
      <c r="N72" s="103"/>
      <c r="O72" s="103"/>
      <c r="P72" s="103"/>
      <c r="Q72" s="103"/>
      <c r="R72" s="103"/>
      <c r="S72" s="103"/>
      <c r="T72" s="103"/>
      <c r="U72" s="103"/>
    </row>
    <row r="73" spans="1:21" x14ac:dyDescent="0.25">
      <c r="A73" s="102">
        <v>63</v>
      </c>
      <c r="B73" s="103">
        <v>399.5</v>
      </c>
      <c r="C73" s="103">
        <v>204.5</v>
      </c>
      <c r="D73" s="103">
        <v>139.6</v>
      </c>
      <c r="E73" s="103"/>
      <c r="F73" s="103"/>
      <c r="G73" s="103"/>
      <c r="H73" s="103"/>
      <c r="I73" s="103"/>
      <c r="J73" s="103"/>
      <c r="K73" s="103"/>
      <c r="L73" s="103"/>
      <c r="M73" s="103"/>
      <c r="N73" s="103"/>
      <c r="O73" s="103"/>
      <c r="P73" s="103"/>
      <c r="Q73" s="103"/>
      <c r="R73" s="103"/>
      <c r="S73" s="103"/>
      <c r="T73" s="103"/>
      <c r="U73" s="103"/>
    </row>
    <row r="74" spans="1:21" x14ac:dyDescent="0.25">
      <c r="A74" s="102">
        <v>64</v>
      </c>
      <c r="B74" s="103">
        <v>406.2</v>
      </c>
      <c r="C74" s="103">
        <v>208</v>
      </c>
      <c r="D74" s="103"/>
      <c r="E74" s="103"/>
      <c r="F74" s="103"/>
      <c r="G74" s="103"/>
      <c r="H74" s="103"/>
      <c r="I74" s="103"/>
      <c r="J74" s="103"/>
      <c r="K74" s="103"/>
      <c r="L74" s="103"/>
      <c r="M74" s="103"/>
      <c r="N74" s="103"/>
      <c r="O74" s="103"/>
      <c r="P74" s="103"/>
      <c r="Q74" s="103"/>
      <c r="R74" s="103"/>
      <c r="S74" s="103"/>
      <c r="T74" s="103"/>
      <c r="U74" s="103"/>
    </row>
    <row r="75" spans="1:21" x14ac:dyDescent="0.25">
      <c r="A75" s="102">
        <v>65</v>
      </c>
      <c r="B75" s="103">
        <v>413.2</v>
      </c>
      <c r="C75" s="103"/>
      <c r="D75" s="103"/>
      <c r="E75" s="103"/>
      <c r="F75" s="103"/>
      <c r="G75" s="103"/>
      <c r="H75" s="103"/>
      <c r="I75" s="103"/>
      <c r="J75" s="103"/>
      <c r="K75" s="103"/>
      <c r="L75" s="103"/>
      <c r="M75" s="103"/>
      <c r="N75" s="103"/>
      <c r="O75" s="103"/>
      <c r="P75" s="103"/>
      <c r="Q75" s="103"/>
      <c r="R75" s="103"/>
      <c r="S75" s="103"/>
      <c r="T75" s="103"/>
      <c r="U75" s="103"/>
    </row>
    <row r="127" spans="22:22" x14ac:dyDescent="0.25">
      <c r="V127" s="25" t="b">
        <f t="shared" ref="V127" si="0">V77=V26</f>
        <v>1</v>
      </c>
    </row>
    <row r="128" spans="22:22" x14ac:dyDescent="0.25">
      <c r="V128" s="25" t="b">
        <f t="shared" ref="V128" si="1">V78=V27</f>
        <v>1</v>
      </c>
    </row>
    <row r="129" spans="22:22" x14ac:dyDescent="0.25">
      <c r="V129" s="25" t="b">
        <f t="shared" ref="V129" si="2">V79=V28</f>
        <v>1</v>
      </c>
    </row>
    <row r="130" spans="22:22" x14ac:dyDescent="0.25">
      <c r="V130" s="25" t="b">
        <f t="shared" ref="V130" si="3">V80=V29</f>
        <v>1</v>
      </c>
    </row>
    <row r="131" spans="22:22" x14ac:dyDescent="0.25">
      <c r="V131" s="25" t="b">
        <f t="shared" ref="V131" si="4">V81=V30</f>
        <v>1</v>
      </c>
    </row>
    <row r="132" spans="22:22" x14ac:dyDescent="0.25">
      <c r="V132" s="25" t="b">
        <f t="shared" ref="V132" si="5">V82=V31</f>
        <v>1</v>
      </c>
    </row>
    <row r="133" spans="22:22" x14ac:dyDescent="0.25">
      <c r="V133" s="25" t="b">
        <f t="shared" ref="V133" si="6">V83=V32</f>
        <v>1</v>
      </c>
    </row>
    <row r="134" spans="22:22" x14ac:dyDescent="0.25">
      <c r="V134" s="25" t="b">
        <f t="shared" ref="V134" si="7">V84=V33</f>
        <v>1</v>
      </c>
    </row>
    <row r="135" spans="22:22" x14ac:dyDescent="0.25">
      <c r="V135" s="25" t="b">
        <f t="shared" ref="V135" si="8">V85=V34</f>
        <v>1</v>
      </c>
    </row>
    <row r="136" spans="22:22" x14ac:dyDescent="0.25">
      <c r="V136" s="25" t="b">
        <f t="shared" ref="V136" si="9">V86=V35</f>
        <v>1</v>
      </c>
    </row>
    <row r="137" spans="22:22" x14ac:dyDescent="0.25">
      <c r="V137" s="25" t="b">
        <f t="shared" ref="V137" si="10">V87=V36</f>
        <v>1</v>
      </c>
    </row>
    <row r="138" spans="22:22" x14ac:dyDescent="0.25">
      <c r="V138" s="25" t="b">
        <f t="shared" ref="V138" si="11">V88=V37</f>
        <v>1</v>
      </c>
    </row>
    <row r="139" spans="22:22" x14ac:dyDescent="0.25">
      <c r="V139" s="25" t="b">
        <f t="shared" ref="V139" si="12">V89=V38</f>
        <v>1</v>
      </c>
    </row>
    <row r="140" spans="22:22" x14ac:dyDescent="0.25">
      <c r="V140" s="25" t="b">
        <f t="shared" ref="V140" si="13">V90=V39</f>
        <v>1</v>
      </c>
    </row>
    <row r="141" spans="22:22" x14ac:dyDescent="0.25">
      <c r="V141" s="25" t="b">
        <f t="shared" ref="V141" si="14">V91=V40</f>
        <v>1</v>
      </c>
    </row>
    <row r="142" spans="22:22" x14ac:dyDescent="0.25">
      <c r="V142" s="25" t="b">
        <f t="shared" ref="V142" si="15">V92=V41</f>
        <v>1</v>
      </c>
    </row>
    <row r="143" spans="22:22" x14ac:dyDescent="0.25">
      <c r="V143" s="25" t="b">
        <f t="shared" ref="V143" si="16">V93=V42</f>
        <v>1</v>
      </c>
    </row>
    <row r="144" spans="22:22" x14ac:dyDescent="0.25">
      <c r="V144" s="25" t="b">
        <f t="shared" ref="V144" si="17">V94=V43</f>
        <v>1</v>
      </c>
    </row>
    <row r="145" spans="22:22" x14ac:dyDescent="0.25">
      <c r="V145" s="25" t="b">
        <f t="shared" ref="V145" si="18">V95=V44</f>
        <v>1</v>
      </c>
    </row>
    <row r="146" spans="22:22" x14ac:dyDescent="0.25">
      <c r="V146" s="25" t="b">
        <f t="shared" ref="V146" si="19">V96=V45</f>
        <v>1</v>
      </c>
    </row>
    <row r="147" spans="22:22" x14ac:dyDescent="0.25">
      <c r="V147" s="25" t="b">
        <f t="shared" ref="V147" si="20">V97=V46</f>
        <v>1</v>
      </c>
    </row>
    <row r="148" spans="22:22" x14ac:dyDescent="0.25">
      <c r="V148" s="25" t="b">
        <f t="shared" ref="V148" si="21">V98=V47</f>
        <v>1</v>
      </c>
    </row>
    <row r="149" spans="22:22" x14ac:dyDescent="0.25">
      <c r="V149" s="25" t="b">
        <f t="shared" ref="V149" si="22">V99=V48</f>
        <v>1</v>
      </c>
    </row>
    <row r="150" spans="22:22" x14ac:dyDescent="0.25">
      <c r="V150" s="25" t="b">
        <f t="shared" ref="V150" si="23">V100=V49</f>
        <v>1</v>
      </c>
    </row>
    <row r="151" spans="22:22" x14ac:dyDescent="0.25">
      <c r="V151" s="25" t="b">
        <f t="shared" ref="V151" si="24">V101=V50</f>
        <v>1</v>
      </c>
    </row>
    <row r="152" spans="22:22" x14ac:dyDescent="0.25">
      <c r="V152" s="25" t="b">
        <f t="shared" ref="V152" si="25">V102=V51</f>
        <v>1</v>
      </c>
    </row>
    <row r="153" spans="22:22" x14ac:dyDescent="0.25">
      <c r="V153" s="25" t="b">
        <f t="shared" ref="V153" si="26">V103=V52</f>
        <v>1</v>
      </c>
    </row>
    <row r="154" spans="22:22" x14ac:dyDescent="0.25">
      <c r="V154" s="25" t="b">
        <f t="shared" ref="V154" si="27">V104=V53</f>
        <v>1</v>
      </c>
    </row>
    <row r="155" spans="22:22" x14ac:dyDescent="0.25">
      <c r="V155" s="25" t="b">
        <f t="shared" ref="V155" si="28">V105=V54</f>
        <v>1</v>
      </c>
    </row>
    <row r="156" spans="22:22" x14ac:dyDescent="0.25">
      <c r="V156" s="25" t="b">
        <f t="shared" ref="V156" si="29">V106=V55</f>
        <v>1</v>
      </c>
    </row>
    <row r="157" spans="22:22" x14ac:dyDescent="0.25">
      <c r="V157" s="25" t="b">
        <f t="shared" ref="V157" si="30">V107=V56</f>
        <v>1</v>
      </c>
    </row>
    <row r="158" spans="22:22" x14ac:dyDescent="0.25">
      <c r="V158" s="25" t="b">
        <f t="shared" ref="V158" si="31">V108=V57</f>
        <v>1</v>
      </c>
    </row>
    <row r="159" spans="22:22" x14ac:dyDescent="0.25">
      <c r="V159" s="25" t="b">
        <f t="shared" ref="V159" si="32">V109=V58</f>
        <v>1</v>
      </c>
    </row>
    <row r="160" spans="22:22" x14ac:dyDescent="0.25">
      <c r="V160" s="25" t="b">
        <f t="shared" ref="V160" si="33">V110=V59</f>
        <v>1</v>
      </c>
    </row>
    <row r="161" spans="22:22" x14ac:dyDescent="0.25">
      <c r="V161" s="25" t="b">
        <f t="shared" ref="V161" si="34">V111=V60</f>
        <v>1</v>
      </c>
    </row>
    <row r="162" spans="22:22" x14ac:dyDescent="0.25">
      <c r="V162" s="25" t="b">
        <f t="shared" ref="V162" si="35">V112=V61</f>
        <v>1</v>
      </c>
    </row>
    <row r="163" spans="22:22" x14ac:dyDescent="0.25">
      <c r="V163" s="25" t="b">
        <f t="shared" ref="V163" si="36">V113=V62</f>
        <v>1</v>
      </c>
    </row>
    <row r="164" spans="22:22" x14ac:dyDescent="0.25">
      <c r="V164" s="25" t="b">
        <f t="shared" ref="V164" si="37">V114=V63</f>
        <v>1</v>
      </c>
    </row>
    <row r="165" spans="22:22" x14ac:dyDescent="0.25">
      <c r="V165" s="25" t="b">
        <f t="shared" ref="V165" si="38">V115=V64</f>
        <v>1</v>
      </c>
    </row>
    <row r="166" spans="22:22" x14ac:dyDescent="0.25">
      <c r="V166" s="25" t="b">
        <f t="shared" ref="V166" si="39">V116=V65</f>
        <v>1</v>
      </c>
    </row>
    <row r="167" spans="22:22" x14ac:dyDescent="0.25">
      <c r="V167" s="25" t="b">
        <f t="shared" ref="V167" si="40">V117=V66</f>
        <v>1</v>
      </c>
    </row>
    <row r="168" spans="22:22" x14ac:dyDescent="0.25">
      <c r="V168" s="25" t="b">
        <f t="shared" ref="V168" si="41">V118=V67</f>
        <v>1</v>
      </c>
    </row>
    <row r="169" spans="22:22" x14ac:dyDescent="0.25">
      <c r="V169" s="25" t="b">
        <f t="shared" ref="V169" si="42">V119=V68</f>
        <v>1</v>
      </c>
    </row>
    <row r="170" spans="22:22" x14ac:dyDescent="0.25">
      <c r="V170" s="25" t="b">
        <f t="shared" ref="V170" si="43">V120=V69</f>
        <v>1</v>
      </c>
    </row>
    <row r="171" spans="22:22" x14ac:dyDescent="0.25">
      <c r="V171" s="25" t="b">
        <f t="shared" ref="V171" si="44">V121=V70</f>
        <v>1</v>
      </c>
    </row>
    <row r="172" spans="22:22" x14ac:dyDescent="0.25">
      <c r="V172" s="25" t="b">
        <f t="shared" ref="V172" si="45">V122=V71</f>
        <v>1</v>
      </c>
    </row>
    <row r="173" spans="22:22" x14ac:dyDescent="0.25">
      <c r="V173" s="25" t="b">
        <f t="shared" ref="V173" si="46">V123=V72</f>
        <v>1</v>
      </c>
    </row>
    <row r="174" spans="22:22" x14ac:dyDescent="0.25">
      <c r="V174" s="25" t="b">
        <f t="shared" ref="V174" si="47">V124=V73</f>
        <v>1</v>
      </c>
    </row>
    <row r="175" spans="22:22" x14ac:dyDescent="0.25">
      <c r="V175" s="25" t="b">
        <f t="shared" ref="V175" si="48">V125=V74</f>
        <v>1</v>
      </c>
    </row>
    <row r="176" spans="22:22" x14ac:dyDescent="0.25">
      <c r="V176" s="25" t="b">
        <f t="shared" ref="V176" si="49">V126=V75</f>
        <v>1</v>
      </c>
    </row>
  </sheetData>
  <sheetProtection algorithmName="SHA-512" hashValue="aAJZIXgF9d1PHeUERTgCK+hqEuPILYGz3wTvWp8TYjsXBeQnQZ9vJfnj3gUm1uQXcKs7aH1jPl96pSDsvkZIIw==" saltValue="ntzHCxmHUMQJnSwR8zSumg==" spinCount="100000" sheet="1" objects="1" scenarios="1"/>
  <conditionalFormatting sqref="A6:A16 A18:A20">
    <cfRule type="expression" dxfId="335" priority="21" stopIfTrue="1">
      <formula>MOD(ROW(),2)=0</formula>
    </cfRule>
    <cfRule type="expression" dxfId="334" priority="22" stopIfTrue="1">
      <formula>MOD(ROW(),2)&lt;&gt;0</formula>
    </cfRule>
  </conditionalFormatting>
  <conditionalFormatting sqref="B6:U16 C17:U20">
    <cfRule type="expression" dxfId="333" priority="23" stopIfTrue="1">
      <formula>MOD(ROW(),2)=0</formula>
    </cfRule>
    <cfRule type="expression" dxfId="332" priority="24" stopIfTrue="1">
      <formula>MOD(ROW(),2)&lt;&gt;0</formula>
    </cfRule>
  </conditionalFormatting>
  <conditionalFormatting sqref="A17">
    <cfRule type="expression" dxfId="331" priority="15" stopIfTrue="1">
      <formula>MOD(ROW(),2)=0</formula>
    </cfRule>
    <cfRule type="expression" dxfId="330" priority="16" stopIfTrue="1">
      <formula>MOD(ROW(),2)&lt;&gt;0</formula>
    </cfRule>
  </conditionalFormatting>
  <conditionalFormatting sqref="B17:B20">
    <cfRule type="expression" dxfId="329" priority="13" stopIfTrue="1">
      <formula>MOD(ROW(),2)=0</formula>
    </cfRule>
    <cfRule type="expression" dxfId="328" priority="14" stopIfTrue="1">
      <formula>MOD(ROW(),2)&lt;&gt;0</formula>
    </cfRule>
  </conditionalFormatting>
  <conditionalFormatting sqref="A25:A75">
    <cfRule type="expression" dxfId="327" priority="1" stopIfTrue="1">
      <formula>MOD(ROW(),2)=0</formula>
    </cfRule>
    <cfRule type="expression" dxfId="326" priority="2" stopIfTrue="1">
      <formula>MOD(ROW(),2)&lt;&gt;0</formula>
    </cfRule>
  </conditionalFormatting>
  <conditionalFormatting sqref="B25:U75">
    <cfRule type="expression" dxfId="325" priority="3" stopIfTrue="1">
      <formula>MOD(ROW(),2)=0</formula>
    </cfRule>
    <cfRule type="expression" dxfId="324"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5">
    <pageSetUpPr fitToPage="1"/>
  </sheetPr>
  <dimension ref="A1:V180"/>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x-718</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541</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718</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542</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543</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195.7</v>
      </c>
      <c r="C26" s="103">
        <v>99.6</v>
      </c>
      <c r="D26" s="103">
        <v>67.599999999999994</v>
      </c>
      <c r="E26" s="103">
        <v>51.7</v>
      </c>
      <c r="F26" s="103">
        <v>42.1</v>
      </c>
      <c r="G26" s="103">
        <v>35.700000000000003</v>
      </c>
      <c r="H26" s="103">
        <v>31.1</v>
      </c>
      <c r="I26" s="103">
        <v>27.7</v>
      </c>
      <c r="J26" s="103">
        <v>25.1</v>
      </c>
      <c r="K26" s="103">
        <v>23</v>
      </c>
      <c r="L26" s="103">
        <v>21.3</v>
      </c>
      <c r="M26" s="103">
        <v>19.8</v>
      </c>
      <c r="N26" s="103">
        <v>18.600000000000001</v>
      </c>
      <c r="O26" s="103">
        <v>17.600000000000001</v>
      </c>
      <c r="P26" s="103">
        <v>16.7</v>
      </c>
      <c r="Q26" s="103">
        <v>15.9</v>
      </c>
      <c r="R26" s="103">
        <v>15.2</v>
      </c>
      <c r="S26" s="103">
        <v>14.6</v>
      </c>
      <c r="T26" s="103">
        <v>14.1</v>
      </c>
      <c r="U26" s="103">
        <v>13.6</v>
      </c>
    </row>
    <row r="27" spans="1:21" x14ac:dyDescent="0.25">
      <c r="A27" s="102">
        <v>17</v>
      </c>
      <c r="B27" s="103">
        <v>198.8</v>
      </c>
      <c r="C27" s="103">
        <v>101.2</v>
      </c>
      <c r="D27" s="103">
        <v>68.7</v>
      </c>
      <c r="E27" s="103">
        <v>52.5</v>
      </c>
      <c r="F27" s="103">
        <v>42.8</v>
      </c>
      <c r="G27" s="103">
        <v>36.299999999999997</v>
      </c>
      <c r="H27" s="103">
        <v>31.6</v>
      </c>
      <c r="I27" s="103">
        <v>28.2</v>
      </c>
      <c r="J27" s="103">
        <v>25.5</v>
      </c>
      <c r="K27" s="103">
        <v>23.3</v>
      </c>
      <c r="L27" s="103">
        <v>21.6</v>
      </c>
      <c r="M27" s="103">
        <v>20.100000000000001</v>
      </c>
      <c r="N27" s="103">
        <v>18.899999999999999</v>
      </c>
      <c r="O27" s="103">
        <v>17.899999999999999</v>
      </c>
      <c r="P27" s="103">
        <v>17</v>
      </c>
      <c r="Q27" s="103">
        <v>16.2</v>
      </c>
      <c r="R27" s="103">
        <v>15.5</v>
      </c>
      <c r="S27" s="103">
        <v>14.9</v>
      </c>
      <c r="T27" s="103">
        <v>14.3</v>
      </c>
      <c r="U27" s="103">
        <v>13.8</v>
      </c>
    </row>
    <row r="28" spans="1:21" x14ac:dyDescent="0.25">
      <c r="A28" s="102">
        <v>18</v>
      </c>
      <c r="B28" s="103">
        <v>202.2</v>
      </c>
      <c r="C28" s="103">
        <v>102.9</v>
      </c>
      <c r="D28" s="103">
        <v>69.900000000000006</v>
      </c>
      <c r="E28" s="103">
        <v>53.4</v>
      </c>
      <c r="F28" s="103">
        <v>43.5</v>
      </c>
      <c r="G28" s="103">
        <v>36.9</v>
      </c>
      <c r="H28" s="103">
        <v>32.200000000000003</v>
      </c>
      <c r="I28" s="103">
        <v>28.7</v>
      </c>
      <c r="J28" s="103">
        <v>25.9</v>
      </c>
      <c r="K28" s="103">
        <v>23.7</v>
      </c>
      <c r="L28" s="103">
        <v>22</v>
      </c>
      <c r="M28" s="103">
        <v>20.5</v>
      </c>
      <c r="N28" s="103">
        <v>19.2</v>
      </c>
      <c r="O28" s="103">
        <v>18.2</v>
      </c>
      <c r="P28" s="103">
        <v>17.2</v>
      </c>
      <c r="Q28" s="103">
        <v>16.399999999999999</v>
      </c>
      <c r="R28" s="103">
        <v>15.7</v>
      </c>
      <c r="S28" s="103">
        <v>15.1</v>
      </c>
      <c r="T28" s="103">
        <v>14.5</v>
      </c>
      <c r="U28" s="103">
        <v>14</v>
      </c>
    </row>
    <row r="29" spans="1:21" x14ac:dyDescent="0.25">
      <c r="A29" s="102">
        <v>19</v>
      </c>
      <c r="B29" s="103">
        <v>205.4</v>
      </c>
      <c r="C29" s="103">
        <v>104.6</v>
      </c>
      <c r="D29" s="103">
        <v>71</v>
      </c>
      <c r="E29" s="103">
        <v>54.2</v>
      </c>
      <c r="F29" s="103">
        <v>44.2</v>
      </c>
      <c r="G29" s="103">
        <v>37.5</v>
      </c>
      <c r="H29" s="103">
        <v>32.700000000000003</v>
      </c>
      <c r="I29" s="103">
        <v>29.1</v>
      </c>
      <c r="J29" s="103">
        <v>26.3</v>
      </c>
      <c r="K29" s="103">
        <v>24.1</v>
      </c>
      <c r="L29" s="103">
        <v>22.3</v>
      </c>
      <c r="M29" s="103">
        <v>20.8</v>
      </c>
      <c r="N29" s="103">
        <v>19.5</v>
      </c>
      <c r="O29" s="103">
        <v>18.5</v>
      </c>
      <c r="P29" s="103">
        <v>17.5</v>
      </c>
      <c r="Q29" s="103">
        <v>16.7</v>
      </c>
      <c r="R29" s="103">
        <v>16</v>
      </c>
      <c r="S29" s="103">
        <v>15.3</v>
      </c>
      <c r="T29" s="103">
        <v>14.8</v>
      </c>
      <c r="U29" s="103">
        <v>14.3</v>
      </c>
    </row>
    <row r="30" spans="1:21" x14ac:dyDescent="0.25">
      <c r="A30" s="102">
        <v>20</v>
      </c>
      <c r="B30" s="103">
        <v>208.3</v>
      </c>
      <c r="C30" s="103">
        <v>106.1</v>
      </c>
      <c r="D30" s="103">
        <v>72</v>
      </c>
      <c r="E30" s="103">
        <v>55</v>
      </c>
      <c r="F30" s="103">
        <v>44.8</v>
      </c>
      <c r="G30" s="103">
        <v>38</v>
      </c>
      <c r="H30" s="103">
        <v>33.200000000000003</v>
      </c>
      <c r="I30" s="103">
        <v>29.5</v>
      </c>
      <c r="J30" s="103">
        <v>26.7</v>
      </c>
      <c r="K30" s="103">
        <v>24.5</v>
      </c>
      <c r="L30" s="103">
        <v>22.6</v>
      </c>
      <c r="M30" s="103">
        <v>21.1</v>
      </c>
      <c r="N30" s="103">
        <v>19.8</v>
      </c>
      <c r="O30" s="103">
        <v>18.7</v>
      </c>
      <c r="P30" s="103">
        <v>17.8</v>
      </c>
      <c r="Q30" s="103">
        <v>16.899999999999999</v>
      </c>
      <c r="R30" s="103">
        <v>16.2</v>
      </c>
      <c r="S30" s="103">
        <v>15.6</v>
      </c>
      <c r="T30" s="103">
        <v>15</v>
      </c>
      <c r="U30" s="103">
        <v>14.5</v>
      </c>
    </row>
    <row r="31" spans="1:21" x14ac:dyDescent="0.25">
      <c r="A31" s="102">
        <v>21</v>
      </c>
      <c r="B31" s="103">
        <v>211.3</v>
      </c>
      <c r="C31" s="103">
        <v>107.6</v>
      </c>
      <c r="D31" s="103">
        <v>73.099999999999994</v>
      </c>
      <c r="E31" s="103">
        <v>55.8</v>
      </c>
      <c r="F31" s="103">
        <v>45.4</v>
      </c>
      <c r="G31" s="103">
        <v>38.6</v>
      </c>
      <c r="H31" s="103">
        <v>33.6</v>
      </c>
      <c r="I31" s="103">
        <v>30</v>
      </c>
      <c r="J31" s="103">
        <v>27.1</v>
      </c>
      <c r="K31" s="103">
        <v>24.8</v>
      </c>
      <c r="L31" s="103">
        <v>23</v>
      </c>
      <c r="M31" s="103">
        <v>21.4</v>
      </c>
      <c r="N31" s="103">
        <v>20.100000000000001</v>
      </c>
      <c r="O31" s="103">
        <v>19</v>
      </c>
      <c r="P31" s="103">
        <v>18</v>
      </c>
      <c r="Q31" s="103">
        <v>17.2</v>
      </c>
      <c r="R31" s="103">
        <v>16.399999999999999</v>
      </c>
      <c r="S31" s="103">
        <v>15.8</v>
      </c>
      <c r="T31" s="103">
        <v>15.2</v>
      </c>
      <c r="U31" s="103">
        <v>14.7</v>
      </c>
    </row>
    <row r="32" spans="1:21" x14ac:dyDescent="0.25">
      <c r="A32" s="102">
        <v>22</v>
      </c>
      <c r="B32" s="103">
        <v>214.4</v>
      </c>
      <c r="C32" s="103">
        <v>109.2</v>
      </c>
      <c r="D32" s="103">
        <v>74.099999999999994</v>
      </c>
      <c r="E32" s="103">
        <v>56.6</v>
      </c>
      <c r="F32" s="103">
        <v>46.1</v>
      </c>
      <c r="G32" s="103">
        <v>39.1</v>
      </c>
      <c r="H32" s="103">
        <v>34.1</v>
      </c>
      <c r="I32" s="103">
        <v>30.4</v>
      </c>
      <c r="J32" s="103">
        <v>27.5</v>
      </c>
      <c r="K32" s="103">
        <v>25.2</v>
      </c>
      <c r="L32" s="103">
        <v>23.3</v>
      </c>
      <c r="M32" s="103">
        <v>21.7</v>
      </c>
      <c r="N32" s="103">
        <v>20.399999999999999</v>
      </c>
      <c r="O32" s="103">
        <v>19.3</v>
      </c>
      <c r="P32" s="103">
        <v>18.3</v>
      </c>
      <c r="Q32" s="103">
        <v>17.399999999999999</v>
      </c>
      <c r="R32" s="103">
        <v>16.7</v>
      </c>
      <c r="S32" s="103">
        <v>16</v>
      </c>
      <c r="T32" s="103">
        <v>15.4</v>
      </c>
      <c r="U32" s="103">
        <v>14.9</v>
      </c>
    </row>
    <row r="33" spans="1:21" x14ac:dyDescent="0.25">
      <c r="A33" s="102">
        <v>23</v>
      </c>
      <c r="B33" s="103">
        <v>217.4</v>
      </c>
      <c r="C33" s="103">
        <v>110.7</v>
      </c>
      <c r="D33" s="103">
        <v>75.2</v>
      </c>
      <c r="E33" s="103">
        <v>57.4</v>
      </c>
      <c r="F33" s="103">
        <v>46.8</v>
      </c>
      <c r="G33" s="103">
        <v>39.700000000000003</v>
      </c>
      <c r="H33" s="103">
        <v>34.6</v>
      </c>
      <c r="I33" s="103">
        <v>30.8</v>
      </c>
      <c r="J33" s="103">
        <v>27.9</v>
      </c>
      <c r="K33" s="103">
        <v>25.5</v>
      </c>
      <c r="L33" s="103">
        <v>23.6</v>
      </c>
      <c r="M33" s="103">
        <v>22</v>
      </c>
      <c r="N33" s="103">
        <v>20.7</v>
      </c>
      <c r="O33" s="103">
        <v>19.5</v>
      </c>
      <c r="P33" s="103">
        <v>18.600000000000001</v>
      </c>
      <c r="Q33" s="103">
        <v>17.7</v>
      </c>
      <c r="R33" s="103">
        <v>16.899999999999999</v>
      </c>
      <c r="S33" s="103">
        <v>16.3</v>
      </c>
      <c r="T33" s="103">
        <v>15.7</v>
      </c>
      <c r="U33" s="103">
        <v>15.1</v>
      </c>
    </row>
    <row r="34" spans="1:21" x14ac:dyDescent="0.25">
      <c r="A34" s="102">
        <v>24</v>
      </c>
      <c r="B34" s="103">
        <v>220.5</v>
      </c>
      <c r="C34" s="103">
        <v>112.3</v>
      </c>
      <c r="D34" s="103">
        <v>76.2</v>
      </c>
      <c r="E34" s="103">
        <v>58.2</v>
      </c>
      <c r="F34" s="103">
        <v>47.4</v>
      </c>
      <c r="G34" s="103">
        <v>40.200000000000003</v>
      </c>
      <c r="H34" s="103">
        <v>35.1</v>
      </c>
      <c r="I34" s="103">
        <v>31.3</v>
      </c>
      <c r="J34" s="103">
        <v>28.3</v>
      </c>
      <c r="K34" s="103">
        <v>25.9</v>
      </c>
      <c r="L34" s="103">
        <v>24</v>
      </c>
      <c r="M34" s="103">
        <v>22.4</v>
      </c>
      <c r="N34" s="103">
        <v>21</v>
      </c>
      <c r="O34" s="103">
        <v>19.8</v>
      </c>
      <c r="P34" s="103">
        <v>18.8</v>
      </c>
      <c r="Q34" s="103">
        <v>17.899999999999999</v>
      </c>
      <c r="R34" s="103">
        <v>17.2</v>
      </c>
      <c r="S34" s="103">
        <v>16.5</v>
      </c>
      <c r="T34" s="103">
        <v>15.9</v>
      </c>
      <c r="U34" s="103">
        <v>15.3</v>
      </c>
    </row>
    <row r="35" spans="1:21" x14ac:dyDescent="0.25">
      <c r="A35" s="102">
        <v>25</v>
      </c>
      <c r="B35" s="103">
        <v>223.7</v>
      </c>
      <c r="C35" s="103">
        <v>113.9</v>
      </c>
      <c r="D35" s="103">
        <v>77.3</v>
      </c>
      <c r="E35" s="103">
        <v>59.1</v>
      </c>
      <c r="F35" s="103">
        <v>48.1</v>
      </c>
      <c r="G35" s="103">
        <v>40.799999999999997</v>
      </c>
      <c r="H35" s="103">
        <v>35.6</v>
      </c>
      <c r="I35" s="103">
        <v>31.7</v>
      </c>
      <c r="J35" s="103">
        <v>28.7</v>
      </c>
      <c r="K35" s="103">
        <v>26.3</v>
      </c>
      <c r="L35" s="103">
        <v>24.3</v>
      </c>
      <c r="M35" s="103">
        <v>22.7</v>
      </c>
      <c r="N35" s="103">
        <v>21.3</v>
      </c>
      <c r="O35" s="103">
        <v>20.100000000000001</v>
      </c>
      <c r="P35" s="103">
        <v>19.100000000000001</v>
      </c>
      <c r="Q35" s="103">
        <v>18.2</v>
      </c>
      <c r="R35" s="103">
        <v>17.399999999999999</v>
      </c>
      <c r="S35" s="103">
        <v>16.7</v>
      </c>
      <c r="T35" s="103">
        <v>16.100000000000001</v>
      </c>
      <c r="U35" s="103">
        <v>15.6</v>
      </c>
    </row>
    <row r="36" spans="1:21" x14ac:dyDescent="0.25">
      <c r="A36" s="102">
        <v>26</v>
      </c>
      <c r="B36" s="103">
        <v>226.9</v>
      </c>
      <c r="C36" s="103">
        <v>115.5</v>
      </c>
      <c r="D36" s="103">
        <v>78.400000000000006</v>
      </c>
      <c r="E36" s="103">
        <v>59.9</v>
      </c>
      <c r="F36" s="103">
        <v>48.8</v>
      </c>
      <c r="G36" s="103">
        <v>41.4</v>
      </c>
      <c r="H36" s="103">
        <v>36.1</v>
      </c>
      <c r="I36" s="103">
        <v>32.200000000000003</v>
      </c>
      <c r="J36" s="103">
        <v>29.1</v>
      </c>
      <c r="K36" s="103">
        <v>26.7</v>
      </c>
      <c r="L36" s="103">
        <v>24.7</v>
      </c>
      <c r="M36" s="103">
        <v>23</v>
      </c>
      <c r="N36" s="103">
        <v>21.6</v>
      </c>
      <c r="O36" s="103">
        <v>20.399999999999999</v>
      </c>
      <c r="P36" s="103">
        <v>19.399999999999999</v>
      </c>
      <c r="Q36" s="103">
        <v>18.5</v>
      </c>
      <c r="R36" s="103">
        <v>17.7</v>
      </c>
      <c r="S36" s="103">
        <v>17</v>
      </c>
      <c r="T36" s="103">
        <v>16.399999999999999</v>
      </c>
      <c r="U36" s="103">
        <v>15.8</v>
      </c>
    </row>
    <row r="37" spans="1:21" x14ac:dyDescent="0.25">
      <c r="A37" s="102">
        <v>27</v>
      </c>
      <c r="B37" s="103">
        <v>230.1</v>
      </c>
      <c r="C37" s="103">
        <v>117.2</v>
      </c>
      <c r="D37" s="103">
        <v>79.599999999999994</v>
      </c>
      <c r="E37" s="103">
        <v>60.8</v>
      </c>
      <c r="F37" s="103">
        <v>49.5</v>
      </c>
      <c r="G37" s="103">
        <v>42</v>
      </c>
      <c r="H37" s="103">
        <v>36.6</v>
      </c>
      <c r="I37" s="103">
        <v>32.6</v>
      </c>
      <c r="J37" s="103">
        <v>29.5</v>
      </c>
      <c r="K37" s="103">
        <v>27</v>
      </c>
      <c r="L37" s="103">
        <v>25</v>
      </c>
      <c r="M37" s="103">
        <v>23.3</v>
      </c>
      <c r="N37" s="103">
        <v>21.9</v>
      </c>
      <c r="O37" s="103">
        <v>20.7</v>
      </c>
      <c r="P37" s="103">
        <v>19.7</v>
      </c>
      <c r="Q37" s="103">
        <v>18.7</v>
      </c>
      <c r="R37" s="103">
        <v>17.899999999999999</v>
      </c>
      <c r="S37" s="103">
        <v>17.2</v>
      </c>
      <c r="T37" s="103">
        <v>16.600000000000001</v>
      </c>
      <c r="U37" s="103">
        <v>16</v>
      </c>
    </row>
    <row r="38" spans="1:21" x14ac:dyDescent="0.25">
      <c r="A38" s="102">
        <v>28</v>
      </c>
      <c r="B38" s="103">
        <v>233.4</v>
      </c>
      <c r="C38" s="103">
        <v>118.8</v>
      </c>
      <c r="D38" s="103">
        <v>80.7</v>
      </c>
      <c r="E38" s="103">
        <v>61.6</v>
      </c>
      <c r="F38" s="103">
        <v>50.2</v>
      </c>
      <c r="G38" s="103">
        <v>42.6</v>
      </c>
      <c r="H38" s="103">
        <v>37.200000000000003</v>
      </c>
      <c r="I38" s="103">
        <v>33.1</v>
      </c>
      <c r="J38" s="103">
        <v>29.9</v>
      </c>
      <c r="K38" s="103">
        <v>27.4</v>
      </c>
      <c r="L38" s="103">
        <v>25.4</v>
      </c>
      <c r="M38" s="103">
        <v>23.7</v>
      </c>
      <c r="N38" s="103">
        <v>22.2</v>
      </c>
      <c r="O38" s="103">
        <v>21</v>
      </c>
      <c r="P38" s="103">
        <v>19.899999999999999</v>
      </c>
      <c r="Q38" s="103">
        <v>19</v>
      </c>
      <c r="R38" s="103">
        <v>18.2</v>
      </c>
      <c r="S38" s="103">
        <v>17.5</v>
      </c>
      <c r="T38" s="103">
        <v>16.8</v>
      </c>
      <c r="U38" s="103">
        <v>16.3</v>
      </c>
    </row>
    <row r="39" spans="1:21" x14ac:dyDescent="0.25">
      <c r="A39" s="102">
        <v>29</v>
      </c>
      <c r="B39" s="103">
        <v>236.7</v>
      </c>
      <c r="C39" s="103">
        <v>120.5</v>
      </c>
      <c r="D39" s="103">
        <v>81.8</v>
      </c>
      <c r="E39" s="103">
        <v>62.5</v>
      </c>
      <c r="F39" s="103">
        <v>50.9</v>
      </c>
      <c r="G39" s="103">
        <v>43.2</v>
      </c>
      <c r="H39" s="103">
        <v>37.700000000000003</v>
      </c>
      <c r="I39" s="103">
        <v>33.6</v>
      </c>
      <c r="J39" s="103">
        <v>30.4</v>
      </c>
      <c r="K39" s="103">
        <v>27.8</v>
      </c>
      <c r="L39" s="103">
        <v>25.7</v>
      </c>
      <c r="M39" s="103">
        <v>24</v>
      </c>
      <c r="N39" s="103">
        <v>22.5</v>
      </c>
      <c r="O39" s="103">
        <v>21.3</v>
      </c>
      <c r="P39" s="103">
        <v>20.2</v>
      </c>
      <c r="Q39" s="103">
        <v>19.3</v>
      </c>
      <c r="R39" s="103">
        <v>18.5</v>
      </c>
      <c r="S39" s="103">
        <v>17.7</v>
      </c>
      <c r="T39" s="103">
        <v>17.100000000000001</v>
      </c>
      <c r="U39" s="103">
        <v>16.5</v>
      </c>
    </row>
    <row r="40" spans="1:21" x14ac:dyDescent="0.25">
      <c r="A40" s="102">
        <v>30</v>
      </c>
      <c r="B40" s="103">
        <v>240</v>
      </c>
      <c r="C40" s="103">
        <v>122.2</v>
      </c>
      <c r="D40" s="103">
        <v>83</v>
      </c>
      <c r="E40" s="103">
        <v>63.4</v>
      </c>
      <c r="F40" s="103">
        <v>51.6</v>
      </c>
      <c r="G40" s="103">
        <v>43.8</v>
      </c>
      <c r="H40" s="103">
        <v>38.200000000000003</v>
      </c>
      <c r="I40" s="103">
        <v>34.1</v>
      </c>
      <c r="J40" s="103">
        <v>30.8</v>
      </c>
      <c r="K40" s="103">
        <v>28.2</v>
      </c>
      <c r="L40" s="103">
        <v>26.1</v>
      </c>
      <c r="M40" s="103">
        <v>24.4</v>
      </c>
      <c r="N40" s="103">
        <v>22.9</v>
      </c>
      <c r="O40" s="103">
        <v>21.6</v>
      </c>
      <c r="P40" s="103">
        <v>20.5</v>
      </c>
      <c r="Q40" s="103">
        <v>19.600000000000001</v>
      </c>
      <c r="R40" s="103">
        <v>18.7</v>
      </c>
      <c r="S40" s="103">
        <v>18</v>
      </c>
      <c r="T40" s="103">
        <v>17.3</v>
      </c>
      <c r="U40" s="103">
        <v>16.7</v>
      </c>
    </row>
    <row r="41" spans="1:21" x14ac:dyDescent="0.25">
      <c r="A41" s="102">
        <v>31</v>
      </c>
      <c r="B41" s="103">
        <v>243.4</v>
      </c>
      <c r="C41" s="103">
        <v>124</v>
      </c>
      <c r="D41" s="103">
        <v>84.2</v>
      </c>
      <c r="E41" s="103">
        <v>64.3</v>
      </c>
      <c r="F41" s="103">
        <v>52.4</v>
      </c>
      <c r="G41" s="103">
        <v>44.4</v>
      </c>
      <c r="H41" s="103">
        <v>38.799999999999997</v>
      </c>
      <c r="I41" s="103">
        <v>34.5</v>
      </c>
      <c r="J41" s="103">
        <v>31.3</v>
      </c>
      <c r="K41" s="103">
        <v>28.6</v>
      </c>
      <c r="L41" s="103">
        <v>26.5</v>
      </c>
      <c r="M41" s="103">
        <v>24.7</v>
      </c>
      <c r="N41" s="103">
        <v>23.2</v>
      </c>
      <c r="O41" s="103">
        <v>21.9</v>
      </c>
      <c r="P41" s="103">
        <v>20.8</v>
      </c>
      <c r="Q41" s="103">
        <v>19.899999999999999</v>
      </c>
      <c r="R41" s="103">
        <v>19</v>
      </c>
      <c r="S41" s="103">
        <v>18.3</v>
      </c>
      <c r="T41" s="103">
        <v>17.600000000000001</v>
      </c>
      <c r="U41" s="103">
        <v>17</v>
      </c>
    </row>
    <row r="42" spans="1:21" x14ac:dyDescent="0.25">
      <c r="A42" s="102">
        <v>32</v>
      </c>
      <c r="B42" s="103">
        <v>246.9</v>
      </c>
      <c r="C42" s="103">
        <v>125.7</v>
      </c>
      <c r="D42" s="103">
        <v>85.4</v>
      </c>
      <c r="E42" s="103">
        <v>65.2</v>
      </c>
      <c r="F42" s="103">
        <v>53.1</v>
      </c>
      <c r="G42" s="103">
        <v>45.1</v>
      </c>
      <c r="H42" s="103">
        <v>39.299999999999997</v>
      </c>
      <c r="I42" s="103">
        <v>35</v>
      </c>
      <c r="J42" s="103">
        <v>31.7</v>
      </c>
      <c r="K42" s="103">
        <v>29</v>
      </c>
      <c r="L42" s="103">
        <v>26.9</v>
      </c>
      <c r="M42" s="103">
        <v>25.1</v>
      </c>
      <c r="N42" s="103">
        <v>23.5</v>
      </c>
      <c r="O42" s="103">
        <v>22.2</v>
      </c>
      <c r="P42" s="103">
        <v>21.1</v>
      </c>
      <c r="Q42" s="103">
        <v>20.100000000000001</v>
      </c>
      <c r="R42" s="103">
        <v>19.3</v>
      </c>
      <c r="S42" s="103">
        <v>18.5</v>
      </c>
      <c r="T42" s="103">
        <v>17.8</v>
      </c>
      <c r="U42" s="103">
        <v>17.2</v>
      </c>
    </row>
    <row r="43" spans="1:21" x14ac:dyDescent="0.25">
      <c r="A43" s="102">
        <v>33</v>
      </c>
      <c r="B43" s="103">
        <v>250.3</v>
      </c>
      <c r="C43" s="103">
        <v>127.5</v>
      </c>
      <c r="D43" s="103">
        <v>86.6</v>
      </c>
      <c r="E43" s="103">
        <v>66.099999999999994</v>
      </c>
      <c r="F43" s="103">
        <v>53.9</v>
      </c>
      <c r="G43" s="103">
        <v>45.7</v>
      </c>
      <c r="H43" s="103">
        <v>39.9</v>
      </c>
      <c r="I43" s="103">
        <v>35.5</v>
      </c>
      <c r="J43" s="103">
        <v>32.200000000000003</v>
      </c>
      <c r="K43" s="103">
        <v>29.5</v>
      </c>
      <c r="L43" s="103">
        <v>27.3</v>
      </c>
      <c r="M43" s="103">
        <v>25.4</v>
      </c>
      <c r="N43" s="103">
        <v>23.9</v>
      </c>
      <c r="O43" s="103">
        <v>22.6</v>
      </c>
      <c r="P43" s="103">
        <v>21.4</v>
      </c>
      <c r="Q43" s="103">
        <v>20.399999999999999</v>
      </c>
      <c r="R43" s="103">
        <v>19.600000000000001</v>
      </c>
      <c r="S43" s="103">
        <v>18.8</v>
      </c>
      <c r="T43" s="103">
        <v>18.100000000000001</v>
      </c>
      <c r="U43" s="103">
        <v>17.5</v>
      </c>
    </row>
    <row r="44" spans="1:21" x14ac:dyDescent="0.25">
      <c r="A44" s="102">
        <v>34</v>
      </c>
      <c r="B44" s="103">
        <v>253.8</v>
      </c>
      <c r="C44" s="103">
        <v>129.30000000000001</v>
      </c>
      <c r="D44" s="103">
        <v>87.8</v>
      </c>
      <c r="E44" s="103">
        <v>67.099999999999994</v>
      </c>
      <c r="F44" s="103">
        <v>54.6</v>
      </c>
      <c r="G44" s="103">
        <v>46.4</v>
      </c>
      <c r="H44" s="103">
        <v>40.5</v>
      </c>
      <c r="I44" s="103">
        <v>36</v>
      </c>
      <c r="J44" s="103">
        <v>32.6</v>
      </c>
      <c r="K44" s="103">
        <v>29.9</v>
      </c>
      <c r="L44" s="103">
        <v>27.6</v>
      </c>
      <c r="M44" s="103">
        <v>25.8</v>
      </c>
      <c r="N44" s="103">
        <v>24.2</v>
      </c>
      <c r="O44" s="103">
        <v>22.9</v>
      </c>
      <c r="P44" s="103">
        <v>21.7</v>
      </c>
      <c r="Q44" s="103">
        <v>20.7</v>
      </c>
      <c r="R44" s="103">
        <v>19.899999999999999</v>
      </c>
      <c r="S44" s="103">
        <v>19.100000000000001</v>
      </c>
      <c r="T44" s="103">
        <v>18.399999999999999</v>
      </c>
      <c r="U44" s="103">
        <v>17.8</v>
      </c>
    </row>
    <row r="45" spans="1:21" x14ac:dyDescent="0.25">
      <c r="A45" s="102">
        <v>35</v>
      </c>
      <c r="B45" s="103">
        <v>257.39999999999998</v>
      </c>
      <c r="C45" s="103">
        <v>131.1</v>
      </c>
      <c r="D45" s="103">
        <v>89</v>
      </c>
      <c r="E45" s="103">
        <v>68</v>
      </c>
      <c r="F45" s="103">
        <v>55.4</v>
      </c>
      <c r="G45" s="103">
        <v>47</v>
      </c>
      <c r="H45" s="103">
        <v>41</v>
      </c>
      <c r="I45" s="103">
        <v>36.6</v>
      </c>
      <c r="J45" s="103">
        <v>33.1</v>
      </c>
      <c r="K45" s="103">
        <v>30.3</v>
      </c>
      <c r="L45" s="103">
        <v>28</v>
      </c>
      <c r="M45" s="103">
        <v>26.2</v>
      </c>
      <c r="N45" s="103">
        <v>24.6</v>
      </c>
      <c r="O45" s="103">
        <v>23.2</v>
      </c>
      <c r="P45" s="103">
        <v>22.1</v>
      </c>
      <c r="Q45" s="103">
        <v>21</v>
      </c>
      <c r="R45" s="103">
        <v>20.100000000000001</v>
      </c>
      <c r="S45" s="103">
        <v>19.399999999999999</v>
      </c>
      <c r="T45" s="103">
        <v>18.7</v>
      </c>
      <c r="U45" s="103">
        <v>18</v>
      </c>
    </row>
    <row r="46" spans="1:21" x14ac:dyDescent="0.25">
      <c r="A46" s="102">
        <v>36</v>
      </c>
      <c r="B46" s="103">
        <v>261</v>
      </c>
      <c r="C46" s="103">
        <v>132.9</v>
      </c>
      <c r="D46" s="103">
        <v>90.3</v>
      </c>
      <c r="E46" s="103">
        <v>69</v>
      </c>
      <c r="F46" s="103">
        <v>56.2</v>
      </c>
      <c r="G46" s="103">
        <v>47.7</v>
      </c>
      <c r="H46" s="103">
        <v>41.6</v>
      </c>
      <c r="I46" s="103">
        <v>37.1</v>
      </c>
      <c r="J46" s="103">
        <v>33.6</v>
      </c>
      <c r="K46" s="103">
        <v>30.7</v>
      </c>
      <c r="L46" s="103">
        <v>28.4</v>
      </c>
      <c r="M46" s="103">
        <v>26.5</v>
      </c>
      <c r="N46" s="103">
        <v>24.9</v>
      </c>
      <c r="O46" s="103">
        <v>23.6</v>
      </c>
      <c r="P46" s="103">
        <v>22.4</v>
      </c>
      <c r="Q46" s="103">
        <v>21.3</v>
      </c>
      <c r="R46" s="103">
        <v>20.399999999999999</v>
      </c>
      <c r="S46" s="103">
        <v>19.600000000000001</v>
      </c>
      <c r="T46" s="103">
        <v>18.899999999999999</v>
      </c>
      <c r="U46" s="103">
        <v>18.3</v>
      </c>
    </row>
    <row r="47" spans="1:21" x14ac:dyDescent="0.25">
      <c r="A47" s="102">
        <v>37</v>
      </c>
      <c r="B47" s="103">
        <v>264.60000000000002</v>
      </c>
      <c r="C47" s="103">
        <v>134.80000000000001</v>
      </c>
      <c r="D47" s="103">
        <v>91.5</v>
      </c>
      <c r="E47" s="103">
        <v>69.900000000000006</v>
      </c>
      <c r="F47" s="103">
        <v>57</v>
      </c>
      <c r="G47" s="103">
        <v>48.4</v>
      </c>
      <c r="H47" s="103">
        <v>42.2</v>
      </c>
      <c r="I47" s="103">
        <v>37.6</v>
      </c>
      <c r="J47" s="103">
        <v>34</v>
      </c>
      <c r="K47" s="103">
        <v>31.2</v>
      </c>
      <c r="L47" s="103">
        <v>28.9</v>
      </c>
      <c r="M47" s="103">
        <v>26.9</v>
      </c>
      <c r="N47" s="103">
        <v>25.3</v>
      </c>
      <c r="O47" s="103">
        <v>23.9</v>
      </c>
      <c r="P47" s="103">
        <v>22.7</v>
      </c>
      <c r="Q47" s="103">
        <v>21.7</v>
      </c>
      <c r="R47" s="103">
        <v>20.7</v>
      </c>
      <c r="S47" s="103">
        <v>19.899999999999999</v>
      </c>
      <c r="T47" s="103">
        <v>19.2</v>
      </c>
      <c r="U47" s="103">
        <v>18.600000000000001</v>
      </c>
    </row>
    <row r="48" spans="1:21" x14ac:dyDescent="0.25">
      <c r="A48" s="102">
        <v>38</v>
      </c>
      <c r="B48" s="103">
        <v>268.3</v>
      </c>
      <c r="C48" s="103">
        <v>136.69999999999999</v>
      </c>
      <c r="D48" s="103">
        <v>92.8</v>
      </c>
      <c r="E48" s="103">
        <v>70.900000000000006</v>
      </c>
      <c r="F48" s="103">
        <v>57.8</v>
      </c>
      <c r="G48" s="103">
        <v>49</v>
      </c>
      <c r="H48" s="103">
        <v>42.8</v>
      </c>
      <c r="I48" s="103">
        <v>38.1</v>
      </c>
      <c r="J48" s="103">
        <v>34.5</v>
      </c>
      <c r="K48" s="103">
        <v>31.6</v>
      </c>
      <c r="L48" s="103">
        <v>29.3</v>
      </c>
      <c r="M48" s="103">
        <v>27.3</v>
      </c>
      <c r="N48" s="103">
        <v>25.7</v>
      </c>
      <c r="O48" s="103">
        <v>24.3</v>
      </c>
      <c r="P48" s="103">
        <v>23</v>
      </c>
      <c r="Q48" s="103">
        <v>22</v>
      </c>
      <c r="R48" s="103">
        <v>21.1</v>
      </c>
      <c r="S48" s="103">
        <v>20.2</v>
      </c>
      <c r="T48" s="103">
        <v>19.5</v>
      </c>
      <c r="U48" s="103">
        <v>18.899999999999999</v>
      </c>
    </row>
    <row r="49" spans="1:21" x14ac:dyDescent="0.25">
      <c r="A49" s="102">
        <v>39</v>
      </c>
      <c r="B49" s="103">
        <v>272</v>
      </c>
      <c r="C49" s="103">
        <v>138.6</v>
      </c>
      <c r="D49" s="103">
        <v>94.1</v>
      </c>
      <c r="E49" s="103">
        <v>71.900000000000006</v>
      </c>
      <c r="F49" s="103">
        <v>58.6</v>
      </c>
      <c r="G49" s="103">
        <v>49.7</v>
      </c>
      <c r="H49" s="103">
        <v>43.4</v>
      </c>
      <c r="I49" s="103">
        <v>38.700000000000003</v>
      </c>
      <c r="J49" s="103">
        <v>35</v>
      </c>
      <c r="K49" s="103">
        <v>32.1</v>
      </c>
      <c r="L49" s="103">
        <v>29.7</v>
      </c>
      <c r="M49" s="103">
        <v>27.7</v>
      </c>
      <c r="N49" s="103">
        <v>26</v>
      </c>
      <c r="O49" s="103">
        <v>24.6</v>
      </c>
      <c r="P49" s="103">
        <v>23.4</v>
      </c>
      <c r="Q49" s="103">
        <v>22.3</v>
      </c>
      <c r="R49" s="103">
        <v>21.4</v>
      </c>
      <c r="S49" s="103">
        <v>20.5</v>
      </c>
      <c r="T49" s="103">
        <v>19.8</v>
      </c>
      <c r="U49" s="103">
        <v>19.100000000000001</v>
      </c>
    </row>
    <row r="50" spans="1:21" x14ac:dyDescent="0.25">
      <c r="A50" s="102">
        <v>40</v>
      </c>
      <c r="B50" s="103">
        <v>275.8</v>
      </c>
      <c r="C50" s="103">
        <v>140.5</v>
      </c>
      <c r="D50" s="103">
        <v>95.4</v>
      </c>
      <c r="E50" s="103">
        <v>72.900000000000006</v>
      </c>
      <c r="F50" s="103">
        <v>59.4</v>
      </c>
      <c r="G50" s="103">
        <v>50.4</v>
      </c>
      <c r="H50" s="103">
        <v>44</v>
      </c>
      <c r="I50" s="103">
        <v>39.200000000000003</v>
      </c>
      <c r="J50" s="103">
        <v>35.5</v>
      </c>
      <c r="K50" s="103">
        <v>32.5</v>
      </c>
      <c r="L50" s="103">
        <v>30.1</v>
      </c>
      <c r="M50" s="103">
        <v>28.1</v>
      </c>
      <c r="N50" s="103">
        <v>26.4</v>
      </c>
      <c r="O50" s="103">
        <v>25</v>
      </c>
      <c r="P50" s="103">
        <v>23.7</v>
      </c>
      <c r="Q50" s="103">
        <v>22.6</v>
      </c>
      <c r="R50" s="103">
        <v>21.7</v>
      </c>
      <c r="S50" s="103">
        <v>20.9</v>
      </c>
      <c r="T50" s="103">
        <v>20.100000000000001</v>
      </c>
      <c r="U50" s="103">
        <v>19.399999999999999</v>
      </c>
    </row>
    <row r="51" spans="1:21" x14ac:dyDescent="0.25">
      <c r="A51" s="102">
        <v>41</v>
      </c>
      <c r="B51" s="103">
        <v>279.60000000000002</v>
      </c>
      <c r="C51" s="103">
        <v>142.5</v>
      </c>
      <c r="D51" s="103">
        <v>96.8</v>
      </c>
      <c r="E51" s="103">
        <v>73.900000000000006</v>
      </c>
      <c r="F51" s="103">
        <v>60.3</v>
      </c>
      <c r="G51" s="103">
        <v>51.1</v>
      </c>
      <c r="H51" s="103">
        <v>44.7</v>
      </c>
      <c r="I51" s="103">
        <v>39.799999999999997</v>
      </c>
      <c r="J51" s="103">
        <v>36</v>
      </c>
      <c r="K51" s="103">
        <v>33</v>
      </c>
      <c r="L51" s="103">
        <v>30.6</v>
      </c>
      <c r="M51" s="103">
        <v>28.5</v>
      </c>
      <c r="N51" s="103">
        <v>26.8</v>
      </c>
      <c r="O51" s="103">
        <v>25.3</v>
      </c>
      <c r="P51" s="103">
        <v>24.1</v>
      </c>
      <c r="Q51" s="103">
        <v>23</v>
      </c>
      <c r="R51" s="103">
        <v>22</v>
      </c>
      <c r="S51" s="103">
        <v>21.2</v>
      </c>
      <c r="T51" s="103">
        <v>20.399999999999999</v>
      </c>
      <c r="U51" s="103">
        <v>19.8</v>
      </c>
    </row>
    <row r="52" spans="1:21" x14ac:dyDescent="0.25">
      <c r="A52" s="102">
        <v>42</v>
      </c>
      <c r="B52" s="103">
        <v>283.5</v>
      </c>
      <c r="C52" s="103">
        <v>144.4</v>
      </c>
      <c r="D52" s="103">
        <v>98.1</v>
      </c>
      <c r="E52" s="103">
        <v>75</v>
      </c>
      <c r="F52" s="103">
        <v>61.1</v>
      </c>
      <c r="G52" s="103">
        <v>51.9</v>
      </c>
      <c r="H52" s="103">
        <v>45.3</v>
      </c>
      <c r="I52" s="103">
        <v>40.4</v>
      </c>
      <c r="J52" s="103">
        <v>36.5</v>
      </c>
      <c r="K52" s="103">
        <v>33.5</v>
      </c>
      <c r="L52" s="103">
        <v>31</v>
      </c>
      <c r="M52" s="103">
        <v>28.9</v>
      </c>
      <c r="N52" s="103">
        <v>27.2</v>
      </c>
      <c r="O52" s="103">
        <v>25.7</v>
      </c>
      <c r="P52" s="103">
        <v>24.4</v>
      </c>
      <c r="Q52" s="103">
        <v>23.3</v>
      </c>
      <c r="R52" s="103">
        <v>22.4</v>
      </c>
      <c r="S52" s="103">
        <v>21.5</v>
      </c>
      <c r="T52" s="103">
        <v>20.8</v>
      </c>
      <c r="U52" s="103">
        <v>20.100000000000001</v>
      </c>
    </row>
    <row r="53" spans="1:21" x14ac:dyDescent="0.25">
      <c r="A53" s="102">
        <v>43</v>
      </c>
      <c r="B53" s="103">
        <v>287.39999999999998</v>
      </c>
      <c r="C53" s="103">
        <v>146.4</v>
      </c>
      <c r="D53" s="103">
        <v>99.5</v>
      </c>
      <c r="E53" s="103">
        <v>76</v>
      </c>
      <c r="F53" s="103">
        <v>62</v>
      </c>
      <c r="G53" s="103">
        <v>52.6</v>
      </c>
      <c r="H53" s="103">
        <v>45.9</v>
      </c>
      <c r="I53" s="103">
        <v>40.9</v>
      </c>
      <c r="J53" s="103">
        <v>37.1</v>
      </c>
      <c r="K53" s="103">
        <v>34</v>
      </c>
      <c r="L53" s="103">
        <v>31.5</v>
      </c>
      <c r="M53" s="103">
        <v>29.4</v>
      </c>
      <c r="N53" s="103">
        <v>27.6</v>
      </c>
      <c r="O53" s="103">
        <v>26.1</v>
      </c>
      <c r="P53" s="103">
        <v>24.8</v>
      </c>
      <c r="Q53" s="103">
        <v>23.7</v>
      </c>
      <c r="R53" s="103">
        <v>22.7</v>
      </c>
      <c r="S53" s="103">
        <v>21.9</v>
      </c>
      <c r="T53" s="103">
        <v>21.1</v>
      </c>
      <c r="U53" s="103">
        <v>20.399999999999999</v>
      </c>
    </row>
    <row r="54" spans="1:21" x14ac:dyDescent="0.25">
      <c r="A54" s="102">
        <v>44</v>
      </c>
      <c r="B54" s="103">
        <v>291.3</v>
      </c>
      <c r="C54" s="103">
        <v>148.4</v>
      </c>
      <c r="D54" s="103">
        <v>100.8</v>
      </c>
      <c r="E54" s="103">
        <v>77.099999999999994</v>
      </c>
      <c r="F54" s="103">
        <v>62.8</v>
      </c>
      <c r="G54" s="103">
        <v>53.3</v>
      </c>
      <c r="H54" s="103">
        <v>46.6</v>
      </c>
      <c r="I54" s="103">
        <v>41.5</v>
      </c>
      <c r="J54" s="103">
        <v>37.6</v>
      </c>
      <c r="K54" s="103">
        <v>34.5</v>
      </c>
      <c r="L54" s="103">
        <v>31.9</v>
      </c>
      <c r="M54" s="103">
        <v>29.8</v>
      </c>
      <c r="N54" s="103">
        <v>28</v>
      </c>
      <c r="O54" s="103">
        <v>26.5</v>
      </c>
      <c r="P54" s="103">
        <v>25.2</v>
      </c>
      <c r="Q54" s="103">
        <v>24.1</v>
      </c>
      <c r="R54" s="103">
        <v>23.1</v>
      </c>
      <c r="S54" s="103">
        <v>22.2</v>
      </c>
      <c r="T54" s="103">
        <v>21.4</v>
      </c>
      <c r="U54" s="103">
        <v>20.7</v>
      </c>
    </row>
    <row r="55" spans="1:21" x14ac:dyDescent="0.25">
      <c r="A55" s="102">
        <v>45</v>
      </c>
      <c r="B55" s="103">
        <v>295.3</v>
      </c>
      <c r="C55" s="103">
        <v>150.5</v>
      </c>
      <c r="D55" s="103">
        <v>102.2</v>
      </c>
      <c r="E55" s="103">
        <v>78.099999999999994</v>
      </c>
      <c r="F55" s="103">
        <v>63.7</v>
      </c>
      <c r="G55" s="103">
        <v>54.1</v>
      </c>
      <c r="H55" s="103">
        <v>47.2</v>
      </c>
      <c r="I55" s="103">
        <v>42.1</v>
      </c>
      <c r="J55" s="103">
        <v>38.1</v>
      </c>
      <c r="K55" s="103">
        <v>35</v>
      </c>
      <c r="L55" s="103">
        <v>32.4</v>
      </c>
      <c r="M55" s="103">
        <v>30.3</v>
      </c>
      <c r="N55" s="103">
        <v>28.5</v>
      </c>
      <c r="O55" s="103">
        <v>26.9</v>
      </c>
      <c r="P55" s="103">
        <v>25.6</v>
      </c>
      <c r="Q55" s="103">
        <v>24.5</v>
      </c>
      <c r="R55" s="103">
        <v>23.5</v>
      </c>
      <c r="S55" s="103">
        <v>22.6</v>
      </c>
      <c r="T55" s="103">
        <v>21.8</v>
      </c>
      <c r="U55" s="103">
        <v>21.1</v>
      </c>
    </row>
    <row r="56" spans="1:21" x14ac:dyDescent="0.25">
      <c r="A56" s="102">
        <v>46</v>
      </c>
      <c r="B56" s="103">
        <v>299.39999999999998</v>
      </c>
      <c r="C56" s="103">
        <v>152.6</v>
      </c>
      <c r="D56" s="103">
        <v>103.7</v>
      </c>
      <c r="E56" s="103">
        <v>79.2</v>
      </c>
      <c r="F56" s="103">
        <v>64.599999999999994</v>
      </c>
      <c r="G56" s="103">
        <v>54.8</v>
      </c>
      <c r="H56" s="103">
        <v>47.9</v>
      </c>
      <c r="I56" s="103">
        <v>42.7</v>
      </c>
      <c r="J56" s="103">
        <v>38.700000000000003</v>
      </c>
      <c r="K56" s="103">
        <v>35.5</v>
      </c>
      <c r="L56" s="103">
        <v>32.9</v>
      </c>
      <c r="M56" s="103">
        <v>30.7</v>
      </c>
      <c r="N56" s="103">
        <v>28.9</v>
      </c>
      <c r="O56" s="103">
        <v>27.3</v>
      </c>
      <c r="P56" s="103">
        <v>26</v>
      </c>
      <c r="Q56" s="103">
        <v>24.9</v>
      </c>
      <c r="R56" s="103">
        <v>23.8</v>
      </c>
      <c r="S56" s="103">
        <v>22.9</v>
      </c>
      <c r="T56" s="103">
        <v>22.2</v>
      </c>
      <c r="U56" s="103">
        <v>21.4</v>
      </c>
    </row>
    <row r="57" spans="1:21" x14ac:dyDescent="0.25">
      <c r="A57" s="102">
        <v>47</v>
      </c>
      <c r="B57" s="103">
        <v>303.5</v>
      </c>
      <c r="C57" s="103">
        <v>154.69999999999999</v>
      </c>
      <c r="D57" s="103">
        <v>105.1</v>
      </c>
      <c r="E57" s="103">
        <v>80.3</v>
      </c>
      <c r="F57" s="103">
        <v>65.5</v>
      </c>
      <c r="G57" s="103">
        <v>55.6</v>
      </c>
      <c r="H57" s="103">
        <v>48.6</v>
      </c>
      <c r="I57" s="103">
        <v>43.3</v>
      </c>
      <c r="J57" s="103">
        <v>39.299999999999997</v>
      </c>
      <c r="K57" s="103">
        <v>36</v>
      </c>
      <c r="L57" s="103">
        <v>33.4</v>
      </c>
      <c r="M57" s="103">
        <v>31.2</v>
      </c>
      <c r="N57" s="103">
        <v>29.4</v>
      </c>
      <c r="O57" s="103">
        <v>27.8</v>
      </c>
      <c r="P57" s="103">
        <v>26.4</v>
      </c>
      <c r="Q57" s="103">
        <v>25.3</v>
      </c>
      <c r="R57" s="103">
        <v>24.2</v>
      </c>
      <c r="S57" s="103">
        <v>23.3</v>
      </c>
      <c r="T57" s="103">
        <v>22.5</v>
      </c>
      <c r="U57" s="103">
        <v>21.8</v>
      </c>
    </row>
    <row r="58" spans="1:21" x14ac:dyDescent="0.25">
      <c r="A58" s="102">
        <v>48</v>
      </c>
      <c r="B58" s="103">
        <v>307.60000000000002</v>
      </c>
      <c r="C58" s="103">
        <v>156.80000000000001</v>
      </c>
      <c r="D58" s="103">
        <v>106.6</v>
      </c>
      <c r="E58" s="103">
        <v>81.5</v>
      </c>
      <c r="F58" s="103">
        <v>66.400000000000006</v>
      </c>
      <c r="G58" s="103">
        <v>56.4</v>
      </c>
      <c r="H58" s="103">
        <v>49.3</v>
      </c>
      <c r="I58" s="103">
        <v>44</v>
      </c>
      <c r="J58" s="103">
        <v>39.9</v>
      </c>
      <c r="K58" s="103">
        <v>36.6</v>
      </c>
      <c r="L58" s="103">
        <v>33.9</v>
      </c>
      <c r="M58" s="103">
        <v>31.7</v>
      </c>
      <c r="N58" s="103">
        <v>29.8</v>
      </c>
      <c r="O58" s="103">
        <v>28.2</v>
      </c>
      <c r="P58" s="103">
        <v>26.9</v>
      </c>
      <c r="Q58" s="103">
        <v>25.7</v>
      </c>
      <c r="R58" s="103">
        <v>24.7</v>
      </c>
      <c r="S58" s="103">
        <v>23.7</v>
      </c>
      <c r="T58" s="103">
        <v>22.9</v>
      </c>
      <c r="U58" s="103"/>
    </row>
    <row r="59" spans="1:21" x14ac:dyDescent="0.25">
      <c r="A59" s="102">
        <v>49</v>
      </c>
      <c r="B59" s="103">
        <v>311.89999999999998</v>
      </c>
      <c r="C59" s="103">
        <v>159</v>
      </c>
      <c r="D59" s="103">
        <v>108.1</v>
      </c>
      <c r="E59" s="103">
        <v>82.6</v>
      </c>
      <c r="F59" s="103">
        <v>67.400000000000006</v>
      </c>
      <c r="G59" s="103">
        <v>57.3</v>
      </c>
      <c r="H59" s="103">
        <v>50.1</v>
      </c>
      <c r="I59" s="103">
        <v>44.7</v>
      </c>
      <c r="J59" s="103">
        <v>40.5</v>
      </c>
      <c r="K59" s="103">
        <v>37.200000000000003</v>
      </c>
      <c r="L59" s="103">
        <v>34.5</v>
      </c>
      <c r="M59" s="103">
        <v>32.200000000000003</v>
      </c>
      <c r="N59" s="103">
        <v>30.3</v>
      </c>
      <c r="O59" s="103">
        <v>28.7</v>
      </c>
      <c r="P59" s="103">
        <v>27.3</v>
      </c>
      <c r="Q59" s="103">
        <v>26.1</v>
      </c>
      <c r="R59" s="103">
        <v>25.1</v>
      </c>
      <c r="S59" s="103">
        <v>24.2</v>
      </c>
      <c r="T59" s="103"/>
      <c r="U59" s="103"/>
    </row>
    <row r="60" spans="1:21" x14ac:dyDescent="0.25">
      <c r="A60" s="102">
        <v>50</v>
      </c>
      <c r="B60" s="103">
        <v>316.2</v>
      </c>
      <c r="C60" s="103">
        <v>161.19999999999999</v>
      </c>
      <c r="D60" s="103">
        <v>109.6</v>
      </c>
      <c r="E60" s="103">
        <v>83.8</v>
      </c>
      <c r="F60" s="103">
        <v>68.400000000000006</v>
      </c>
      <c r="G60" s="103">
        <v>58.1</v>
      </c>
      <c r="H60" s="103">
        <v>50.8</v>
      </c>
      <c r="I60" s="103">
        <v>45.4</v>
      </c>
      <c r="J60" s="103">
        <v>41.1</v>
      </c>
      <c r="K60" s="103">
        <v>37.799999999999997</v>
      </c>
      <c r="L60" s="103">
        <v>35</v>
      </c>
      <c r="M60" s="103">
        <v>32.700000000000003</v>
      </c>
      <c r="N60" s="103">
        <v>30.8</v>
      </c>
      <c r="O60" s="103">
        <v>29.2</v>
      </c>
      <c r="P60" s="103">
        <v>27.8</v>
      </c>
      <c r="Q60" s="103">
        <v>26.6</v>
      </c>
      <c r="R60" s="103">
        <v>25.5</v>
      </c>
      <c r="S60" s="103"/>
      <c r="T60" s="103"/>
      <c r="U60" s="103"/>
    </row>
    <row r="61" spans="1:21" x14ac:dyDescent="0.25">
      <c r="A61" s="102">
        <v>51</v>
      </c>
      <c r="B61" s="103">
        <v>320.60000000000002</v>
      </c>
      <c r="C61" s="103">
        <v>163.5</v>
      </c>
      <c r="D61" s="103">
        <v>111.2</v>
      </c>
      <c r="E61" s="103">
        <v>85.1</v>
      </c>
      <c r="F61" s="103">
        <v>69.400000000000006</v>
      </c>
      <c r="G61" s="103">
        <v>59</v>
      </c>
      <c r="H61" s="103">
        <v>51.6</v>
      </c>
      <c r="I61" s="103">
        <v>46.1</v>
      </c>
      <c r="J61" s="103">
        <v>41.8</v>
      </c>
      <c r="K61" s="103">
        <v>38.4</v>
      </c>
      <c r="L61" s="103">
        <v>35.6</v>
      </c>
      <c r="M61" s="103">
        <v>33.299999999999997</v>
      </c>
      <c r="N61" s="103">
        <v>31.4</v>
      </c>
      <c r="O61" s="103">
        <v>29.7</v>
      </c>
      <c r="P61" s="103">
        <v>28.3</v>
      </c>
      <c r="Q61" s="103">
        <v>27.1</v>
      </c>
      <c r="R61" s="103"/>
      <c r="S61" s="103"/>
      <c r="T61" s="103"/>
      <c r="U61" s="103"/>
    </row>
    <row r="62" spans="1:21" x14ac:dyDescent="0.25">
      <c r="A62" s="102">
        <v>52</v>
      </c>
      <c r="B62" s="103">
        <v>325</v>
      </c>
      <c r="C62" s="103">
        <v>165.8</v>
      </c>
      <c r="D62" s="103">
        <v>112.8</v>
      </c>
      <c r="E62" s="103">
        <v>86.3</v>
      </c>
      <c r="F62" s="103">
        <v>70.5</v>
      </c>
      <c r="G62" s="103">
        <v>59.9</v>
      </c>
      <c r="H62" s="103">
        <v>52.4</v>
      </c>
      <c r="I62" s="103">
        <v>46.8</v>
      </c>
      <c r="J62" s="103">
        <v>42.5</v>
      </c>
      <c r="K62" s="103">
        <v>39</v>
      </c>
      <c r="L62" s="103">
        <v>36.200000000000003</v>
      </c>
      <c r="M62" s="103">
        <v>33.9</v>
      </c>
      <c r="N62" s="103">
        <v>31.9</v>
      </c>
      <c r="O62" s="103">
        <v>30.2</v>
      </c>
      <c r="P62" s="103">
        <v>28.8</v>
      </c>
      <c r="Q62" s="103"/>
      <c r="R62" s="103"/>
      <c r="S62" s="103"/>
      <c r="T62" s="103"/>
      <c r="U62" s="103"/>
    </row>
    <row r="63" spans="1:21" x14ac:dyDescent="0.25">
      <c r="A63" s="102">
        <v>53</v>
      </c>
      <c r="B63" s="103">
        <v>329.5</v>
      </c>
      <c r="C63" s="103">
        <v>168.1</v>
      </c>
      <c r="D63" s="103">
        <v>114.4</v>
      </c>
      <c r="E63" s="103">
        <v>87.6</v>
      </c>
      <c r="F63" s="103">
        <v>71.5</v>
      </c>
      <c r="G63" s="103">
        <v>60.8</v>
      </c>
      <c r="H63" s="103">
        <v>53.2</v>
      </c>
      <c r="I63" s="103">
        <v>47.5</v>
      </c>
      <c r="J63" s="103">
        <v>43.1</v>
      </c>
      <c r="K63" s="103">
        <v>39.6</v>
      </c>
      <c r="L63" s="103">
        <v>36.799999999999997</v>
      </c>
      <c r="M63" s="103">
        <v>34.4</v>
      </c>
      <c r="N63" s="103">
        <v>32.4</v>
      </c>
      <c r="O63" s="103">
        <v>30.8</v>
      </c>
      <c r="P63" s="103"/>
      <c r="Q63" s="103"/>
      <c r="R63" s="103"/>
      <c r="S63" s="103"/>
      <c r="T63" s="103"/>
      <c r="U63" s="103"/>
    </row>
    <row r="64" spans="1:21" x14ac:dyDescent="0.25">
      <c r="A64" s="102">
        <v>54</v>
      </c>
      <c r="B64" s="103">
        <v>334</v>
      </c>
      <c r="C64" s="103">
        <v>170.5</v>
      </c>
      <c r="D64" s="103">
        <v>116</v>
      </c>
      <c r="E64" s="103">
        <v>88.9</v>
      </c>
      <c r="F64" s="103">
        <v>72.599999999999994</v>
      </c>
      <c r="G64" s="103">
        <v>61.8</v>
      </c>
      <c r="H64" s="103">
        <v>54.1</v>
      </c>
      <c r="I64" s="103">
        <v>48.3</v>
      </c>
      <c r="J64" s="103">
        <v>43.8</v>
      </c>
      <c r="K64" s="103">
        <v>40.299999999999997</v>
      </c>
      <c r="L64" s="103">
        <v>37.4</v>
      </c>
      <c r="M64" s="103">
        <v>35</v>
      </c>
      <c r="N64" s="103">
        <v>33</v>
      </c>
      <c r="O64" s="103"/>
      <c r="P64" s="103"/>
      <c r="Q64" s="103"/>
      <c r="R64" s="103"/>
      <c r="S64" s="103"/>
      <c r="T64" s="103"/>
      <c r="U64" s="103"/>
    </row>
    <row r="65" spans="1:21" x14ac:dyDescent="0.25">
      <c r="A65" s="102">
        <v>55</v>
      </c>
      <c r="B65" s="103">
        <v>338.6</v>
      </c>
      <c r="C65" s="103">
        <v>172.9</v>
      </c>
      <c r="D65" s="103">
        <v>117.7</v>
      </c>
      <c r="E65" s="103">
        <v>90.2</v>
      </c>
      <c r="F65" s="103">
        <v>73.7</v>
      </c>
      <c r="G65" s="103">
        <v>62.7</v>
      </c>
      <c r="H65" s="103">
        <v>54.9</v>
      </c>
      <c r="I65" s="103">
        <v>49.1</v>
      </c>
      <c r="J65" s="103">
        <v>44.5</v>
      </c>
      <c r="K65" s="103">
        <v>41</v>
      </c>
      <c r="L65" s="103">
        <v>38</v>
      </c>
      <c r="M65" s="103">
        <v>35.6</v>
      </c>
      <c r="N65" s="103"/>
      <c r="O65" s="103"/>
      <c r="P65" s="103"/>
      <c r="Q65" s="103"/>
      <c r="R65" s="103"/>
      <c r="S65" s="103"/>
      <c r="T65" s="103"/>
      <c r="U65" s="103"/>
    </row>
    <row r="66" spans="1:21" x14ac:dyDescent="0.25">
      <c r="A66" s="102">
        <v>56</v>
      </c>
      <c r="B66" s="103">
        <v>343.3</v>
      </c>
      <c r="C66" s="103">
        <v>175.3</v>
      </c>
      <c r="D66" s="103">
        <v>119.4</v>
      </c>
      <c r="E66" s="103">
        <v>91.5</v>
      </c>
      <c r="F66" s="103">
        <v>74.8</v>
      </c>
      <c r="G66" s="103">
        <v>63.7</v>
      </c>
      <c r="H66" s="103">
        <v>55.8</v>
      </c>
      <c r="I66" s="103">
        <v>49.9</v>
      </c>
      <c r="J66" s="103">
        <v>45.3</v>
      </c>
      <c r="K66" s="103">
        <v>41.6</v>
      </c>
      <c r="L66" s="103">
        <v>38.700000000000003</v>
      </c>
      <c r="M66" s="103"/>
      <c r="N66" s="103"/>
      <c r="O66" s="103"/>
      <c r="P66" s="103"/>
      <c r="Q66" s="103"/>
      <c r="R66" s="103"/>
      <c r="S66" s="103"/>
      <c r="T66" s="103"/>
      <c r="U66" s="103"/>
    </row>
    <row r="67" spans="1:21" x14ac:dyDescent="0.25">
      <c r="A67" s="102">
        <v>57</v>
      </c>
      <c r="B67" s="103">
        <v>348.1</v>
      </c>
      <c r="C67" s="103">
        <v>177.8</v>
      </c>
      <c r="D67" s="103">
        <v>121.1</v>
      </c>
      <c r="E67" s="103">
        <v>92.9</v>
      </c>
      <c r="F67" s="103">
        <v>75.900000000000006</v>
      </c>
      <c r="G67" s="103">
        <v>64.7</v>
      </c>
      <c r="H67" s="103">
        <v>56.6</v>
      </c>
      <c r="I67" s="103">
        <v>50.7</v>
      </c>
      <c r="J67" s="103">
        <v>46</v>
      </c>
      <c r="K67" s="103">
        <v>42.4</v>
      </c>
      <c r="L67" s="103"/>
      <c r="M67" s="103"/>
      <c r="N67" s="103"/>
      <c r="O67" s="103"/>
      <c r="P67" s="103"/>
      <c r="Q67" s="103"/>
      <c r="R67" s="103"/>
      <c r="S67" s="103"/>
      <c r="T67" s="103"/>
      <c r="U67" s="103"/>
    </row>
    <row r="68" spans="1:21" x14ac:dyDescent="0.25">
      <c r="A68" s="102">
        <v>58</v>
      </c>
      <c r="B68" s="103">
        <v>353</v>
      </c>
      <c r="C68" s="103">
        <v>180.4</v>
      </c>
      <c r="D68" s="103">
        <v>122.9</v>
      </c>
      <c r="E68" s="103">
        <v>94.3</v>
      </c>
      <c r="F68" s="103">
        <v>77.099999999999994</v>
      </c>
      <c r="G68" s="103">
        <v>65.7</v>
      </c>
      <c r="H68" s="103">
        <v>57.5</v>
      </c>
      <c r="I68" s="103">
        <v>51.5</v>
      </c>
      <c r="J68" s="103">
        <v>46.8</v>
      </c>
      <c r="K68" s="103"/>
      <c r="L68" s="103"/>
      <c r="M68" s="103"/>
      <c r="N68" s="103"/>
      <c r="O68" s="103"/>
      <c r="P68" s="103"/>
      <c r="Q68" s="103"/>
      <c r="R68" s="103"/>
      <c r="S68" s="103"/>
      <c r="T68" s="103"/>
      <c r="U68" s="103"/>
    </row>
    <row r="69" spans="1:21" x14ac:dyDescent="0.25">
      <c r="A69" s="102">
        <v>59</v>
      </c>
      <c r="B69" s="103">
        <v>358</v>
      </c>
      <c r="C69" s="103">
        <v>183</v>
      </c>
      <c r="D69" s="103">
        <v>124.8</v>
      </c>
      <c r="E69" s="103">
        <v>95.7</v>
      </c>
      <c r="F69" s="103">
        <v>78.3</v>
      </c>
      <c r="G69" s="103">
        <v>66.7</v>
      </c>
      <c r="H69" s="103">
        <v>58.5</v>
      </c>
      <c r="I69" s="103">
        <v>52.4</v>
      </c>
      <c r="J69" s="103"/>
      <c r="K69" s="103"/>
      <c r="L69" s="103"/>
      <c r="M69" s="103"/>
      <c r="N69" s="103"/>
      <c r="O69" s="103"/>
      <c r="P69" s="103"/>
      <c r="Q69" s="103"/>
      <c r="R69" s="103"/>
      <c r="S69" s="103"/>
      <c r="T69" s="103"/>
      <c r="U69" s="103"/>
    </row>
    <row r="70" spans="1:21" x14ac:dyDescent="0.25">
      <c r="A70" s="102">
        <v>60</v>
      </c>
      <c r="B70" s="103">
        <v>363.2</v>
      </c>
      <c r="C70" s="103">
        <v>185.8</v>
      </c>
      <c r="D70" s="103">
        <v>126.7</v>
      </c>
      <c r="E70" s="103">
        <v>97.2</v>
      </c>
      <c r="F70" s="103">
        <v>79.5</v>
      </c>
      <c r="G70" s="103">
        <v>67.8</v>
      </c>
      <c r="H70" s="103">
        <v>59.5</v>
      </c>
      <c r="I70" s="103"/>
      <c r="J70" s="103"/>
      <c r="K70" s="103"/>
      <c r="L70" s="103"/>
      <c r="M70" s="103"/>
      <c r="N70" s="103"/>
      <c r="O70" s="103"/>
      <c r="P70" s="103"/>
      <c r="Q70" s="103"/>
      <c r="R70" s="103"/>
      <c r="S70" s="103"/>
      <c r="T70" s="103"/>
      <c r="U70" s="103"/>
    </row>
    <row r="71" spans="1:21" x14ac:dyDescent="0.25">
      <c r="A71" s="102">
        <v>61</v>
      </c>
      <c r="B71" s="103">
        <v>368.7</v>
      </c>
      <c r="C71" s="103">
        <v>188.6</v>
      </c>
      <c r="D71" s="103">
        <v>128.69999999999999</v>
      </c>
      <c r="E71" s="103">
        <v>98.7</v>
      </c>
      <c r="F71" s="103">
        <v>80.8</v>
      </c>
      <c r="G71" s="103">
        <v>69</v>
      </c>
      <c r="H71" s="103"/>
      <c r="I71" s="103"/>
      <c r="J71" s="103"/>
      <c r="K71" s="103"/>
      <c r="L71" s="103"/>
      <c r="M71" s="103"/>
      <c r="N71" s="103"/>
      <c r="O71" s="103"/>
      <c r="P71" s="103"/>
      <c r="Q71" s="103"/>
      <c r="R71" s="103"/>
      <c r="S71" s="103"/>
      <c r="T71" s="103"/>
      <c r="U71" s="103"/>
    </row>
    <row r="72" spans="1:21" x14ac:dyDescent="0.25">
      <c r="A72" s="102">
        <v>62</v>
      </c>
      <c r="B72" s="103">
        <v>374.3</v>
      </c>
      <c r="C72" s="103">
        <v>191.6</v>
      </c>
      <c r="D72" s="103">
        <v>130.69999999999999</v>
      </c>
      <c r="E72" s="103">
        <v>100.3</v>
      </c>
      <c r="F72" s="103">
        <v>82.2</v>
      </c>
      <c r="G72" s="103"/>
      <c r="H72" s="103"/>
      <c r="I72" s="103"/>
      <c r="J72" s="103"/>
      <c r="K72" s="103"/>
      <c r="L72" s="103"/>
      <c r="M72" s="103"/>
      <c r="N72" s="103"/>
      <c r="O72" s="103"/>
      <c r="P72" s="103"/>
      <c r="Q72" s="103"/>
      <c r="R72" s="103"/>
      <c r="S72" s="103"/>
      <c r="T72" s="103"/>
      <c r="U72" s="103"/>
    </row>
    <row r="73" spans="1:21" x14ac:dyDescent="0.25">
      <c r="A73" s="102">
        <v>63</v>
      </c>
      <c r="B73" s="103">
        <v>380.3</v>
      </c>
      <c r="C73" s="103">
        <v>194.7</v>
      </c>
      <c r="D73" s="103">
        <v>132.9</v>
      </c>
      <c r="E73" s="103">
        <v>102.1</v>
      </c>
      <c r="F73" s="103"/>
      <c r="G73" s="103"/>
      <c r="H73" s="103"/>
      <c r="I73" s="103"/>
      <c r="J73" s="103"/>
      <c r="K73" s="103"/>
      <c r="L73" s="103"/>
      <c r="M73" s="103"/>
      <c r="N73" s="103"/>
      <c r="O73" s="103"/>
      <c r="P73" s="103"/>
      <c r="Q73" s="103"/>
      <c r="R73" s="103"/>
      <c r="S73" s="103"/>
      <c r="T73" s="103"/>
      <c r="U73" s="103"/>
    </row>
    <row r="74" spans="1:21" x14ac:dyDescent="0.25">
      <c r="A74" s="102">
        <v>64</v>
      </c>
      <c r="B74" s="103">
        <v>386.5</v>
      </c>
      <c r="C74" s="103">
        <v>197.9</v>
      </c>
      <c r="D74" s="103">
        <v>135.19999999999999</v>
      </c>
      <c r="E74" s="103"/>
      <c r="F74" s="103"/>
      <c r="G74" s="103"/>
      <c r="H74" s="103"/>
      <c r="I74" s="103"/>
      <c r="J74" s="103"/>
      <c r="K74" s="103"/>
      <c r="L74" s="103"/>
      <c r="M74" s="103"/>
      <c r="N74" s="103"/>
      <c r="O74" s="103"/>
      <c r="P74" s="103"/>
      <c r="Q74" s="103"/>
      <c r="R74" s="103"/>
      <c r="S74" s="103"/>
      <c r="T74" s="103"/>
      <c r="U74" s="103"/>
    </row>
    <row r="75" spans="1:21" x14ac:dyDescent="0.25">
      <c r="A75" s="102">
        <v>65</v>
      </c>
      <c r="B75" s="103">
        <v>393.1</v>
      </c>
      <c r="C75" s="103">
        <v>201.4</v>
      </c>
      <c r="D75" s="103"/>
      <c r="E75" s="103"/>
      <c r="F75" s="103"/>
      <c r="G75" s="103"/>
      <c r="H75" s="103"/>
      <c r="I75" s="103"/>
      <c r="J75" s="103"/>
      <c r="K75" s="103"/>
      <c r="L75" s="103"/>
      <c r="M75" s="103"/>
      <c r="N75" s="103"/>
      <c r="O75" s="103"/>
      <c r="P75" s="103"/>
      <c r="Q75" s="103"/>
      <c r="R75" s="103"/>
      <c r="S75" s="103"/>
      <c r="T75" s="103"/>
      <c r="U75" s="103"/>
    </row>
    <row r="76" spans="1:21" x14ac:dyDescent="0.25">
      <c r="A76" s="102">
        <v>66</v>
      </c>
      <c r="B76" s="103">
        <v>400</v>
      </c>
      <c r="C76" s="103"/>
      <c r="D76" s="103"/>
      <c r="E76" s="103"/>
      <c r="F76" s="103"/>
      <c r="G76" s="103"/>
      <c r="H76" s="103"/>
      <c r="I76" s="103"/>
      <c r="J76" s="103"/>
      <c r="K76" s="103"/>
      <c r="L76" s="103"/>
      <c r="M76" s="103"/>
      <c r="N76" s="103"/>
      <c r="O76" s="103"/>
      <c r="P76" s="103"/>
      <c r="Q76" s="103"/>
      <c r="R76" s="103"/>
      <c r="S76" s="103"/>
      <c r="T76" s="103"/>
      <c r="U76" s="103"/>
    </row>
    <row r="130" spans="22:22" x14ac:dyDescent="0.25">
      <c r="V130" s="25" t="b">
        <f t="shared" ref="V130" si="0">V78=V26</f>
        <v>1</v>
      </c>
    </row>
    <row r="131" spans="22:22" x14ac:dyDescent="0.25">
      <c r="V131" s="25" t="b">
        <f t="shared" ref="V131" si="1">V79=V27</f>
        <v>1</v>
      </c>
    </row>
    <row r="132" spans="22:22" x14ac:dyDescent="0.25">
      <c r="V132" s="25" t="b">
        <f t="shared" ref="V132" si="2">V80=V28</f>
        <v>1</v>
      </c>
    </row>
    <row r="133" spans="22:22" x14ac:dyDescent="0.25">
      <c r="V133" s="25" t="b">
        <f t="shared" ref="V133" si="3">V81=V29</f>
        <v>1</v>
      </c>
    </row>
    <row r="134" spans="22:22" x14ac:dyDescent="0.25">
      <c r="V134" s="25" t="b">
        <f t="shared" ref="V134" si="4">V82=V30</f>
        <v>1</v>
      </c>
    </row>
    <row r="135" spans="22:22" x14ac:dyDescent="0.25">
      <c r="V135" s="25" t="b">
        <f t="shared" ref="V135" si="5">V83=V31</f>
        <v>1</v>
      </c>
    </row>
    <row r="136" spans="22:22" x14ac:dyDescent="0.25">
      <c r="V136" s="25" t="b">
        <f t="shared" ref="V136" si="6">V84=V32</f>
        <v>1</v>
      </c>
    </row>
    <row r="137" spans="22:22" x14ac:dyDescent="0.25">
      <c r="V137" s="25" t="b">
        <f t="shared" ref="V137" si="7">V85=V33</f>
        <v>1</v>
      </c>
    </row>
    <row r="138" spans="22:22" x14ac:dyDescent="0.25">
      <c r="V138" s="25" t="b">
        <f t="shared" ref="V138" si="8">V86=V34</f>
        <v>1</v>
      </c>
    </row>
    <row r="139" spans="22:22" x14ac:dyDescent="0.25">
      <c r="V139" s="25" t="b">
        <f t="shared" ref="V139" si="9">V87=V35</f>
        <v>1</v>
      </c>
    </row>
    <row r="140" spans="22:22" x14ac:dyDescent="0.25">
      <c r="V140" s="25" t="b">
        <f t="shared" ref="V140" si="10">V88=V36</f>
        <v>1</v>
      </c>
    </row>
    <row r="141" spans="22:22" x14ac:dyDescent="0.25">
      <c r="V141" s="25" t="b">
        <f t="shared" ref="V141" si="11">V89=V37</f>
        <v>1</v>
      </c>
    </row>
    <row r="142" spans="22:22" x14ac:dyDescent="0.25">
      <c r="V142" s="25" t="b">
        <f t="shared" ref="V142" si="12">V90=V38</f>
        <v>1</v>
      </c>
    </row>
    <row r="143" spans="22:22" x14ac:dyDescent="0.25">
      <c r="V143" s="25" t="b">
        <f t="shared" ref="V143" si="13">V91=V39</f>
        <v>1</v>
      </c>
    </row>
    <row r="144" spans="22:22" x14ac:dyDescent="0.25">
      <c r="V144" s="25" t="b">
        <f t="shared" ref="V144" si="14">V92=V40</f>
        <v>1</v>
      </c>
    </row>
    <row r="145" spans="22:22" x14ac:dyDescent="0.25">
      <c r="V145" s="25" t="b">
        <f t="shared" ref="V145" si="15">V93=V41</f>
        <v>1</v>
      </c>
    </row>
    <row r="146" spans="22:22" x14ac:dyDescent="0.25">
      <c r="V146" s="25" t="b">
        <f t="shared" ref="V146" si="16">V94=V42</f>
        <v>1</v>
      </c>
    </row>
    <row r="147" spans="22:22" x14ac:dyDescent="0.25">
      <c r="V147" s="25" t="b">
        <f t="shared" ref="V147" si="17">V95=V43</f>
        <v>1</v>
      </c>
    </row>
    <row r="148" spans="22:22" x14ac:dyDescent="0.25">
      <c r="V148" s="25" t="b">
        <f t="shared" ref="V148" si="18">V96=V44</f>
        <v>1</v>
      </c>
    </row>
    <row r="149" spans="22:22" x14ac:dyDescent="0.25">
      <c r="V149" s="25" t="b">
        <f t="shared" ref="V149" si="19">V97=V45</f>
        <v>1</v>
      </c>
    </row>
    <row r="150" spans="22:22" x14ac:dyDescent="0.25">
      <c r="V150" s="25" t="b">
        <f t="shared" ref="V150" si="20">V98=V46</f>
        <v>1</v>
      </c>
    </row>
    <row r="151" spans="22:22" x14ac:dyDescent="0.25">
      <c r="V151" s="25" t="b">
        <f t="shared" ref="V151" si="21">V99=V47</f>
        <v>1</v>
      </c>
    </row>
    <row r="152" spans="22:22" x14ac:dyDescent="0.25">
      <c r="V152" s="25" t="b">
        <f t="shared" ref="V152" si="22">V100=V48</f>
        <v>1</v>
      </c>
    </row>
    <row r="153" spans="22:22" x14ac:dyDescent="0.25">
      <c r="V153" s="25" t="b">
        <f t="shared" ref="V153" si="23">V101=V49</f>
        <v>1</v>
      </c>
    </row>
    <row r="154" spans="22:22" x14ac:dyDescent="0.25">
      <c r="V154" s="25" t="b">
        <f t="shared" ref="V154" si="24">V102=V50</f>
        <v>1</v>
      </c>
    </row>
    <row r="155" spans="22:22" x14ac:dyDescent="0.25">
      <c r="V155" s="25" t="b">
        <f t="shared" ref="V155" si="25">V103=V51</f>
        <v>1</v>
      </c>
    </row>
    <row r="156" spans="22:22" x14ac:dyDescent="0.25">
      <c r="V156" s="25" t="b">
        <f t="shared" ref="V156" si="26">V104=V52</f>
        <v>1</v>
      </c>
    </row>
    <row r="157" spans="22:22" x14ac:dyDescent="0.25">
      <c r="V157" s="25" t="b">
        <f t="shared" ref="V157" si="27">V105=V53</f>
        <v>1</v>
      </c>
    </row>
    <row r="158" spans="22:22" x14ac:dyDescent="0.25">
      <c r="V158" s="25" t="b">
        <f t="shared" ref="V158" si="28">V106=V54</f>
        <v>1</v>
      </c>
    </row>
    <row r="159" spans="22:22" x14ac:dyDescent="0.25">
      <c r="V159" s="25" t="b">
        <f t="shared" ref="V159" si="29">V107=V55</f>
        <v>1</v>
      </c>
    </row>
    <row r="160" spans="22:22" x14ac:dyDescent="0.25">
      <c r="V160" s="25" t="b">
        <f t="shared" ref="V160" si="30">V108=V56</f>
        <v>1</v>
      </c>
    </row>
    <row r="161" spans="22:22" x14ac:dyDescent="0.25">
      <c r="V161" s="25" t="b">
        <f t="shared" ref="V161" si="31">V109=V57</f>
        <v>1</v>
      </c>
    </row>
    <row r="162" spans="22:22" x14ac:dyDescent="0.25">
      <c r="V162" s="25" t="b">
        <f t="shared" ref="V162" si="32">V110=V58</f>
        <v>1</v>
      </c>
    </row>
    <row r="163" spans="22:22" x14ac:dyDescent="0.25">
      <c r="V163" s="25" t="b">
        <f t="shared" ref="V163" si="33">V111=V59</f>
        <v>1</v>
      </c>
    </row>
    <row r="164" spans="22:22" x14ac:dyDescent="0.25">
      <c r="V164" s="25" t="b">
        <f t="shared" ref="V164" si="34">V112=V60</f>
        <v>1</v>
      </c>
    </row>
    <row r="165" spans="22:22" x14ac:dyDescent="0.25">
      <c r="V165" s="25" t="b">
        <f t="shared" ref="V165" si="35">V113=V61</f>
        <v>1</v>
      </c>
    </row>
    <row r="166" spans="22:22" x14ac:dyDescent="0.25">
      <c r="V166" s="25" t="b">
        <f t="shared" ref="V166" si="36">V114=V62</f>
        <v>1</v>
      </c>
    </row>
    <row r="167" spans="22:22" x14ac:dyDescent="0.25">
      <c r="V167" s="25" t="b">
        <f t="shared" ref="V167" si="37">V115=V63</f>
        <v>1</v>
      </c>
    </row>
    <row r="168" spans="22:22" x14ac:dyDescent="0.25">
      <c r="V168" s="25" t="b">
        <f t="shared" ref="V168" si="38">V116=V64</f>
        <v>1</v>
      </c>
    </row>
    <row r="169" spans="22:22" x14ac:dyDescent="0.25">
      <c r="V169" s="25" t="b">
        <f t="shared" ref="V169" si="39">V117=V65</f>
        <v>1</v>
      </c>
    </row>
    <row r="170" spans="22:22" x14ac:dyDescent="0.25">
      <c r="V170" s="25" t="b">
        <f t="shared" ref="V170" si="40">V118=V66</f>
        <v>1</v>
      </c>
    </row>
    <row r="171" spans="22:22" x14ac:dyDescent="0.25">
      <c r="V171" s="25" t="b">
        <f t="shared" ref="V171" si="41">V119=V67</f>
        <v>1</v>
      </c>
    </row>
    <row r="172" spans="22:22" x14ac:dyDescent="0.25">
      <c r="V172" s="25" t="b">
        <f t="shared" ref="V172" si="42">V120=V68</f>
        <v>1</v>
      </c>
    </row>
    <row r="173" spans="22:22" x14ac:dyDescent="0.25">
      <c r="V173" s="25" t="b">
        <f t="shared" ref="V173" si="43">V121=V69</f>
        <v>1</v>
      </c>
    </row>
    <row r="174" spans="22:22" x14ac:dyDescent="0.25">
      <c r="V174" s="25" t="b">
        <f t="shared" ref="V174" si="44">V122=V70</f>
        <v>1</v>
      </c>
    </row>
    <row r="175" spans="22:22" x14ac:dyDescent="0.25">
      <c r="V175" s="25" t="b">
        <f t="shared" ref="V175" si="45">V123=V71</f>
        <v>1</v>
      </c>
    </row>
    <row r="176" spans="22:22" x14ac:dyDescent="0.25">
      <c r="V176" s="25" t="b">
        <f t="shared" ref="V176" si="46">V124=V72</f>
        <v>1</v>
      </c>
    </row>
    <row r="177" spans="22:22" x14ac:dyDescent="0.25">
      <c r="V177" s="25" t="b">
        <f t="shared" ref="V177" si="47">V125=V73</f>
        <v>1</v>
      </c>
    </row>
    <row r="178" spans="22:22" x14ac:dyDescent="0.25">
      <c r="V178" s="25" t="b">
        <f t="shared" ref="V178" si="48">V126=V74</f>
        <v>1</v>
      </c>
    </row>
    <row r="179" spans="22:22" x14ac:dyDescent="0.25">
      <c r="V179" s="25" t="b">
        <f t="shared" ref="V179" si="49">V127=V75</f>
        <v>1</v>
      </c>
    </row>
    <row r="180" spans="22:22" x14ac:dyDescent="0.25">
      <c r="V180" s="25" t="b">
        <f t="shared" ref="V180" si="50">V128=V76</f>
        <v>1</v>
      </c>
    </row>
  </sheetData>
  <sheetProtection algorithmName="SHA-512" hashValue="iBkxKYr3/NnqFNvWxnaNGPMbjWOvi8clxJiPUgEHcbfaH3sxWBEC7Fcut721/w/jJXc4E3M8d0FJQYoIhSEkPQ==" saltValue="UXbcKYGBC0XB4GEV5IwXZQ==" spinCount="100000" sheet="1" objects="1" scenarios="1"/>
  <conditionalFormatting sqref="A6:A16 A18:A20">
    <cfRule type="expression" dxfId="323" priority="21" stopIfTrue="1">
      <formula>MOD(ROW(),2)=0</formula>
    </cfRule>
    <cfRule type="expression" dxfId="322" priority="22" stopIfTrue="1">
      <formula>MOD(ROW(),2)&lt;&gt;0</formula>
    </cfRule>
  </conditionalFormatting>
  <conditionalFormatting sqref="B6:U16 C17:U20">
    <cfRule type="expression" dxfId="321" priority="23" stopIfTrue="1">
      <formula>MOD(ROW(),2)=0</formula>
    </cfRule>
    <cfRule type="expression" dxfId="320" priority="24" stopIfTrue="1">
      <formula>MOD(ROW(),2)&lt;&gt;0</formula>
    </cfRule>
  </conditionalFormatting>
  <conditionalFormatting sqref="A17">
    <cfRule type="expression" dxfId="319" priority="15" stopIfTrue="1">
      <formula>MOD(ROW(),2)=0</formula>
    </cfRule>
    <cfRule type="expression" dxfId="318" priority="16" stopIfTrue="1">
      <formula>MOD(ROW(),2)&lt;&gt;0</formula>
    </cfRule>
  </conditionalFormatting>
  <conditionalFormatting sqref="B17:B20">
    <cfRule type="expression" dxfId="317" priority="13" stopIfTrue="1">
      <formula>MOD(ROW(),2)=0</formula>
    </cfRule>
    <cfRule type="expression" dxfId="316" priority="14" stopIfTrue="1">
      <formula>MOD(ROW(),2)&lt;&gt;0</formula>
    </cfRule>
  </conditionalFormatting>
  <conditionalFormatting sqref="A25:A76">
    <cfRule type="expression" dxfId="315" priority="1" stopIfTrue="1">
      <formula>MOD(ROW(),2)=0</formula>
    </cfRule>
    <cfRule type="expression" dxfId="314" priority="2" stopIfTrue="1">
      <formula>MOD(ROW(),2)&lt;&gt;0</formula>
    </cfRule>
  </conditionalFormatting>
  <conditionalFormatting sqref="B25:U76">
    <cfRule type="expression" dxfId="313" priority="3" stopIfTrue="1">
      <formula>MOD(ROW(),2)=0</formula>
    </cfRule>
    <cfRule type="expression" dxfId="312"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I77"/>
  <sheetViews>
    <sheetView showGridLines="0" zoomScale="85" zoomScaleNormal="85" workbookViewId="0"/>
  </sheetViews>
  <sheetFormatPr defaultRowHeight="13.2" x14ac:dyDescent="0.25"/>
  <cols>
    <col min="1" max="1" width="31.77734375" customWidth="1"/>
    <col min="2" max="2" width="15.21875" customWidth="1"/>
  </cols>
  <sheetData>
    <row r="1" spans="1:9" ht="21" x14ac:dyDescent="0.4">
      <c r="A1" s="3" t="s">
        <v>4</v>
      </c>
      <c r="B1" s="9"/>
      <c r="C1" s="9"/>
      <c r="D1" s="9"/>
      <c r="E1" s="9"/>
      <c r="F1" s="9"/>
      <c r="G1" s="9"/>
      <c r="H1" s="9"/>
      <c r="I1" s="9"/>
    </row>
    <row r="2" spans="1:9" ht="15.6" x14ac:dyDescent="0.3">
      <c r="A2" s="10" t="str">
        <f>IF(title="&gt; Enter workbook title here","Enter workbook title in Cover sheet",title)</f>
        <v>NHSPS_EW - Consolidated Factor Spreadsheet</v>
      </c>
      <c r="B2" s="8"/>
      <c r="C2" s="8"/>
      <c r="D2" s="8"/>
      <c r="E2" s="8"/>
      <c r="F2" s="8"/>
      <c r="G2" s="8"/>
      <c r="H2" s="8"/>
      <c r="I2" s="8"/>
    </row>
    <row r="3" spans="1:9" ht="15.6" x14ac:dyDescent="0.3">
      <c r="A3" s="5" t="s">
        <v>679</v>
      </c>
      <c r="B3" s="8"/>
      <c r="C3" s="8"/>
      <c r="D3" s="8"/>
      <c r="E3" s="8"/>
      <c r="F3" s="8"/>
      <c r="G3" s="8"/>
      <c r="H3" s="8"/>
      <c r="I3" s="8"/>
    </row>
    <row r="4" spans="1:9" x14ac:dyDescent="0.25">
      <c r="A4" s="6"/>
    </row>
    <row r="6" spans="1:9" ht="13.05" customHeight="1" x14ac:dyDescent="0.25">
      <c r="A6" s="74" t="s">
        <v>26</v>
      </c>
      <c r="B6" s="76" t="s">
        <v>28</v>
      </c>
      <c r="C6" s="76"/>
      <c r="D6" s="76"/>
      <c r="E6" s="76"/>
      <c r="F6" s="76"/>
    </row>
    <row r="7" spans="1:9" ht="14.1" customHeight="1" x14ac:dyDescent="0.25">
      <c r="A7" s="75" t="s">
        <v>17</v>
      </c>
      <c r="B7" s="77" t="s">
        <v>54</v>
      </c>
      <c r="C7" s="77"/>
      <c r="D7" s="77"/>
      <c r="E7" s="77"/>
      <c r="F7" s="77"/>
    </row>
    <row r="8" spans="1:9" ht="14.1" customHeight="1" x14ac:dyDescent="0.25">
      <c r="A8" s="75" t="s">
        <v>55</v>
      </c>
      <c r="B8" s="77" t="s">
        <v>13</v>
      </c>
      <c r="C8" s="77"/>
      <c r="D8" s="77"/>
      <c r="E8" s="77"/>
      <c r="F8" s="77"/>
    </row>
    <row r="9" spans="1:9" ht="14.1" customHeight="1" x14ac:dyDescent="0.25">
      <c r="A9" s="75" t="s">
        <v>18</v>
      </c>
      <c r="B9" s="77" t="s">
        <v>667</v>
      </c>
      <c r="C9" s="77"/>
      <c r="D9" s="77"/>
      <c r="E9" s="77"/>
      <c r="F9" s="77"/>
    </row>
    <row r="10" spans="1:9" ht="14.1" customHeight="1" x14ac:dyDescent="0.25">
      <c r="A10" s="75" t="s">
        <v>2</v>
      </c>
      <c r="B10" s="77" t="s">
        <v>668</v>
      </c>
      <c r="C10" s="77"/>
      <c r="D10" s="77"/>
      <c r="E10" s="77"/>
      <c r="F10" s="77"/>
    </row>
    <row r="11" spans="1:9" ht="14.1" customHeight="1" x14ac:dyDescent="0.25">
      <c r="A11" s="75" t="s">
        <v>25</v>
      </c>
      <c r="B11" s="77" t="s">
        <v>669</v>
      </c>
      <c r="C11" s="77"/>
      <c r="D11" s="77"/>
      <c r="E11" s="77"/>
      <c r="F11" s="77"/>
    </row>
    <row r="12" spans="1:9" ht="14.1" customHeight="1" x14ac:dyDescent="0.25">
      <c r="A12" s="75" t="s">
        <v>273</v>
      </c>
      <c r="B12" s="77" t="s">
        <v>280</v>
      </c>
      <c r="C12" s="77"/>
      <c r="D12" s="77"/>
      <c r="E12" s="77"/>
      <c r="F12" s="77"/>
    </row>
    <row r="13" spans="1:9" ht="14.1" customHeight="1" x14ac:dyDescent="0.25">
      <c r="A13" s="75" t="s">
        <v>58</v>
      </c>
      <c r="B13" s="77">
        <v>0</v>
      </c>
      <c r="C13" s="77"/>
      <c r="D13" s="77"/>
      <c r="E13" s="77"/>
      <c r="F13" s="77"/>
    </row>
    <row r="14" spans="1:9" ht="14.1" customHeight="1" x14ac:dyDescent="0.25">
      <c r="A14" s="75" t="s">
        <v>19</v>
      </c>
      <c r="B14" s="77">
        <v>101</v>
      </c>
      <c r="C14" s="77"/>
      <c r="D14" s="77"/>
      <c r="E14" s="77"/>
      <c r="F14" s="77"/>
    </row>
    <row r="15" spans="1:9" ht="14.1" customHeight="1" x14ac:dyDescent="0.25">
      <c r="A15" s="75" t="s">
        <v>59</v>
      </c>
      <c r="B15" s="77" t="s">
        <v>672</v>
      </c>
      <c r="C15" s="77"/>
      <c r="D15" s="77"/>
      <c r="E15" s="77"/>
      <c r="F15" s="77"/>
    </row>
    <row r="16" spans="1:9" ht="14.1" customHeight="1" x14ac:dyDescent="0.25">
      <c r="A16" s="75" t="s">
        <v>60</v>
      </c>
      <c r="B16" s="77" t="s">
        <v>661</v>
      </c>
      <c r="C16" s="77"/>
      <c r="D16" s="77"/>
      <c r="E16" s="77"/>
      <c r="F16" s="77"/>
    </row>
    <row r="17" spans="1:6" ht="28.35" customHeight="1" x14ac:dyDescent="0.25">
      <c r="A17" s="75" t="s">
        <v>374</v>
      </c>
      <c r="B17" s="77" t="s">
        <v>685</v>
      </c>
      <c r="C17" s="77"/>
      <c r="D17" s="77"/>
      <c r="E17" s="77"/>
      <c r="F17" s="77"/>
    </row>
    <row r="18" spans="1:6" ht="14.1" customHeight="1" x14ac:dyDescent="0.25">
      <c r="A18" s="75" t="s">
        <v>20</v>
      </c>
      <c r="B18" s="131">
        <v>45202</v>
      </c>
      <c r="C18" s="131"/>
      <c r="D18" s="131"/>
      <c r="E18" s="131"/>
      <c r="F18" s="131"/>
    </row>
    <row r="19" spans="1:6" ht="14.1" customHeight="1" x14ac:dyDescent="0.25">
      <c r="A19" s="75" t="s">
        <v>21</v>
      </c>
      <c r="B19" s="96">
        <v>45200</v>
      </c>
      <c r="C19" s="96"/>
      <c r="D19" s="96"/>
      <c r="E19" s="96"/>
      <c r="F19" s="96"/>
    </row>
    <row r="20" spans="1:6" ht="14.1" customHeight="1" x14ac:dyDescent="0.25">
      <c r="A20" s="75" t="s">
        <v>271</v>
      </c>
      <c r="B20" s="77" t="s">
        <v>376</v>
      </c>
      <c r="C20" s="77"/>
      <c r="D20" s="77"/>
      <c r="E20" s="77"/>
      <c r="F20" s="77"/>
    </row>
    <row r="22" spans="1:6" x14ac:dyDescent="0.25">
      <c r="B22" s="104" t="str">
        <f>HYPERLINK("#'Factor List'!A1","Back to Factor List")</f>
        <v>Back to Factor List</v>
      </c>
    </row>
    <row r="25" spans="1:6" ht="26.4" x14ac:dyDescent="0.25">
      <c r="A25" s="71" t="s">
        <v>598</v>
      </c>
      <c r="B25" s="71" t="s">
        <v>662</v>
      </c>
    </row>
    <row r="26" spans="1:6" x14ac:dyDescent="0.25">
      <c r="A26" s="72">
        <v>16</v>
      </c>
      <c r="B26" s="100">
        <v>1.006</v>
      </c>
    </row>
    <row r="27" spans="1:6" x14ac:dyDescent="0.25">
      <c r="A27" s="72">
        <f>A26+1</f>
        <v>17</v>
      </c>
      <c r="B27" s="100">
        <v>1.006</v>
      </c>
    </row>
    <row r="28" spans="1:6" x14ac:dyDescent="0.25">
      <c r="A28" s="72">
        <f t="shared" ref="A28:A77" si="0">A27+1</f>
        <v>18</v>
      </c>
      <c r="B28" s="100">
        <v>1.006</v>
      </c>
    </row>
    <row r="29" spans="1:6" x14ac:dyDescent="0.25">
      <c r="A29" s="72">
        <f t="shared" si="0"/>
        <v>19</v>
      </c>
      <c r="B29" s="100">
        <v>1.006</v>
      </c>
    </row>
    <row r="30" spans="1:6" x14ac:dyDescent="0.25">
      <c r="A30" s="72">
        <f t="shared" si="0"/>
        <v>20</v>
      </c>
      <c r="B30" s="100">
        <v>1.006</v>
      </c>
    </row>
    <row r="31" spans="1:6" x14ac:dyDescent="0.25">
      <c r="A31" s="72">
        <f t="shared" si="0"/>
        <v>21</v>
      </c>
      <c r="B31" s="100">
        <v>1.006</v>
      </c>
    </row>
    <row r="32" spans="1:6" x14ac:dyDescent="0.25">
      <c r="A32" s="72">
        <f t="shared" si="0"/>
        <v>22</v>
      </c>
      <c r="B32" s="100">
        <v>1.006</v>
      </c>
    </row>
    <row r="33" spans="1:2" x14ac:dyDescent="0.25">
      <c r="A33" s="72">
        <f t="shared" si="0"/>
        <v>23</v>
      </c>
      <c r="B33" s="100">
        <v>1.006</v>
      </c>
    </row>
    <row r="34" spans="1:2" x14ac:dyDescent="0.25">
      <c r="A34" s="72">
        <f t="shared" si="0"/>
        <v>24</v>
      </c>
      <c r="B34" s="100">
        <v>1.006</v>
      </c>
    </row>
    <row r="35" spans="1:2" x14ac:dyDescent="0.25">
      <c r="A35" s="72">
        <f>A34+1</f>
        <v>25</v>
      </c>
      <c r="B35" s="100">
        <v>1.006</v>
      </c>
    </row>
    <row r="36" spans="1:2" x14ac:dyDescent="0.25">
      <c r="A36" s="72">
        <f t="shared" si="0"/>
        <v>26</v>
      </c>
      <c r="B36" s="100">
        <v>1.006</v>
      </c>
    </row>
    <row r="37" spans="1:2" x14ac:dyDescent="0.25">
      <c r="A37" s="72">
        <f t="shared" si="0"/>
        <v>27</v>
      </c>
      <c r="B37" s="100">
        <v>1.006</v>
      </c>
    </row>
    <row r="38" spans="1:2" x14ac:dyDescent="0.25">
      <c r="A38" s="72">
        <f t="shared" si="0"/>
        <v>28</v>
      </c>
      <c r="B38" s="100">
        <v>1.006</v>
      </c>
    </row>
    <row r="39" spans="1:2" x14ac:dyDescent="0.25">
      <c r="A39" s="72">
        <f>A38+1</f>
        <v>29</v>
      </c>
      <c r="B39" s="100">
        <v>1.006</v>
      </c>
    </row>
    <row r="40" spans="1:2" x14ac:dyDescent="0.25">
      <c r="A40" s="72">
        <f t="shared" si="0"/>
        <v>30</v>
      </c>
      <c r="B40" s="100">
        <v>1.006</v>
      </c>
    </row>
    <row r="41" spans="1:2" x14ac:dyDescent="0.25">
      <c r="A41" s="72">
        <f t="shared" si="0"/>
        <v>31</v>
      </c>
      <c r="B41" s="100">
        <v>1.006</v>
      </c>
    </row>
    <row r="42" spans="1:2" x14ac:dyDescent="0.25">
      <c r="A42" s="72">
        <f t="shared" si="0"/>
        <v>32</v>
      </c>
      <c r="B42" s="100">
        <v>1.006</v>
      </c>
    </row>
    <row r="43" spans="1:2" x14ac:dyDescent="0.25">
      <c r="A43" s="72">
        <f t="shared" si="0"/>
        <v>33</v>
      </c>
      <c r="B43" s="100">
        <v>1.006</v>
      </c>
    </row>
    <row r="44" spans="1:2" x14ac:dyDescent="0.25">
      <c r="A44" s="72">
        <f t="shared" si="0"/>
        <v>34</v>
      </c>
      <c r="B44" s="100">
        <v>1.006</v>
      </c>
    </row>
    <row r="45" spans="1:2" x14ac:dyDescent="0.25">
      <c r="A45" s="72">
        <f t="shared" si="0"/>
        <v>35</v>
      </c>
      <c r="B45" s="100">
        <v>1.006</v>
      </c>
    </row>
    <row r="46" spans="1:2" x14ac:dyDescent="0.25">
      <c r="A46" s="72">
        <f t="shared" si="0"/>
        <v>36</v>
      </c>
      <c r="B46" s="100">
        <v>1.006</v>
      </c>
    </row>
    <row r="47" spans="1:2" x14ac:dyDescent="0.25">
      <c r="A47" s="72">
        <f t="shared" si="0"/>
        <v>37</v>
      </c>
      <c r="B47" s="100">
        <v>1.006</v>
      </c>
    </row>
    <row r="48" spans="1:2" x14ac:dyDescent="0.25">
      <c r="A48" s="72">
        <f t="shared" si="0"/>
        <v>38</v>
      </c>
      <c r="B48" s="100">
        <v>1.006</v>
      </c>
    </row>
    <row r="49" spans="1:2" x14ac:dyDescent="0.25">
      <c r="A49" s="72">
        <f t="shared" si="0"/>
        <v>39</v>
      </c>
      <c r="B49" s="100">
        <v>1.006</v>
      </c>
    </row>
    <row r="50" spans="1:2" x14ac:dyDescent="0.25">
      <c r="A50" s="72">
        <f t="shared" si="0"/>
        <v>40</v>
      </c>
      <c r="B50" s="100">
        <v>1.006</v>
      </c>
    </row>
    <row r="51" spans="1:2" x14ac:dyDescent="0.25">
      <c r="A51" s="72">
        <f t="shared" si="0"/>
        <v>41</v>
      </c>
      <c r="B51" s="100">
        <v>1.006</v>
      </c>
    </row>
    <row r="52" spans="1:2" x14ac:dyDescent="0.25">
      <c r="A52" s="72">
        <f t="shared" si="0"/>
        <v>42</v>
      </c>
      <c r="B52" s="100">
        <v>1.006</v>
      </c>
    </row>
    <row r="53" spans="1:2" x14ac:dyDescent="0.25">
      <c r="A53" s="72">
        <f t="shared" si="0"/>
        <v>43</v>
      </c>
      <c r="B53" s="100">
        <v>1.006</v>
      </c>
    </row>
    <row r="54" spans="1:2" x14ac:dyDescent="0.25">
      <c r="A54" s="72">
        <f t="shared" si="0"/>
        <v>44</v>
      </c>
      <c r="B54" s="100">
        <v>1.006</v>
      </c>
    </row>
    <row r="55" spans="1:2" x14ac:dyDescent="0.25">
      <c r="A55" s="72">
        <f t="shared" si="0"/>
        <v>45</v>
      </c>
      <c r="B55" s="100">
        <v>1.006</v>
      </c>
    </row>
    <row r="56" spans="1:2" x14ac:dyDescent="0.25">
      <c r="A56" s="72">
        <f t="shared" si="0"/>
        <v>46</v>
      </c>
      <c r="B56" s="100">
        <v>1.006</v>
      </c>
    </row>
    <row r="57" spans="1:2" x14ac:dyDescent="0.25">
      <c r="A57" s="72">
        <f t="shared" si="0"/>
        <v>47</v>
      </c>
      <c r="B57" s="100">
        <v>1.006</v>
      </c>
    </row>
    <row r="58" spans="1:2" x14ac:dyDescent="0.25">
      <c r="A58" s="72">
        <f t="shared" si="0"/>
        <v>48</v>
      </c>
      <c r="B58" s="100">
        <v>1.006</v>
      </c>
    </row>
    <row r="59" spans="1:2" x14ac:dyDescent="0.25">
      <c r="A59" s="72">
        <f t="shared" si="0"/>
        <v>49</v>
      </c>
      <c r="B59" s="100">
        <v>1.006</v>
      </c>
    </row>
    <row r="60" spans="1:2" x14ac:dyDescent="0.25">
      <c r="A60" s="72">
        <f t="shared" si="0"/>
        <v>50</v>
      </c>
      <c r="B60" s="100">
        <v>1.006</v>
      </c>
    </row>
    <row r="61" spans="1:2" x14ac:dyDescent="0.25">
      <c r="A61" s="72">
        <f t="shared" si="0"/>
        <v>51</v>
      </c>
      <c r="B61" s="100">
        <v>1.006</v>
      </c>
    </row>
    <row r="62" spans="1:2" x14ac:dyDescent="0.25">
      <c r="A62" s="72">
        <f t="shared" si="0"/>
        <v>52</v>
      </c>
      <c r="B62" s="100">
        <v>1.006</v>
      </c>
    </row>
    <row r="63" spans="1:2" x14ac:dyDescent="0.25">
      <c r="A63" s="72">
        <f t="shared" si="0"/>
        <v>53</v>
      </c>
      <c r="B63" s="100">
        <v>1.0049999999999999</v>
      </c>
    </row>
    <row r="64" spans="1:2" x14ac:dyDescent="0.25">
      <c r="A64" s="72">
        <f t="shared" si="0"/>
        <v>54</v>
      </c>
      <c r="B64" s="100">
        <v>1.0049999999999999</v>
      </c>
    </row>
    <row r="65" spans="1:2" x14ac:dyDescent="0.25">
      <c r="A65" s="72">
        <f t="shared" si="0"/>
        <v>55</v>
      </c>
      <c r="B65" s="100">
        <v>1.0049999999999999</v>
      </c>
    </row>
    <row r="66" spans="1:2" x14ac:dyDescent="0.25">
      <c r="A66" s="72">
        <f t="shared" si="0"/>
        <v>56</v>
      </c>
      <c r="B66" s="100">
        <v>1.0049999999999999</v>
      </c>
    </row>
    <row r="67" spans="1:2" x14ac:dyDescent="0.25">
      <c r="A67" s="72">
        <f t="shared" si="0"/>
        <v>57</v>
      </c>
      <c r="B67" s="100">
        <v>1.0049999999999999</v>
      </c>
    </row>
    <row r="68" spans="1:2" x14ac:dyDescent="0.25">
      <c r="A68" s="72">
        <f t="shared" si="0"/>
        <v>58</v>
      </c>
      <c r="B68" s="100">
        <v>1.0049999999999999</v>
      </c>
    </row>
    <row r="69" spans="1:2" x14ac:dyDescent="0.25">
      <c r="A69" s="72">
        <f t="shared" si="0"/>
        <v>59</v>
      </c>
      <c r="B69" s="100">
        <v>1.0049999999999999</v>
      </c>
    </row>
    <row r="70" spans="1:2" x14ac:dyDescent="0.25">
      <c r="A70" s="72">
        <f t="shared" si="0"/>
        <v>60</v>
      </c>
      <c r="B70" s="100">
        <v>1.0049999999999999</v>
      </c>
    </row>
    <row r="71" spans="1:2" x14ac:dyDescent="0.25">
      <c r="A71" s="72">
        <f t="shared" si="0"/>
        <v>61</v>
      </c>
      <c r="B71" s="100">
        <v>1.0049999999999999</v>
      </c>
    </row>
    <row r="72" spans="1:2" x14ac:dyDescent="0.25">
      <c r="A72" s="72">
        <f t="shared" si="0"/>
        <v>62</v>
      </c>
      <c r="B72" s="100">
        <v>1.0049999999999999</v>
      </c>
    </row>
    <row r="73" spans="1:2" x14ac:dyDescent="0.25">
      <c r="A73" s="72">
        <f t="shared" si="0"/>
        <v>63</v>
      </c>
      <c r="B73" s="100">
        <v>1.0049999999999999</v>
      </c>
    </row>
    <row r="74" spans="1:2" x14ac:dyDescent="0.25">
      <c r="A74" s="72">
        <f t="shared" si="0"/>
        <v>64</v>
      </c>
      <c r="B74" s="100">
        <v>1.0049999999999999</v>
      </c>
    </row>
    <row r="75" spans="1:2" x14ac:dyDescent="0.25">
      <c r="A75" s="72">
        <f t="shared" si="0"/>
        <v>65</v>
      </c>
      <c r="B75" s="100">
        <v>1.004</v>
      </c>
    </row>
    <row r="76" spans="1:2" x14ac:dyDescent="0.25">
      <c r="A76" s="72">
        <f t="shared" si="0"/>
        <v>66</v>
      </c>
      <c r="B76" s="100">
        <v>1.004</v>
      </c>
    </row>
    <row r="77" spans="1:2" x14ac:dyDescent="0.25">
      <c r="A77" s="72">
        <f t="shared" si="0"/>
        <v>67</v>
      </c>
      <c r="B77" s="100">
        <v>1.004</v>
      </c>
    </row>
  </sheetData>
  <sheetProtection algorithmName="SHA-512" hashValue="VCpm8q812jPDbIPZkOEntHQBEGiKjv57Rv+c4UBzL90XJwl/WmEr0skST3WT8n6mQ1gsmpcn8R1wDNOIBcz8aA==" saltValue="SnyhMFbE9vvFRy2Hf7Z8ww==" spinCount="100000" sheet="1" objects="1" scenarios="1"/>
  <conditionalFormatting sqref="A6:A20">
    <cfRule type="expression" dxfId="1447" priority="19" stopIfTrue="1">
      <formula>MOD(ROW(),2)=0</formula>
    </cfRule>
    <cfRule type="expression" dxfId="1446" priority="20" stopIfTrue="1">
      <formula>MOD(ROW(),2)&lt;&gt;0</formula>
    </cfRule>
  </conditionalFormatting>
  <conditionalFormatting sqref="B6:F17 B18 B20">
    <cfRule type="expression" dxfId="1445" priority="21" stopIfTrue="1">
      <formula>MOD(ROW(),2)=0</formula>
    </cfRule>
    <cfRule type="expression" dxfId="1444" priority="22" stopIfTrue="1">
      <formula>MOD(ROW(),2)&lt;&gt;0</formula>
    </cfRule>
  </conditionalFormatting>
  <conditionalFormatting sqref="B19">
    <cfRule type="expression" dxfId="1443" priority="17" stopIfTrue="1">
      <formula>MOD(ROW(),2)=0</formula>
    </cfRule>
    <cfRule type="expression" dxfId="1442" priority="18" stopIfTrue="1">
      <formula>MOD(ROW(),2)&lt;&gt;0</formula>
    </cfRule>
  </conditionalFormatting>
  <conditionalFormatting sqref="A25:A63">
    <cfRule type="expression" dxfId="1441" priority="13" stopIfTrue="1">
      <formula>MOD(ROW(),2)=0</formula>
    </cfRule>
    <cfRule type="expression" dxfId="1440" priority="14" stopIfTrue="1">
      <formula>MOD(ROW(),2)&lt;&gt;0</formula>
    </cfRule>
  </conditionalFormatting>
  <conditionalFormatting sqref="B25:B63">
    <cfRule type="expression" dxfId="1439" priority="15" stopIfTrue="1">
      <formula>MOD(ROW(),2)=0</formula>
    </cfRule>
    <cfRule type="expression" dxfId="1438" priority="16" stopIfTrue="1">
      <formula>MOD(ROW(),2)&lt;&gt;0</formula>
    </cfRule>
  </conditionalFormatting>
  <conditionalFormatting sqref="A64:A75">
    <cfRule type="expression" dxfId="1437" priority="9" stopIfTrue="1">
      <formula>MOD(ROW(),2)=0</formula>
    </cfRule>
    <cfRule type="expression" dxfId="1436" priority="10" stopIfTrue="1">
      <formula>MOD(ROW(),2)&lt;&gt;0</formula>
    </cfRule>
  </conditionalFormatting>
  <conditionalFormatting sqref="B64:B75">
    <cfRule type="expression" dxfId="1435" priority="11" stopIfTrue="1">
      <formula>MOD(ROW(),2)=0</formula>
    </cfRule>
    <cfRule type="expression" dxfId="1434" priority="12" stopIfTrue="1">
      <formula>MOD(ROW(),2)&lt;&gt;0</formula>
    </cfRule>
  </conditionalFormatting>
  <conditionalFormatting sqref="A76:A77">
    <cfRule type="expression" dxfId="1433" priority="5" stopIfTrue="1">
      <formula>MOD(ROW(),2)=0</formula>
    </cfRule>
    <cfRule type="expression" dxfId="1432" priority="6" stopIfTrue="1">
      <formula>MOD(ROW(),2)&lt;&gt;0</formula>
    </cfRule>
  </conditionalFormatting>
  <conditionalFormatting sqref="B76:B77">
    <cfRule type="expression" dxfId="1431" priority="7" stopIfTrue="1">
      <formula>MOD(ROW(),2)=0</formula>
    </cfRule>
    <cfRule type="expression" dxfId="1430" priority="8" stopIfTrue="1">
      <formula>MOD(ROW(),2)&lt;&gt;0</formula>
    </cfRule>
  </conditionalFormatting>
  <conditionalFormatting sqref="C18:F18 C20:F20">
    <cfRule type="expression" dxfId="1429" priority="3" stopIfTrue="1">
      <formula>MOD(ROW(),2)=0</formula>
    </cfRule>
    <cfRule type="expression" dxfId="1428" priority="4" stopIfTrue="1">
      <formula>MOD(ROW(),2)&lt;&gt;0</formula>
    </cfRule>
  </conditionalFormatting>
  <conditionalFormatting sqref="C19:F19">
    <cfRule type="expression" dxfId="1427" priority="1" stopIfTrue="1">
      <formula>MOD(ROW(),2)=0</formula>
    </cfRule>
    <cfRule type="expression" dxfId="1426"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6">
    <pageSetUpPr fitToPage="1"/>
  </sheetPr>
  <dimension ref="A1:V183"/>
  <sheetViews>
    <sheetView showGridLines="0" zoomScale="85" zoomScaleNormal="85" workbookViewId="0"/>
  </sheetViews>
  <sheetFormatPr defaultColWidth="10" defaultRowHeight="13.2" x14ac:dyDescent="0.25"/>
  <cols>
    <col min="1" max="1" width="31.77734375" style="25" customWidth="1"/>
    <col min="2" max="21" width="22.77734375" style="25" customWidth="1"/>
    <col min="22" max="16384" width="10" style="25"/>
  </cols>
  <sheetData>
    <row r="1" spans="1:21" ht="21" x14ac:dyDescent="0.4">
      <c r="A1" s="37" t="s">
        <v>4</v>
      </c>
      <c r="B1" s="38"/>
      <c r="C1" s="38"/>
      <c r="D1" s="38"/>
      <c r="E1" s="38"/>
      <c r="F1" s="38"/>
      <c r="G1" s="38"/>
      <c r="H1" s="38"/>
      <c r="I1" s="38"/>
    </row>
    <row r="2" spans="1:21" ht="15.6" x14ac:dyDescent="0.3">
      <c r="A2" s="39" t="str">
        <f>IF(title="&gt; Enter workbook title here","Enter workbook title in Cover sheet",title)</f>
        <v>NHSPS_EW - Consolidated Factor Spreadsheet</v>
      </c>
      <c r="B2" s="40"/>
      <c r="C2" s="40"/>
      <c r="D2" s="40"/>
      <c r="E2" s="40"/>
      <c r="F2" s="40"/>
      <c r="G2" s="40"/>
      <c r="H2" s="40"/>
      <c r="I2" s="40"/>
    </row>
    <row r="3" spans="1:21" ht="15.6" x14ac:dyDescent="0.3">
      <c r="A3" s="41" t="str">
        <f>TABLE_FACTOR_TYPE&amp;" - x-"&amp;TABLE_SERIES_NUMBER</f>
        <v>Added pension - x-719</v>
      </c>
      <c r="B3" s="40"/>
      <c r="C3" s="40"/>
      <c r="D3" s="40"/>
      <c r="E3" s="40"/>
      <c r="F3" s="40"/>
      <c r="G3" s="40"/>
      <c r="H3" s="40"/>
      <c r="I3" s="40"/>
    </row>
    <row r="4" spans="1:21" x14ac:dyDescent="0.25">
      <c r="A4" s="42"/>
    </row>
    <row r="6" spans="1:21" x14ac:dyDescent="0.25">
      <c r="A6" s="90" t="s">
        <v>26</v>
      </c>
      <c r="B6" s="91" t="s">
        <v>28</v>
      </c>
      <c r="C6" s="91"/>
      <c r="D6" s="91"/>
      <c r="E6" s="91"/>
      <c r="F6" s="91"/>
      <c r="G6" s="91"/>
      <c r="H6" s="91"/>
      <c r="I6" s="91"/>
      <c r="J6" s="91"/>
      <c r="K6" s="91"/>
      <c r="L6" s="91"/>
      <c r="M6" s="91"/>
      <c r="N6" s="91"/>
      <c r="O6" s="91"/>
      <c r="P6" s="91"/>
      <c r="Q6" s="91"/>
      <c r="R6" s="91"/>
      <c r="S6" s="91"/>
      <c r="T6" s="91"/>
      <c r="U6" s="91"/>
    </row>
    <row r="7" spans="1:21" x14ac:dyDescent="0.25">
      <c r="A7" s="92" t="s">
        <v>17</v>
      </c>
      <c r="B7" s="93" t="s">
        <v>54</v>
      </c>
      <c r="C7" s="93"/>
      <c r="D7" s="93"/>
      <c r="E7" s="93"/>
      <c r="F7" s="93"/>
      <c r="G7" s="93"/>
      <c r="H7" s="93"/>
      <c r="I7" s="93"/>
      <c r="J7" s="93"/>
      <c r="K7" s="93"/>
      <c r="L7" s="93"/>
      <c r="M7" s="93"/>
      <c r="N7" s="93"/>
      <c r="O7" s="93"/>
      <c r="P7" s="93"/>
      <c r="Q7" s="93"/>
      <c r="R7" s="93"/>
      <c r="S7" s="93"/>
      <c r="T7" s="93"/>
      <c r="U7" s="93"/>
    </row>
    <row r="8" spans="1:21" x14ac:dyDescent="0.25">
      <c r="A8" s="92" t="s">
        <v>55</v>
      </c>
      <c r="B8" s="93" t="s">
        <v>13</v>
      </c>
      <c r="C8" s="93"/>
      <c r="D8" s="93"/>
      <c r="E8" s="93"/>
      <c r="F8" s="93"/>
      <c r="G8" s="93"/>
      <c r="H8" s="93"/>
      <c r="I8" s="93"/>
      <c r="J8" s="93"/>
      <c r="K8" s="93"/>
      <c r="L8" s="93"/>
      <c r="M8" s="93"/>
      <c r="N8" s="93"/>
      <c r="O8" s="93"/>
      <c r="P8" s="93"/>
      <c r="Q8" s="93"/>
      <c r="R8" s="93"/>
      <c r="S8" s="93"/>
      <c r="T8" s="93"/>
      <c r="U8" s="93"/>
    </row>
    <row r="9" spans="1:21" x14ac:dyDescent="0.25">
      <c r="A9" s="92" t="s">
        <v>18</v>
      </c>
      <c r="B9" s="93" t="s">
        <v>471</v>
      </c>
      <c r="C9" s="93"/>
      <c r="D9" s="93"/>
      <c r="E9" s="93"/>
      <c r="F9" s="93"/>
      <c r="G9" s="93"/>
      <c r="H9" s="93"/>
      <c r="I9" s="93"/>
      <c r="J9" s="93"/>
      <c r="K9" s="93"/>
      <c r="L9" s="93"/>
      <c r="M9" s="93"/>
      <c r="N9" s="93"/>
      <c r="O9" s="93"/>
      <c r="P9" s="93"/>
      <c r="Q9" s="93"/>
      <c r="R9" s="93"/>
      <c r="S9" s="93"/>
      <c r="T9" s="93"/>
      <c r="U9" s="93"/>
    </row>
    <row r="10" spans="1:21" x14ac:dyDescent="0.25">
      <c r="A10" s="92" t="s">
        <v>2</v>
      </c>
      <c r="B10" s="93" t="s">
        <v>544</v>
      </c>
      <c r="C10" s="93"/>
      <c r="D10" s="93"/>
      <c r="E10" s="93"/>
      <c r="F10" s="93"/>
      <c r="G10" s="93"/>
      <c r="H10" s="93"/>
      <c r="I10" s="93"/>
      <c r="J10" s="93"/>
      <c r="K10" s="93"/>
      <c r="L10" s="93"/>
      <c r="M10" s="93"/>
      <c r="N10" s="93"/>
      <c r="O10" s="93"/>
      <c r="P10" s="93"/>
      <c r="Q10" s="93"/>
      <c r="R10" s="93"/>
      <c r="S10" s="93"/>
      <c r="T10" s="93"/>
      <c r="U10" s="93"/>
    </row>
    <row r="11" spans="1:21" x14ac:dyDescent="0.25">
      <c r="A11" s="92" t="s">
        <v>25</v>
      </c>
      <c r="B11" s="93" t="s">
        <v>323</v>
      </c>
      <c r="C11" s="93"/>
      <c r="D11" s="93"/>
      <c r="E11" s="93"/>
      <c r="F11" s="93"/>
      <c r="G11" s="93"/>
      <c r="H11" s="93"/>
      <c r="I11" s="93"/>
      <c r="J11" s="93"/>
      <c r="K11" s="93"/>
      <c r="L11" s="93"/>
      <c r="M11" s="93"/>
      <c r="N11" s="93"/>
      <c r="O11" s="93"/>
      <c r="P11" s="93"/>
      <c r="Q11" s="93"/>
      <c r="R11" s="93"/>
      <c r="S11" s="93"/>
      <c r="T11" s="93"/>
      <c r="U11" s="93"/>
    </row>
    <row r="12" spans="1:21" x14ac:dyDescent="0.25">
      <c r="A12" s="92" t="s">
        <v>273</v>
      </c>
      <c r="B12" s="93" t="s">
        <v>479</v>
      </c>
      <c r="C12" s="93"/>
      <c r="D12" s="93"/>
      <c r="E12" s="93"/>
      <c r="F12" s="93"/>
      <c r="G12" s="93"/>
      <c r="H12" s="93"/>
      <c r="I12" s="93"/>
      <c r="J12" s="93"/>
      <c r="K12" s="93"/>
      <c r="L12" s="93"/>
      <c r="M12" s="93"/>
      <c r="N12" s="93"/>
      <c r="O12" s="93"/>
      <c r="P12" s="93"/>
      <c r="Q12" s="93"/>
      <c r="R12" s="93"/>
      <c r="S12" s="93"/>
      <c r="T12" s="93"/>
      <c r="U12" s="93"/>
    </row>
    <row r="13" spans="1:21" x14ac:dyDescent="0.25">
      <c r="A13" s="92" t="s">
        <v>58</v>
      </c>
      <c r="B13" s="93">
        <v>0</v>
      </c>
      <c r="C13" s="93"/>
      <c r="D13" s="93"/>
      <c r="E13" s="93"/>
      <c r="F13" s="93"/>
      <c r="G13" s="93"/>
      <c r="H13" s="93"/>
      <c r="I13" s="93"/>
      <c r="J13" s="93"/>
      <c r="K13" s="93"/>
      <c r="L13" s="93"/>
      <c r="M13" s="93"/>
      <c r="N13" s="93"/>
      <c r="O13" s="93"/>
      <c r="P13" s="93"/>
      <c r="Q13" s="93"/>
      <c r="R13" s="93"/>
      <c r="S13" s="93"/>
      <c r="T13" s="93"/>
      <c r="U13" s="93"/>
    </row>
    <row r="14" spans="1:21" x14ac:dyDescent="0.25">
      <c r="A14" s="92" t="s">
        <v>19</v>
      </c>
      <c r="B14" s="93">
        <v>719</v>
      </c>
      <c r="C14" s="93"/>
      <c r="D14" s="93"/>
      <c r="E14" s="93"/>
      <c r="F14" s="93"/>
      <c r="G14" s="93"/>
      <c r="H14" s="93"/>
      <c r="I14" s="93"/>
      <c r="J14" s="93"/>
      <c r="K14" s="93"/>
      <c r="L14" s="93"/>
      <c r="M14" s="93"/>
      <c r="N14" s="93"/>
      <c r="O14" s="93"/>
      <c r="P14" s="93"/>
      <c r="Q14" s="93"/>
      <c r="R14" s="93"/>
      <c r="S14" s="93"/>
      <c r="T14" s="93"/>
      <c r="U14" s="93"/>
    </row>
    <row r="15" spans="1:21" x14ac:dyDescent="0.25">
      <c r="A15" s="92" t="s">
        <v>59</v>
      </c>
      <c r="B15" s="93" t="s">
        <v>545</v>
      </c>
      <c r="C15" s="93"/>
      <c r="D15" s="93"/>
      <c r="E15" s="93"/>
      <c r="F15" s="93"/>
      <c r="G15" s="93"/>
      <c r="H15" s="93"/>
      <c r="I15" s="93"/>
      <c r="J15" s="93"/>
      <c r="K15" s="93"/>
      <c r="L15" s="93"/>
      <c r="M15" s="93"/>
      <c r="N15" s="93"/>
      <c r="O15" s="93"/>
      <c r="P15" s="93"/>
      <c r="Q15" s="93"/>
      <c r="R15" s="93"/>
      <c r="S15" s="93"/>
      <c r="T15" s="93"/>
      <c r="U15" s="93"/>
    </row>
    <row r="16" spans="1:21" x14ac:dyDescent="0.25">
      <c r="A16" s="92" t="s">
        <v>60</v>
      </c>
      <c r="B16" s="93" t="s">
        <v>546</v>
      </c>
      <c r="C16" s="93"/>
      <c r="D16" s="93"/>
      <c r="E16" s="93"/>
      <c r="F16" s="93"/>
      <c r="G16" s="93"/>
      <c r="H16" s="93"/>
      <c r="I16" s="93"/>
      <c r="J16" s="93"/>
      <c r="K16" s="93"/>
      <c r="L16" s="93"/>
      <c r="M16" s="93"/>
      <c r="N16" s="93"/>
      <c r="O16" s="93"/>
      <c r="P16" s="93"/>
      <c r="Q16" s="93"/>
      <c r="R16" s="93"/>
      <c r="S16" s="93"/>
      <c r="T16" s="93"/>
      <c r="U16" s="93"/>
    </row>
    <row r="17" spans="1:21" x14ac:dyDescent="0.25">
      <c r="A17" s="75" t="s">
        <v>374</v>
      </c>
      <c r="B17" s="93" t="s">
        <v>691</v>
      </c>
      <c r="C17" s="93"/>
      <c r="D17" s="93"/>
      <c r="E17" s="93"/>
      <c r="F17" s="93"/>
      <c r="G17" s="93"/>
      <c r="H17" s="93"/>
      <c r="I17" s="93"/>
      <c r="J17" s="93"/>
      <c r="K17" s="93"/>
      <c r="L17" s="93"/>
      <c r="M17" s="93"/>
      <c r="N17" s="93"/>
      <c r="O17" s="93"/>
      <c r="P17" s="93"/>
      <c r="Q17" s="93"/>
      <c r="R17" s="93"/>
      <c r="S17" s="93"/>
      <c r="T17" s="93"/>
      <c r="U17" s="93"/>
    </row>
    <row r="18" spans="1:21" x14ac:dyDescent="0.25">
      <c r="A18" s="92" t="s">
        <v>20</v>
      </c>
      <c r="B18" s="96">
        <v>45202</v>
      </c>
      <c r="C18" s="93"/>
      <c r="D18" s="93"/>
      <c r="E18" s="93"/>
      <c r="F18" s="93"/>
      <c r="G18" s="93"/>
      <c r="H18" s="93"/>
      <c r="I18" s="93"/>
      <c r="J18" s="93"/>
      <c r="K18" s="93"/>
      <c r="L18" s="93"/>
      <c r="M18" s="93"/>
      <c r="N18" s="93"/>
      <c r="O18" s="93"/>
      <c r="P18" s="93"/>
      <c r="Q18" s="93"/>
      <c r="R18" s="93"/>
      <c r="S18" s="93"/>
      <c r="T18" s="93"/>
      <c r="U18" s="93"/>
    </row>
    <row r="19" spans="1:21" x14ac:dyDescent="0.25">
      <c r="A19" s="92" t="s">
        <v>21</v>
      </c>
      <c r="B19" s="96">
        <v>45383</v>
      </c>
      <c r="C19" s="93"/>
      <c r="D19" s="93"/>
      <c r="E19" s="93"/>
      <c r="F19" s="93"/>
      <c r="G19" s="93"/>
      <c r="H19" s="93"/>
      <c r="I19" s="93"/>
      <c r="J19" s="93"/>
      <c r="K19" s="93"/>
      <c r="L19" s="93"/>
      <c r="M19" s="93"/>
      <c r="N19" s="93"/>
      <c r="O19" s="93"/>
      <c r="P19" s="93"/>
      <c r="Q19" s="93"/>
      <c r="R19" s="93"/>
      <c r="S19" s="93"/>
      <c r="T19" s="93"/>
      <c r="U19" s="93"/>
    </row>
    <row r="20" spans="1:21" x14ac:dyDescent="0.25">
      <c r="A20" s="92" t="s">
        <v>271</v>
      </c>
      <c r="B20" s="93" t="s">
        <v>376</v>
      </c>
      <c r="C20" s="93"/>
      <c r="D20" s="93"/>
      <c r="E20" s="93"/>
      <c r="F20" s="93"/>
      <c r="G20" s="93"/>
      <c r="H20" s="93"/>
      <c r="I20" s="93"/>
      <c r="J20" s="93"/>
      <c r="K20" s="93"/>
      <c r="L20" s="93"/>
      <c r="M20" s="93"/>
      <c r="N20" s="93"/>
      <c r="O20" s="93"/>
      <c r="P20" s="93"/>
      <c r="Q20" s="93"/>
      <c r="R20" s="93"/>
      <c r="S20" s="93"/>
      <c r="T20" s="93"/>
      <c r="U20" s="93"/>
    </row>
    <row r="22" spans="1:21" x14ac:dyDescent="0.25">
      <c r="B22" s="104" t="str">
        <f>HYPERLINK("#'Factor List'!A1","Back to Factor List")</f>
        <v>Back to Factor List</v>
      </c>
    </row>
    <row r="25" spans="1:21" ht="26.4" x14ac:dyDescent="0.25">
      <c r="A25" s="101" t="s">
        <v>283</v>
      </c>
      <c r="B25" s="101" t="s">
        <v>482</v>
      </c>
      <c r="C25" s="101" t="s">
        <v>483</v>
      </c>
      <c r="D25" s="101" t="s">
        <v>484</v>
      </c>
      <c r="E25" s="101" t="s">
        <v>485</v>
      </c>
      <c r="F25" s="101" t="s">
        <v>486</v>
      </c>
      <c r="G25" s="101" t="s">
        <v>487</v>
      </c>
      <c r="H25" s="101" t="s">
        <v>488</v>
      </c>
      <c r="I25" s="101" t="s">
        <v>489</v>
      </c>
      <c r="J25" s="101" t="s">
        <v>490</v>
      </c>
      <c r="K25" s="101" t="s">
        <v>491</v>
      </c>
      <c r="L25" s="101" t="s">
        <v>492</v>
      </c>
      <c r="M25" s="101" t="s">
        <v>493</v>
      </c>
      <c r="N25" s="101" t="s">
        <v>494</v>
      </c>
      <c r="O25" s="101" t="s">
        <v>495</v>
      </c>
      <c r="P25" s="101" t="s">
        <v>496</v>
      </c>
      <c r="Q25" s="101" t="s">
        <v>497</v>
      </c>
      <c r="R25" s="101" t="s">
        <v>498</v>
      </c>
      <c r="S25" s="101" t="s">
        <v>499</v>
      </c>
      <c r="T25" s="101" t="s">
        <v>500</v>
      </c>
      <c r="U25" s="101" t="s">
        <v>501</v>
      </c>
    </row>
    <row r="26" spans="1:21" x14ac:dyDescent="0.25">
      <c r="A26" s="102">
        <v>16</v>
      </c>
      <c r="B26" s="103">
        <v>187.8</v>
      </c>
      <c r="C26" s="103">
        <v>95.6</v>
      </c>
      <c r="D26" s="103">
        <v>64.900000000000006</v>
      </c>
      <c r="E26" s="103">
        <v>49.6</v>
      </c>
      <c r="F26" s="103">
        <v>40.4</v>
      </c>
      <c r="G26" s="103">
        <v>34.299999999999997</v>
      </c>
      <c r="H26" s="103">
        <v>29.9</v>
      </c>
      <c r="I26" s="103">
        <v>26.6</v>
      </c>
      <c r="J26" s="103">
        <v>24.1</v>
      </c>
      <c r="K26" s="103">
        <v>22.1</v>
      </c>
      <c r="L26" s="103">
        <v>20.399999999999999</v>
      </c>
      <c r="M26" s="103">
        <v>19</v>
      </c>
      <c r="N26" s="103">
        <v>17.899999999999999</v>
      </c>
      <c r="O26" s="103">
        <v>16.899999999999999</v>
      </c>
      <c r="P26" s="103">
        <v>16</v>
      </c>
      <c r="Q26" s="103">
        <v>15.3</v>
      </c>
      <c r="R26" s="103">
        <v>14.6</v>
      </c>
      <c r="S26" s="103">
        <v>14</v>
      </c>
      <c r="T26" s="103">
        <v>13.5</v>
      </c>
      <c r="U26" s="103">
        <v>13</v>
      </c>
    </row>
    <row r="27" spans="1:21" x14ac:dyDescent="0.25">
      <c r="A27" s="102">
        <v>17</v>
      </c>
      <c r="B27" s="103">
        <v>190.8</v>
      </c>
      <c r="C27" s="103">
        <v>97.2</v>
      </c>
      <c r="D27" s="103">
        <v>66</v>
      </c>
      <c r="E27" s="103">
        <v>50.4</v>
      </c>
      <c r="F27" s="103">
        <v>41</v>
      </c>
      <c r="G27" s="103">
        <v>34.799999999999997</v>
      </c>
      <c r="H27" s="103">
        <v>30.4</v>
      </c>
      <c r="I27" s="103">
        <v>27.1</v>
      </c>
      <c r="J27" s="103">
        <v>24.5</v>
      </c>
      <c r="K27" s="103">
        <v>22.4</v>
      </c>
      <c r="L27" s="103">
        <v>20.7</v>
      </c>
      <c r="M27" s="103">
        <v>19.3</v>
      </c>
      <c r="N27" s="103">
        <v>18.2</v>
      </c>
      <c r="O27" s="103">
        <v>17.100000000000001</v>
      </c>
      <c r="P27" s="103">
        <v>16.3</v>
      </c>
      <c r="Q27" s="103">
        <v>15.5</v>
      </c>
      <c r="R27" s="103">
        <v>14.8</v>
      </c>
      <c r="S27" s="103">
        <v>14.3</v>
      </c>
      <c r="T27" s="103">
        <v>13.7</v>
      </c>
      <c r="U27" s="103">
        <v>13.3</v>
      </c>
    </row>
    <row r="28" spans="1:21" x14ac:dyDescent="0.25">
      <c r="A28" s="102">
        <v>18</v>
      </c>
      <c r="B28" s="103">
        <v>194</v>
      </c>
      <c r="C28" s="103">
        <v>98.8</v>
      </c>
      <c r="D28" s="103">
        <v>67.099999999999994</v>
      </c>
      <c r="E28" s="103">
        <v>51.2</v>
      </c>
      <c r="F28" s="103">
        <v>41.7</v>
      </c>
      <c r="G28" s="103">
        <v>35.4</v>
      </c>
      <c r="H28" s="103">
        <v>30.9</v>
      </c>
      <c r="I28" s="103">
        <v>27.5</v>
      </c>
      <c r="J28" s="103">
        <v>24.9</v>
      </c>
      <c r="K28" s="103">
        <v>22.8</v>
      </c>
      <c r="L28" s="103">
        <v>21.1</v>
      </c>
      <c r="M28" s="103">
        <v>19.7</v>
      </c>
      <c r="N28" s="103">
        <v>18.5</v>
      </c>
      <c r="O28" s="103">
        <v>17.399999999999999</v>
      </c>
      <c r="P28" s="103">
        <v>16.5</v>
      </c>
      <c r="Q28" s="103">
        <v>15.8</v>
      </c>
      <c r="R28" s="103">
        <v>15.1</v>
      </c>
      <c r="S28" s="103">
        <v>14.5</v>
      </c>
      <c r="T28" s="103">
        <v>14</v>
      </c>
      <c r="U28" s="103">
        <v>13.5</v>
      </c>
    </row>
    <row r="29" spans="1:21" x14ac:dyDescent="0.25">
      <c r="A29" s="102">
        <v>19</v>
      </c>
      <c r="B29" s="103">
        <v>197.1</v>
      </c>
      <c r="C29" s="103">
        <v>100.4</v>
      </c>
      <c r="D29" s="103">
        <v>68.2</v>
      </c>
      <c r="E29" s="103">
        <v>52.1</v>
      </c>
      <c r="F29" s="103">
        <v>42.4</v>
      </c>
      <c r="G29" s="103">
        <v>36</v>
      </c>
      <c r="H29" s="103">
        <v>31.4</v>
      </c>
      <c r="I29" s="103">
        <v>27.9</v>
      </c>
      <c r="J29" s="103">
        <v>25.3</v>
      </c>
      <c r="K29" s="103">
        <v>23.2</v>
      </c>
      <c r="L29" s="103">
        <v>21.4</v>
      </c>
      <c r="M29" s="103">
        <v>20</v>
      </c>
      <c r="N29" s="103">
        <v>18.8</v>
      </c>
      <c r="O29" s="103">
        <v>17.7</v>
      </c>
      <c r="P29" s="103">
        <v>16.8</v>
      </c>
      <c r="Q29" s="103">
        <v>16</v>
      </c>
      <c r="R29" s="103">
        <v>15.3</v>
      </c>
      <c r="S29" s="103">
        <v>14.7</v>
      </c>
      <c r="T29" s="103">
        <v>14.2</v>
      </c>
      <c r="U29" s="103">
        <v>13.7</v>
      </c>
    </row>
    <row r="30" spans="1:21" x14ac:dyDescent="0.25">
      <c r="A30" s="102">
        <v>20</v>
      </c>
      <c r="B30" s="103">
        <v>200</v>
      </c>
      <c r="C30" s="103">
        <v>101.8</v>
      </c>
      <c r="D30" s="103">
        <v>69.099999999999994</v>
      </c>
      <c r="E30" s="103">
        <v>52.8</v>
      </c>
      <c r="F30" s="103">
        <v>43</v>
      </c>
      <c r="G30" s="103">
        <v>36.5</v>
      </c>
      <c r="H30" s="103">
        <v>31.8</v>
      </c>
      <c r="I30" s="103">
        <v>28.3</v>
      </c>
      <c r="J30" s="103">
        <v>25.6</v>
      </c>
      <c r="K30" s="103">
        <v>23.5</v>
      </c>
      <c r="L30" s="103">
        <v>21.7</v>
      </c>
      <c r="M30" s="103">
        <v>20.3</v>
      </c>
      <c r="N30" s="103">
        <v>19</v>
      </c>
      <c r="O30" s="103">
        <v>18</v>
      </c>
      <c r="P30" s="103">
        <v>17.100000000000001</v>
      </c>
      <c r="Q30" s="103">
        <v>16.3</v>
      </c>
      <c r="R30" s="103">
        <v>15.6</v>
      </c>
      <c r="S30" s="103">
        <v>14.9</v>
      </c>
      <c r="T30" s="103">
        <v>14.4</v>
      </c>
      <c r="U30" s="103">
        <v>13.9</v>
      </c>
    </row>
    <row r="31" spans="1:21" x14ac:dyDescent="0.25">
      <c r="A31" s="102">
        <v>21</v>
      </c>
      <c r="B31" s="103">
        <v>202.8</v>
      </c>
      <c r="C31" s="103">
        <v>103.3</v>
      </c>
      <c r="D31" s="103">
        <v>70.099999999999994</v>
      </c>
      <c r="E31" s="103">
        <v>53.6</v>
      </c>
      <c r="F31" s="103">
        <v>43.6</v>
      </c>
      <c r="G31" s="103">
        <v>37</v>
      </c>
      <c r="H31" s="103">
        <v>32.299999999999997</v>
      </c>
      <c r="I31" s="103">
        <v>28.8</v>
      </c>
      <c r="J31" s="103">
        <v>26</v>
      </c>
      <c r="K31" s="103">
        <v>23.8</v>
      </c>
      <c r="L31" s="103">
        <v>22</v>
      </c>
      <c r="M31" s="103">
        <v>20.6</v>
      </c>
      <c r="N31" s="103">
        <v>19.3</v>
      </c>
      <c r="O31" s="103">
        <v>18.2</v>
      </c>
      <c r="P31" s="103">
        <v>17.3</v>
      </c>
      <c r="Q31" s="103">
        <v>16.5</v>
      </c>
      <c r="R31" s="103">
        <v>15.8</v>
      </c>
      <c r="S31" s="103">
        <v>15.2</v>
      </c>
      <c r="T31" s="103">
        <v>14.6</v>
      </c>
      <c r="U31" s="103">
        <v>14.1</v>
      </c>
    </row>
    <row r="32" spans="1:21" x14ac:dyDescent="0.25">
      <c r="A32" s="102">
        <v>22</v>
      </c>
      <c r="B32" s="103">
        <v>205.7</v>
      </c>
      <c r="C32" s="103">
        <v>104.8</v>
      </c>
      <c r="D32" s="103">
        <v>71.099999999999994</v>
      </c>
      <c r="E32" s="103">
        <v>54.3</v>
      </c>
      <c r="F32" s="103">
        <v>44.2</v>
      </c>
      <c r="G32" s="103">
        <v>37.5</v>
      </c>
      <c r="H32" s="103">
        <v>32.700000000000003</v>
      </c>
      <c r="I32" s="103">
        <v>29.2</v>
      </c>
      <c r="J32" s="103">
        <v>26.4</v>
      </c>
      <c r="K32" s="103">
        <v>24.2</v>
      </c>
      <c r="L32" s="103">
        <v>22.4</v>
      </c>
      <c r="M32" s="103">
        <v>20.8</v>
      </c>
      <c r="N32" s="103">
        <v>19.600000000000001</v>
      </c>
      <c r="O32" s="103">
        <v>18.5</v>
      </c>
      <c r="P32" s="103">
        <v>17.600000000000001</v>
      </c>
      <c r="Q32" s="103">
        <v>16.7</v>
      </c>
      <c r="R32" s="103">
        <v>16</v>
      </c>
      <c r="S32" s="103">
        <v>15.4</v>
      </c>
      <c r="T32" s="103">
        <v>14.8</v>
      </c>
      <c r="U32" s="103">
        <v>14.3</v>
      </c>
    </row>
    <row r="33" spans="1:21" x14ac:dyDescent="0.25">
      <c r="A33" s="102">
        <v>23</v>
      </c>
      <c r="B33" s="103">
        <v>208.6</v>
      </c>
      <c r="C33" s="103">
        <v>106.2</v>
      </c>
      <c r="D33" s="103">
        <v>72.099999999999994</v>
      </c>
      <c r="E33" s="103">
        <v>55.1</v>
      </c>
      <c r="F33" s="103">
        <v>44.9</v>
      </c>
      <c r="G33" s="103">
        <v>38.1</v>
      </c>
      <c r="H33" s="103">
        <v>33.200000000000003</v>
      </c>
      <c r="I33" s="103">
        <v>29.6</v>
      </c>
      <c r="J33" s="103">
        <v>26.8</v>
      </c>
      <c r="K33" s="103">
        <v>24.5</v>
      </c>
      <c r="L33" s="103">
        <v>22.7</v>
      </c>
      <c r="M33" s="103">
        <v>21.1</v>
      </c>
      <c r="N33" s="103">
        <v>19.899999999999999</v>
      </c>
      <c r="O33" s="103">
        <v>18.8</v>
      </c>
      <c r="P33" s="103">
        <v>17.8</v>
      </c>
      <c r="Q33" s="103">
        <v>17</v>
      </c>
      <c r="R33" s="103">
        <v>16.2</v>
      </c>
      <c r="S33" s="103">
        <v>15.6</v>
      </c>
      <c r="T33" s="103">
        <v>15</v>
      </c>
      <c r="U33" s="103">
        <v>14.5</v>
      </c>
    </row>
    <row r="34" spans="1:21" x14ac:dyDescent="0.25">
      <c r="A34" s="102">
        <v>24</v>
      </c>
      <c r="B34" s="103">
        <v>211.6</v>
      </c>
      <c r="C34" s="103">
        <v>107.7</v>
      </c>
      <c r="D34" s="103">
        <v>73.2</v>
      </c>
      <c r="E34" s="103">
        <v>55.9</v>
      </c>
      <c r="F34" s="103">
        <v>45.5</v>
      </c>
      <c r="G34" s="103">
        <v>38.6</v>
      </c>
      <c r="H34" s="103">
        <v>33.700000000000003</v>
      </c>
      <c r="I34" s="103">
        <v>30</v>
      </c>
      <c r="J34" s="103">
        <v>27.1</v>
      </c>
      <c r="K34" s="103">
        <v>24.9</v>
      </c>
      <c r="L34" s="103">
        <v>23</v>
      </c>
      <c r="M34" s="103">
        <v>21.4</v>
      </c>
      <c r="N34" s="103">
        <v>20.100000000000001</v>
      </c>
      <c r="O34" s="103">
        <v>19</v>
      </c>
      <c r="P34" s="103">
        <v>18.100000000000001</v>
      </c>
      <c r="Q34" s="103">
        <v>17.2</v>
      </c>
      <c r="R34" s="103">
        <v>16.5</v>
      </c>
      <c r="S34" s="103">
        <v>15.8</v>
      </c>
      <c r="T34" s="103">
        <v>15.2</v>
      </c>
      <c r="U34" s="103">
        <v>14.7</v>
      </c>
    </row>
    <row r="35" spans="1:21" x14ac:dyDescent="0.25">
      <c r="A35" s="102">
        <v>25</v>
      </c>
      <c r="B35" s="103">
        <v>214.6</v>
      </c>
      <c r="C35" s="103">
        <v>109.3</v>
      </c>
      <c r="D35" s="103">
        <v>74.2</v>
      </c>
      <c r="E35" s="103">
        <v>56.7</v>
      </c>
      <c r="F35" s="103">
        <v>46.2</v>
      </c>
      <c r="G35" s="103">
        <v>39.200000000000003</v>
      </c>
      <c r="H35" s="103">
        <v>34.200000000000003</v>
      </c>
      <c r="I35" s="103">
        <v>30.4</v>
      </c>
      <c r="J35" s="103">
        <v>27.5</v>
      </c>
      <c r="K35" s="103">
        <v>25.2</v>
      </c>
      <c r="L35" s="103">
        <v>23.3</v>
      </c>
      <c r="M35" s="103">
        <v>21.8</v>
      </c>
      <c r="N35" s="103">
        <v>20.399999999999999</v>
      </c>
      <c r="O35" s="103">
        <v>19.3</v>
      </c>
      <c r="P35" s="103">
        <v>18.3</v>
      </c>
      <c r="Q35" s="103">
        <v>17.5</v>
      </c>
      <c r="R35" s="103">
        <v>16.7</v>
      </c>
      <c r="S35" s="103">
        <v>16.100000000000001</v>
      </c>
      <c r="T35" s="103">
        <v>15.5</v>
      </c>
      <c r="U35" s="103">
        <v>14.9</v>
      </c>
    </row>
    <row r="36" spans="1:21" x14ac:dyDescent="0.25">
      <c r="A36" s="102">
        <v>26</v>
      </c>
      <c r="B36" s="103">
        <v>217.6</v>
      </c>
      <c r="C36" s="103">
        <v>110.8</v>
      </c>
      <c r="D36" s="103">
        <v>75.2</v>
      </c>
      <c r="E36" s="103">
        <v>57.5</v>
      </c>
      <c r="F36" s="103">
        <v>46.8</v>
      </c>
      <c r="G36" s="103">
        <v>39.700000000000003</v>
      </c>
      <c r="H36" s="103">
        <v>34.6</v>
      </c>
      <c r="I36" s="103">
        <v>30.9</v>
      </c>
      <c r="J36" s="103">
        <v>27.9</v>
      </c>
      <c r="K36" s="103">
        <v>25.6</v>
      </c>
      <c r="L36" s="103">
        <v>23.7</v>
      </c>
      <c r="M36" s="103">
        <v>22.1</v>
      </c>
      <c r="N36" s="103">
        <v>20.7</v>
      </c>
      <c r="O36" s="103">
        <v>19.600000000000001</v>
      </c>
      <c r="P36" s="103">
        <v>18.600000000000001</v>
      </c>
      <c r="Q36" s="103">
        <v>17.7</v>
      </c>
      <c r="R36" s="103">
        <v>17</v>
      </c>
      <c r="S36" s="103">
        <v>16.3</v>
      </c>
      <c r="T36" s="103">
        <v>15.7</v>
      </c>
      <c r="U36" s="103">
        <v>15.2</v>
      </c>
    </row>
    <row r="37" spans="1:21" x14ac:dyDescent="0.25">
      <c r="A37" s="102">
        <v>27</v>
      </c>
      <c r="B37" s="103">
        <v>220.7</v>
      </c>
      <c r="C37" s="103">
        <v>112.4</v>
      </c>
      <c r="D37" s="103">
        <v>76.3</v>
      </c>
      <c r="E37" s="103">
        <v>58.3</v>
      </c>
      <c r="F37" s="103">
        <v>47.5</v>
      </c>
      <c r="G37" s="103">
        <v>40.299999999999997</v>
      </c>
      <c r="H37" s="103">
        <v>35.1</v>
      </c>
      <c r="I37" s="103">
        <v>31.3</v>
      </c>
      <c r="J37" s="103">
        <v>28.3</v>
      </c>
      <c r="K37" s="103">
        <v>25.9</v>
      </c>
      <c r="L37" s="103">
        <v>24</v>
      </c>
      <c r="M37" s="103">
        <v>22.4</v>
      </c>
      <c r="N37" s="103">
        <v>21</v>
      </c>
      <c r="O37" s="103">
        <v>19.899999999999999</v>
      </c>
      <c r="P37" s="103">
        <v>18.8</v>
      </c>
      <c r="Q37" s="103">
        <v>18</v>
      </c>
      <c r="R37" s="103">
        <v>17.2</v>
      </c>
      <c r="S37" s="103">
        <v>16.5</v>
      </c>
      <c r="T37" s="103">
        <v>15.9</v>
      </c>
      <c r="U37" s="103">
        <v>15.4</v>
      </c>
    </row>
    <row r="38" spans="1:21" x14ac:dyDescent="0.25">
      <c r="A38" s="102">
        <v>28</v>
      </c>
      <c r="B38" s="103">
        <v>223.8</v>
      </c>
      <c r="C38" s="103">
        <v>114</v>
      </c>
      <c r="D38" s="103">
        <v>77.400000000000006</v>
      </c>
      <c r="E38" s="103">
        <v>59.1</v>
      </c>
      <c r="F38" s="103">
        <v>48.1</v>
      </c>
      <c r="G38" s="103">
        <v>40.799999999999997</v>
      </c>
      <c r="H38" s="103">
        <v>35.6</v>
      </c>
      <c r="I38" s="103">
        <v>31.7</v>
      </c>
      <c r="J38" s="103">
        <v>28.7</v>
      </c>
      <c r="K38" s="103">
        <v>26.3</v>
      </c>
      <c r="L38" s="103">
        <v>24.3</v>
      </c>
      <c r="M38" s="103">
        <v>22.7</v>
      </c>
      <c r="N38" s="103">
        <v>21.3</v>
      </c>
      <c r="O38" s="103">
        <v>20.100000000000001</v>
      </c>
      <c r="P38" s="103">
        <v>19.100000000000001</v>
      </c>
      <c r="Q38" s="103">
        <v>18.2</v>
      </c>
      <c r="R38" s="103">
        <v>17.5</v>
      </c>
      <c r="S38" s="103">
        <v>16.8</v>
      </c>
      <c r="T38" s="103">
        <v>16.100000000000001</v>
      </c>
      <c r="U38" s="103">
        <v>15.6</v>
      </c>
    </row>
    <row r="39" spans="1:21" x14ac:dyDescent="0.25">
      <c r="A39" s="102">
        <v>29</v>
      </c>
      <c r="B39" s="103">
        <v>226.9</v>
      </c>
      <c r="C39" s="103">
        <v>115.6</v>
      </c>
      <c r="D39" s="103">
        <v>78.5</v>
      </c>
      <c r="E39" s="103">
        <v>59.9</v>
      </c>
      <c r="F39" s="103">
        <v>48.8</v>
      </c>
      <c r="G39" s="103">
        <v>41.4</v>
      </c>
      <c r="H39" s="103">
        <v>36.1</v>
      </c>
      <c r="I39" s="103">
        <v>32.200000000000003</v>
      </c>
      <c r="J39" s="103">
        <v>29.1</v>
      </c>
      <c r="K39" s="103">
        <v>26.7</v>
      </c>
      <c r="L39" s="103">
        <v>24.7</v>
      </c>
      <c r="M39" s="103">
        <v>23</v>
      </c>
      <c r="N39" s="103">
        <v>21.6</v>
      </c>
      <c r="O39" s="103">
        <v>20.399999999999999</v>
      </c>
      <c r="P39" s="103">
        <v>19.399999999999999</v>
      </c>
      <c r="Q39" s="103">
        <v>18.5</v>
      </c>
      <c r="R39" s="103">
        <v>17.7</v>
      </c>
      <c r="S39" s="103">
        <v>17</v>
      </c>
      <c r="T39" s="103">
        <v>16.399999999999999</v>
      </c>
      <c r="U39" s="103">
        <v>15.8</v>
      </c>
    </row>
    <row r="40" spans="1:21" x14ac:dyDescent="0.25">
      <c r="A40" s="102">
        <v>30</v>
      </c>
      <c r="B40" s="103">
        <v>230.1</v>
      </c>
      <c r="C40" s="103">
        <v>117.2</v>
      </c>
      <c r="D40" s="103">
        <v>79.599999999999994</v>
      </c>
      <c r="E40" s="103">
        <v>60.8</v>
      </c>
      <c r="F40" s="103">
        <v>49.5</v>
      </c>
      <c r="G40" s="103">
        <v>42</v>
      </c>
      <c r="H40" s="103">
        <v>36.700000000000003</v>
      </c>
      <c r="I40" s="103">
        <v>32.700000000000003</v>
      </c>
      <c r="J40" s="103">
        <v>29.5</v>
      </c>
      <c r="K40" s="103">
        <v>27.1</v>
      </c>
      <c r="L40" s="103">
        <v>25</v>
      </c>
      <c r="M40" s="103">
        <v>23.4</v>
      </c>
      <c r="N40" s="103">
        <v>21.9</v>
      </c>
      <c r="O40" s="103">
        <v>20.7</v>
      </c>
      <c r="P40" s="103">
        <v>19.7</v>
      </c>
      <c r="Q40" s="103">
        <v>18.8</v>
      </c>
      <c r="R40" s="103">
        <v>18</v>
      </c>
      <c r="S40" s="103">
        <v>17.3</v>
      </c>
      <c r="T40" s="103">
        <v>16.600000000000001</v>
      </c>
      <c r="U40" s="103">
        <v>16.100000000000001</v>
      </c>
    </row>
    <row r="41" spans="1:21" x14ac:dyDescent="0.25">
      <c r="A41" s="102">
        <v>31</v>
      </c>
      <c r="B41" s="103">
        <v>233.4</v>
      </c>
      <c r="C41" s="103">
        <v>118.9</v>
      </c>
      <c r="D41" s="103">
        <v>80.7</v>
      </c>
      <c r="E41" s="103">
        <v>61.6</v>
      </c>
      <c r="F41" s="103">
        <v>50.2</v>
      </c>
      <c r="G41" s="103">
        <v>42.6</v>
      </c>
      <c r="H41" s="103">
        <v>37.200000000000003</v>
      </c>
      <c r="I41" s="103">
        <v>33.1</v>
      </c>
      <c r="J41" s="103">
        <v>30</v>
      </c>
      <c r="K41" s="103">
        <v>27.5</v>
      </c>
      <c r="L41" s="103">
        <v>25.4</v>
      </c>
      <c r="M41" s="103">
        <v>23.7</v>
      </c>
      <c r="N41" s="103">
        <v>22.3</v>
      </c>
      <c r="O41" s="103">
        <v>21</v>
      </c>
      <c r="P41" s="103">
        <v>20</v>
      </c>
      <c r="Q41" s="103">
        <v>19</v>
      </c>
      <c r="R41" s="103">
        <v>18.2</v>
      </c>
      <c r="S41" s="103">
        <v>17.5</v>
      </c>
      <c r="T41" s="103">
        <v>16.899999999999999</v>
      </c>
      <c r="U41" s="103">
        <v>16.3</v>
      </c>
    </row>
    <row r="42" spans="1:21" x14ac:dyDescent="0.25">
      <c r="A42" s="102">
        <v>32</v>
      </c>
      <c r="B42" s="103">
        <v>236.6</v>
      </c>
      <c r="C42" s="103">
        <v>120.5</v>
      </c>
      <c r="D42" s="103">
        <v>81.8</v>
      </c>
      <c r="E42" s="103">
        <v>62.5</v>
      </c>
      <c r="F42" s="103">
        <v>50.9</v>
      </c>
      <c r="G42" s="103">
        <v>43.2</v>
      </c>
      <c r="H42" s="103">
        <v>37.700000000000003</v>
      </c>
      <c r="I42" s="103">
        <v>33.6</v>
      </c>
      <c r="J42" s="103">
        <v>30.4</v>
      </c>
      <c r="K42" s="103">
        <v>27.8</v>
      </c>
      <c r="L42" s="103">
        <v>25.8</v>
      </c>
      <c r="M42" s="103">
        <v>24</v>
      </c>
      <c r="N42" s="103">
        <v>22.6</v>
      </c>
      <c r="O42" s="103">
        <v>21.3</v>
      </c>
      <c r="P42" s="103">
        <v>20.2</v>
      </c>
      <c r="Q42" s="103">
        <v>19.3</v>
      </c>
      <c r="R42" s="103">
        <v>18.5</v>
      </c>
      <c r="S42" s="103">
        <v>17.8</v>
      </c>
      <c r="T42" s="103">
        <v>17.100000000000001</v>
      </c>
      <c r="U42" s="103">
        <v>16.5</v>
      </c>
    </row>
    <row r="43" spans="1:21" x14ac:dyDescent="0.25">
      <c r="A43" s="102">
        <v>33</v>
      </c>
      <c r="B43" s="103">
        <v>240</v>
      </c>
      <c r="C43" s="103">
        <v>122.2</v>
      </c>
      <c r="D43" s="103">
        <v>83</v>
      </c>
      <c r="E43" s="103">
        <v>63.4</v>
      </c>
      <c r="F43" s="103">
        <v>51.6</v>
      </c>
      <c r="G43" s="103">
        <v>43.8</v>
      </c>
      <c r="H43" s="103">
        <v>38.200000000000003</v>
      </c>
      <c r="I43" s="103">
        <v>34.1</v>
      </c>
      <c r="J43" s="103">
        <v>30.8</v>
      </c>
      <c r="K43" s="103">
        <v>28.2</v>
      </c>
      <c r="L43" s="103">
        <v>26.1</v>
      </c>
      <c r="M43" s="103">
        <v>24.4</v>
      </c>
      <c r="N43" s="103">
        <v>22.9</v>
      </c>
      <c r="O43" s="103">
        <v>21.6</v>
      </c>
      <c r="P43" s="103">
        <v>20.5</v>
      </c>
      <c r="Q43" s="103">
        <v>19.600000000000001</v>
      </c>
      <c r="R43" s="103">
        <v>18.8</v>
      </c>
      <c r="S43" s="103">
        <v>18</v>
      </c>
      <c r="T43" s="103">
        <v>17.399999999999999</v>
      </c>
      <c r="U43" s="103">
        <v>16.8</v>
      </c>
    </row>
    <row r="44" spans="1:21" x14ac:dyDescent="0.25">
      <c r="A44" s="102">
        <v>34</v>
      </c>
      <c r="B44" s="103">
        <v>243.3</v>
      </c>
      <c r="C44" s="103">
        <v>123.9</v>
      </c>
      <c r="D44" s="103">
        <v>84.1</v>
      </c>
      <c r="E44" s="103">
        <v>64.3</v>
      </c>
      <c r="F44" s="103">
        <v>52.4</v>
      </c>
      <c r="G44" s="103">
        <v>44.4</v>
      </c>
      <c r="H44" s="103">
        <v>38.799999999999997</v>
      </c>
      <c r="I44" s="103">
        <v>34.5</v>
      </c>
      <c r="J44" s="103">
        <v>31.3</v>
      </c>
      <c r="K44" s="103">
        <v>28.6</v>
      </c>
      <c r="L44" s="103">
        <v>26.5</v>
      </c>
      <c r="M44" s="103">
        <v>24.7</v>
      </c>
      <c r="N44" s="103">
        <v>23.2</v>
      </c>
      <c r="O44" s="103">
        <v>21.9</v>
      </c>
      <c r="P44" s="103">
        <v>20.8</v>
      </c>
      <c r="Q44" s="103">
        <v>19.899999999999999</v>
      </c>
      <c r="R44" s="103">
        <v>19</v>
      </c>
      <c r="S44" s="103">
        <v>18.3</v>
      </c>
      <c r="T44" s="103">
        <v>17.600000000000001</v>
      </c>
      <c r="U44" s="103">
        <v>17</v>
      </c>
    </row>
    <row r="45" spans="1:21" x14ac:dyDescent="0.25">
      <c r="A45" s="102">
        <v>35</v>
      </c>
      <c r="B45" s="103">
        <v>246.7</v>
      </c>
      <c r="C45" s="103">
        <v>125.6</v>
      </c>
      <c r="D45" s="103">
        <v>85.3</v>
      </c>
      <c r="E45" s="103">
        <v>65.2</v>
      </c>
      <c r="F45" s="103">
        <v>53.1</v>
      </c>
      <c r="G45" s="103">
        <v>45.1</v>
      </c>
      <c r="H45" s="103">
        <v>39.299999999999997</v>
      </c>
      <c r="I45" s="103">
        <v>35</v>
      </c>
      <c r="J45" s="103">
        <v>31.7</v>
      </c>
      <c r="K45" s="103">
        <v>29</v>
      </c>
      <c r="L45" s="103">
        <v>26.9</v>
      </c>
      <c r="M45" s="103">
        <v>25.1</v>
      </c>
      <c r="N45" s="103">
        <v>23.6</v>
      </c>
      <c r="O45" s="103">
        <v>22.3</v>
      </c>
      <c r="P45" s="103">
        <v>21.1</v>
      </c>
      <c r="Q45" s="103">
        <v>20.2</v>
      </c>
      <c r="R45" s="103">
        <v>19.3</v>
      </c>
      <c r="S45" s="103">
        <v>18.5</v>
      </c>
      <c r="T45" s="103">
        <v>17.899999999999999</v>
      </c>
      <c r="U45" s="103">
        <v>17.3</v>
      </c>
    </row>
    <row r="46" spans="1:21" x14ac:dyDescent="0.25">
      <c r="A46" s="102">
        <v>36</v>
      </c>
      <c r="B46" s="103">
        <v>250.1</v>
      </c>
      <c r="C46" s="103">
        <v>127.4</v>
      </c>
      <c r="D46" s="103">
        <v>86.5</v>
      </c>
      <c r="E46" s="103">
        <v>66.099999999999994</v>
      </c>
      <c r="F46" s="103">
        <v>53.8</v>
      </c>
      <c r="G46" s="103">
        <v>45.7</v>
      </c>
      <c r="H46" s="103">
        <v>39.9</v>
      </c>
      <c r="I46" s="103">
        <v>35.5</v>
      </c>
      <c r="J46" s="103">
        <v>32.1</v>
      </c>
      <c r="K46" s="103">
        <v>29.5</v>
      </c>
      <c r="L46" s="103">
        <v>27.3</v>
      </c>
      <c r="M46" s="103">
        <v>25.4</v>
      </c>
      <c r="N46" s="103">
        <v>23.9</v>
      </c>
      <c r="O46" s="103">
        <v>22.6</v>
      </c>
      <c r="P46" s="103">
        <v>21.4</v>
      </c>
      <c r="Q46" s="103">
        <v>20.5</v>
      </c>
      <c r="R46" s="103">
        <v>19.600000000000001</v>
      </c>
      <c r="S46" s="103">
        <v>18.8</v>
      </c>
      <c r="T46" s="103">
        <v>18.100000000000001</v>
      </c>
      <c r="U46" s="103">
        <v>17.5</v>
      </c>
    </row>
    <row r="47" spans="1:21" x14ac:dyDescent="0.25">
      <c r="A47" s="102">
        <v>37</v>
      </c>
      <c r="B47" s="103">
        <v>253.5</v>
      </c>
      <c r="C47" s="103">
        <v>129.1</v>
      </c>
      <c r="D47" s="103">
        <v>87.7</v>
      </c>
      <c r="E47" s="103">
        <v>67</v>
      </c>
      <c r="F47" s="103">
        <v>54.6</v>
      </c>
      <c r="G47" s="103">
        <v>46.3</v>
      </c>
      <c r="H47" s="103">
        <v>40.4</v>
      </c>
      <c r="I47" s="103">
        <v>36</v>
      </c>
      <c r="J47" s="103">
        <v>32.6</v>
      </c>
      <c r="K47" s="103">
        <v>29.9</v>
      </c>
      <c r="L47" s="103">
        <v>27.6</v>
      </c>
      <c r="M47" s="103">
        <v>25.8</v>
      </c>
      <c r="N47" s="103">
        <v>24.2</v>
      </c>
      <c r="O47" s="103">
        <v>22.9</v>
      </c>
      <c r="P47" s="103">
        <v>21.7</v>
      </c>
      <c r="Q47" s="103">
        <v>20.7</v>
      </c>
      <c r="R47" s="103">
        <v>19.899999999999999</v>
      </c>
      <c r="S47" s="103">
        <v>19.100000000000001</v>
      </c>
      <c r="T47" s="103">
        <v>18.399999999999999</v>
      </c>
      <c r="U47" s="103">
        <v>17.8</v>
      </c>
    </row>
    <row r="48" spans="1:21" x14ac:dyDescent="0.25">
      <c r="A48" s="102">
        <v>38</v>
      </c>
      <c r="B48" s="103">
        <v>257</v>
      </c>
      <c r="C48" s="103">
        <v>130.9</v>
      </c>
      <c r="D48" s="103">
        <v>88.9</v>
      </c>
      <c r="E48" s="103">
        <v>67.900000000000006</v>
      </c>
      <c r="F48" s="103">
        <v>55.3</v>
      </c>
      <c r="G48" s="103">
        <v>47</v>
      </c>
      <c r="H48" s="103">
        <v>41</v>
      </c>
      <c r="I48" s="103">
        <v>36.5</v>
      </c>
      <c r="J48" s="103">
        <v>33.1</v>
      </c>
      <c r="K48" s="103">
        <v>30.3</v>
      </c>
      <c r="L48" s="103">
        <v>28</v>
      </c>
      <c r="M48" s="103">
        <v>26.2</v>
      </c>
      <c r="N48" s="103">
        <v>24.6</v>
      </c>
      <c r="O48" s="103">
        <v>23.2</v>
      </c>
      <c r="P48" s="103">
        <v>22.1</v>
      </c>
      <c r="Q48" s="103">
        <v>21.1</v>
      </c>
      <c r="R48" s="103">
        <v>20.2</v>
      </c>
      <c r="S48" s="103">
        <v>19.399999999999999</v>
      </c>
      <c r="T48" s="103">
        <v>18.7</v>
      </c>
      <c r="U48" s="103">
        <v>18.100000000000001</v>
      </c>
    </row>
    <row r="49" spans="1:21" x14ac:dyDescent="0.25">
      <c r="A49" s="102">
        <v>39</v>
      </c>
      <c r="B49" s="103">
        <v>260.5</v>
      </c>
      <c r="C49" s="103">
        <v>132.69999999999999</v>
      </c>
      <c r="D49" s="103">
        <v>90.1</v>
      </c>
      <c r="E49" s="103">
        <v>68.900000000000006</v>
      </c>
      <c r="F49" s="103">
        <v>56.1</v>
      </c>
      <c r="G49" s="103">
        <v>47.6</v>
      </c>
      <c r="H49" s="103">
        <v>41.6</v>
      </c>
      <c r="I49" s="103">
        <v>37</v>
      </c>
      <c r="J49" s="103">
        <v>33.5</v>
      </c>
      <c r="K49" s="103">
        <v>30.7</v>
      </c>
      <c r="L49" s="103">
        <v>28.4</v>
      </c>
      <c r="M49" s="103">
        <v>26.5</v>
      </c>
      <c r="N49" s="103">
        <v>24.9</v>
      </c>
      <c r="O49" s="103">
        <v>23.6</v>
      </c>
      <c r="P49" s="103">
        <v>22.4</v>
      </c>
      <c r="Q49" s="103">
        <v>21.4</v>
      </c>
      <c r="R49" s="103">
        <v>20.5</v>
      </c>
      <c r="S49" s="103">
        <v>19.7</v>
      </c>
      <c r="T49" s="103">
        <v>19</v>
      </c>
      <c r="U49" s="103">
        <v>18.3</v>
      </c>
    </row>
    <row r="50" spans="1:21" x14ac:dyDescent="0.25">
      <c r="A50" s="102">
        <v>40</v>
      </c>
      <c r="B50" s="103">
        <v>264.10000000000002</v>
      </c>
      <c r="C50" s="103">
        <v>134.5</v>
      </c>
      <c r="D50" s="103">
        <v>91.4</v>
      </c>
      <c r="E50" s="103">
        <v>69.8</v>
      </c>
      <c r="F50" s="103">
        <v>56.9</v>
      </c>
      <c r="G50" s="103">
        <v>48.3</v>
      </c>
      <c r="H50" s="103">
        <v>42.2</v>
      </c>
      <c r="I50" s="103">
        <v>37.6</v>
      </c>
      <c r="J50" s="103">
        <v>34</v>
      </c>
      <c r="K50" s="103">
        <v>31.2</v>
      </c>
      <c r="L50" s="103">
        <v>28.8</v>
      </c>
      <c r="M50" s="103">
        <v>26.9</v>
      </c>
      <c r="N50" s="103">
        <v>25.3</v>
      </c>
      <c r="O50" s="103">
        <v>23.9</v>
      </c>
      <c r="P50" s="103">
        <v>22.7</v>
      </c>
      <c r="Q50" s="103">
        <v>21.7</v>
      </c>
      <c r="R50" s="103">
        <v>20.8</v>
      </c>
      <c r="S50" s="103">
        <v>20</v>
      </c>
      <c r="T50" s="103">
        <v>19.3</v>
      </c>
      <c r="U50" s="103">
        <v>18.600000000000001</v>
      </c>
    </row>
    <row r="51" spans="1:21" x14ac:dyDescent="0.25">
      <c r="A51" s="102">
        <v>41</v>
      </c>
      <c r="B51" s="103">
        <v>267.7</v>
      </c>
      <c r="C51" s="103">
        <v>136.4</v>
      </c>
      <c r="D51" s="103">
        <v>92.6</v>
      </c>
      <c r="E51" s="103">
        <v>70.8</v>
      </c>
      <c r="F51" s="103">
        <v>57.7</v>
      </c>
      <c r="G51" s="103">
        <v>49</v>
      </c>
      <c r="H51" s="103">
        <v>42.8</v>
      </c>
      <c r="I51" s="103">
        <v>38.1</v>
      </c>
      <c r="J51" s="103">
        <v>34.5</v>
      </c>
      <c r="K51" s="103">
        <v>31.6</v>
      </c>
      <c r="L51" s="103">
        <v>29.3</v>
      </c>
      <c r="M51" s="103">
        <v>27.3</v>
      </c>
      <c r="N51" s="103">
        <v>25.7</v>
      </c>
      <c r="O51" s="103">
        <v>24.3</v>
      </c>
      <c r="P51" s="103">
        <v>23.1</v>
      </c>
      <c r="Q51" s="103">
        <v>22</v>
      </c>
      <c r="R51" s="103">
        <v>21.1</v>
      </c>
      <c r="S51" s="103">
        <v>20.3</v>
      </c>
      <c r="T51" s="103">
        <v>19.600000000000001</v>
      </c>
      <c r="U51" s="103">
        <v>18.899999999999999</v>
      </c>
    </row>
    <row r="52" spans="1:21" x14ac:dyDescent="0.25">
      <c r="A52" s="102">
        <v>42</v>
      </c>
      <c r="B52" s="103">
        <v>271.39999999999998</v>
      </c>
      <c r="C52" s="103">
        <v>138.30000000000001</v>
      </c>
      <c r="D52" s="103">
        <v>93.9</v>
      </c>
      <c r="E52" s="103">
        <v>71.8</v>
      </c>
      <c r="F52" s="103">
        <v>58.5</v>
      </c>
      <c r="G52" s="103">
        <v>49.7</v>
      </c>
      <c r="H52" s="103">
        <v>43.4</v>
      </c>
      <c r="I52" s="103">
        <v>38.6</v>
      </c>
      <c r="J52" s="103">
        <v>35</v>
      </c>
      <c r="K52" s="103">
        <v>32.1</v>
      </c>
      <c r="L52" s="103">
        <v>29.7</v>
      </c>
      <c r="M52" s="103">
        <v>27.7</v>
      </c>
      <c r="N52" s="103">
        <v>26</v>
      </c>
      <c r="O52" s="103">
        <v>24.6</v>
      </c>
      <c r="P52" s="103">
        <v>23.4</v>
      </c>
      <c r="Q52" s="103">
        <v>22.3</v>
      </c>
      <c r="R52" s="103">
        <v>21.4</v>
      </c>
      <c r="S52" s="103">
        <v>20.6</v>
      </c>
      <c r="T52" s="103">
        <v>19.899999999999999</v>
      </c>
      <c r="U52" s="103">
        <v>19.2</v>
      </c>
    </row>
    <row r="53" spans="1:21" x14ac:dyDescent="0.25">
      <c r="A53" s="102">
        <v>43</v>
      </c>
      <c r="B53" s="103">
        <v>275.10000000000002</v>
      </c>
      <c r="C53" s="103">
        <v>140.19999999999999</v>
      </c>
      <c r="D53" s="103">
        <v>95.2</v>
      </c>
      <c r="E53" s="103">
        <v>72.8</v>
      </c>
      <c r="F53" s="103">
        <v>59.3</v>
      </c>
      <c r="G53" s="103">
        <v>50.3</v>
      </c>
      <c r="H53" s="103">
        <v>44</v>
      </c>
      <c r="I53" s="103">
        <v>39.200000000000003</v>
      </c>
      <c r="J53" s="103">
        <v>35.5</v>
      </c>
      <c r="K53" s="103">
        <v>32.5</v>
      </c>
      <c r="L53" s="103">
        <v>30.1</v>
      </c>
      <c r="M53" s="103">
        <v>28.1</v>
      </c>
      <c r="N53" s="103">
        <v>26.4</v>
      </c>
      <c r="O53" s="103">
        <v>25</v>
      </c>
      <c r="P53" s="103">
        <v>23.8</v>
      </c>
      <c r="Q53" s="103">
        <v>22.7</v>
      </c>
      <c r="R53" s="103">
        <v>21.7</v>
      </c>
      <c r="S53" s="103">
        <v>20.9</v>
      </c>
      <c r="T53" s="103">
        <v>20.2</v>
      </c>
      <c r="U53" s="103">
        <v>19.5</v>
      </c>
    </row>
    <row r="54" spans="1:21" x14ac:dyDescent="0.25">
      <c r="A54" s="102">
        <v>44</v>
      </c>
      <c r="B54" s="103">
        <v>278.8</v>
      </c>
      <c r="C54" s="103">
        <v>142.1</v>
      </c>
      <c r="D54" s="103">
        <v>96.5</v>
      </c>
      <c r="E54" s="103">
        <v>73.8</v>
      </c>
      <c r="F54" s="103">
        <v>60.1</v>
      </c>
      <c r="G54" s="103">
        <v>51</v>
      </c>
      <c r="H54" s="103">
        <v>44.6</v>
      </c>
      <c r="I54" s="103">
        <v>39.700000000000003</v>
      </c>
      <c r="J54" s="103">
        <v>36</v>
      </c>
      <c r="K54" s="103">
        <v>33</v>
      </c>
      <c r="L54" s="103">
        <v>30.5</v>
      </c>
      <c r="M54" s="103">
        <v>28.5</v>
      </c>
      <c r="N54" s="103">
        <v>26.8</v>
      </c>
      <c r="O54" s="103">
        <v>25.4</v>
      </c>
      <c r="P54" s="103">
        <v>24.1</v>
      </c>
      <c r="Q54" s="103">
        <v>23</v>
      </c>
      <c r="R54" s="103">
        <v>22.1</v>
      </c>
      <c r="S54" s="103">
        <v>21.2</v>
      </c>
      <c r="T54" s="103">
        <v>20.5</v>
      </c>
      <c r="U54" s="103">
        <v>19.8</v>
      </c>
    </row>
    <row r="55" spans="1:21" x14ac:dyDescent="0.25">
      <c r="A55" s="102">
        <v>45</v>
      </c>
      <c r="B55" s="103">
        <v>282.60000000000002</v>
      </c>
      <c r="C55" s="103">
        <v>144</v>
      </c>
      <c r="D55" s="103">
        <v>97.8</v>
      </c>
      <c r="E55" s="103">
        <v>74.8</v>
      </c>
      <c r="F55" s="103">
        <v>60.9</v>
      </c>
      <c r="G55" s="103">
        <v>51.7</v>
      </c>
      <c r="H55" s="103">
        <v>45.2</v>
      </c>
      <c r="I55" s="103">
        <v>40.299999999999997</v>
      </c>
      <c r="J55" s="103">
        <v>36.5</v>
      </c>
      <c r="K55" s="103">
        <v>33.5</v>
      </c>
      <c r="L55" s="103">
        <v>31</v>
      </c>
      <c r="M55" s="103">
        <v>28.9</v>
      </c>
      <c r="N55" s="103">
        <v>27.2</v>
      </c>
      <c r="O55" s="103">
        <v>25.8</v>
      </c>
      <c r="P55" s="103">
        <v>24.5</v>
      </c>
      <c r="Q55" s="103">
        <v>23.4</v>
      </c>
      <c r="R55" s="103">
        <v>22.4</v>
      </c>
      <c r="S55" s="103">
        <v>21.6</v>
      </c>
      <c r="T55" s="103">
        <v>20.8</v>
      </c>
      <c r="U55" s="103">
        <v>20.2</v>
      </c>
    </row>
    <row r="56" spans="1:21" x14ac:dyDescent="0.25">
      <c r="A56" s="102">
        <v>46</v>
      </c>
      <c r="B56" s="103">
        <v>286.39999999999998</v>
      </c>
      <c r="C56" s="103">
        <v>146</v>
      </c>
      <c r="D56" s="103">
        <v>99.2</v>
      </c>
      <c r="E56" s="103">
        <v>75.8</v>
      </c>
      <c r="F56" s="103">
        <v>61.8</v>
      </c>
      <c r="G56" s="103">
        <v>52.5</v>
      </c>
      <c r="H56" s="103">
        <v>45.8</v>
      </c>
      <c r="I56" s="103">
        <v>40.9</v>
      </c>
      <c r="J56" s="103">
        <v>37</v>
      </c>
      <c r="K56" s="103">
        <v>34</v>
      </c>
      <c r="L56" s="103">
        <v>31.5</v>
      </c>
      <c r="M56" s="103">
        <v>29.4</v>
      </c>
      <c r="N56" s="103">
        <v>27.6</v>
      </c>
      <c r="O56" s="103">
        <v>26.2</v>
      </c>
      <c r="P56" s="103">
        <v>24.9</v>
      </c>
      <c r="Q56" s="103">
        <v>23.8</v>
      </c>
      <c r="R56" s="103">
        <v>22.8</v>
      </c>
      <c r="S56" s="103">
        <v>21.9</v>
      </c>
      <c r="T56" s="103">
        <v>21.2</v>
      </c>
      <c r="U56" s="103">
        <v>20.5</v>
      </c>
    </row>
    <row r="57" spans="1:21" x14ac:dyDescent="0.25">
      <c r="A57" s="102">
        <v>47</v>
      </c>
      <c r="B57" s="103">
        <v>290.3</v>
      </c>
      <c r="C57" s="103">
        <v>147.9</v>
      </c>
      <c r="D57" s="103">
        <v>100.5</v>
      </c>
      <c r="E57" s="103">
        <v>76.8</v>
      </c>
      <c r="F57" s="103">
        <v>62.7</v>
      </c>
      <c r="G57" s="103">
        <v>53.2</v>
      </c>
      <c r="H57" s="103">
        <v>46.5</v>
      </c>
      <c r="I57" s="103">
        <v>41.5</v>
      </c>
      <c r="J57" s="103">
        <v>37.6</v>
      </c>
      <c r="K57" s="103">
        <v>34.5</v>
      </c>
      <c r="L57" s="103">
        <v>31.9</v>
      </c>
      <c r="M57" s="103">
        <v>29.8</v>
      </c>
      <c r="N57" s="103">
        <v>28.1</v>
      </c>
      <c r="O57" s="103">
        <v>26.6</v>
      </c>
      <c r="P57" s="103">
        <v>25.3</v>
      </c>
      <c r="Q57" s="103">
        <v>24.2</v>
      </c>
      <c r="R57" s="103">
        <v>23.2</v>
      </c>
      <c r="S57" s="103">
        <v>22.3</v>
      </c>
      <c r="T57" s="103">
        <v>21.6</v>
      </c>
      <c r="U57" s="103">
        <v>20.9</v>
      </c>
    </row>
    <row r="58" spans="1:21" x14ac:dyDescent="0.25">
      <c r="A58" s="102">
        <v>48</v>
      </c>
      <c r="B58" s="103">
        <v>294.2</v>
      </c>
      <c r="C58" s="103">
        <v>149.9</v>
      </c>
      <c r="D58" s="103">
        <v>101.9</v>
      </c>
      <c r="E58" s="103">
        <v>77.900000000000006</v>
      </c>
      <c r="F58" s="103">
        <v>63.5</v>
      </c>
      <c r="G58" s="103">
        <v>54</v>
      </c>
      <c r="H58" s="103">
        <v>47.2</v>
      </c>
      <c r="I58" s="103">
        <v>42.1</v>
      </c>
      <c r="J58" s="103">
        <v>38.1</v>
      </c>
      <c r="K58" s="103">
        <v>35</v>
      </c>
      <c r="L58" s="103">
        <v>32.4</v>
      </c>
      <c r="M58" s="103">
        <v>30.3</v>
      </c>
      <c r="N58" s="103">
        <v>28.5</v>
      </c>
      <c r="O58" s="103">
        <v>27</v>
      </c>
      <c r="P58" s="103">
        <v>25.7</v>
      </c>
      <c r="Q58" s="103">
        <v>24.6</v>
      </c>
      <c r="R58" s="103">
        <v>23.6</v>
      </c>
      <c r="S58" s="103">
        <v>22.7</v>
      </c>
      <c r="T58" s="103">
        <v>21.9</v>
      </c>
      <c r="U58" s="103">
        <v>21.2</v>
      </c>
    </row>
    <row r="59" spans="1:21" x14ac:dyDescent="0.25">
      <c r="A59" s="102">
        <v>49</v>
      </c>
      <c r="B59" s="103">
        <v>298.2</v>
      </c>
      <c r="C59" s="103">
        <v>152</v>
      </c>
      <c r="D59" s="103">
        <v>103.3</v>
      </c>
      <c r="E59" s="103">
        <v>79</v>
      </c>
      <c r="F59" s="103">
        <v>64.5</v>
      </c>
      <c r="G59" s="103">
        <v>54.8</v>
      </c>
      <c r="H59" s="103">
        <v>47.9</v>
      </c>
      <c r="I59" s="103">
        <v>42.7</v>
      </c>
      <c r="J59" s="103">
        <v>38.700000000000003</v>
      </c>
      <c r="K59" s="103">
        <v>35.5</v>
      </c>
      <c r="L59" s="103">
        <v>32.9</v>
      </c>
      <c r="M59" s="103">
        <v>30.8</v>
      </c>
      <c r="N59" s="103">
        <v>29</v>
      </c>
      <c r="O59" s="103">
        <v>27.5</v>
      </c>
      <c r="P59" s="103">
        <v>26.1</v>
      </c>
      <c r="Q59" s="103">
        <v>25</v>
      </c>
      <c r="R59" s="103">
        <v>24</v>
      </c>
      <c r="S59" s="103">
        <v>23.1</v>
      </c>
      <c r="T59" s="103">
        <v>22.3</v>
      </c>
      <c r="U59" s="103"/>
    </row>
    <row r="60" spans="1:21" x14ac:dyDescent="0.25">
      <c r="A60" s="102">
        <v>50</v>
      </c>
      <c r="B60" s="103">
        <v>302.2</v>
      </c>
      <c r="C60" s="103">
        <v>154.1</v>
      </c>
      <c r="D60" s="103">
        <v>104.8</v>
      </c>
      <c r="E60" s="103">
        <v>80.099999999999994</v>
      </c>
      <c r="F60" s="103">
        <v>65.400000000000006</v>
      </c>
      <c r="G60" s="103">
        <v>55.6</v>
      </c>
      <c r="H60" s="103">
        <v>48.6</v>
      </c>
      <c r="I60" s="103">
        <v>43.4</v>
      </c>
      <c r="J60" s="103">
        <v>39.299999999999997</v>
      </c>
      <c r="K60" s="103">
        <v>36.1</v>
      </c>
      <c r="L60" s="103">
        <v>33.5</v>
      </c>
      <c r="M60" s="103">
        <v>31.3</v>
      </c>
      <c r="N60" s="103">
        <v>29.5</v>
      </c>
      <c r="O60" s="103">
        <v>27.9</v>
      </c>
      <c r="P60" s="103">
        <v>26.6</v>
      </c>
      <c r="Q60" s="103">
        <v>25.4</v>
      </c>
      <c r="R60" s="103">
        <v>24.4</v>
      </c>
      <c r="S60" s="103">
        <v>23.5</v>
      </c>
      <c r="T60" s="103"/>
      <c r="U60" s="103"/>
    </row>
    <row r="61" spans="1:21" x14ac:dyDescent="0.25">
      <c r="A61" s="102">
        <v>51</v>
      </c>
      <c r="B61" s="103">
        <v>306.39999999999998</v>
      </c>
      <c r="C61" s="103">
        <v>156.30000000000001</v>
      </c>
      <c r="D61" s="103">
        <v>106.3</v>
      </c>
      <c r="E61" s="103">
        <v>81.3</v>
      </c>
      <c r="F61" s="103">
        <v>66.400000000000006</v>
      </c>
      <c r="G61" s="103">
        <v>56.4</v>
      </c>
      <c r="H61" s="103">
        <v>49.3</v>
      </c>
      <c r="I61" s="103">
        <v>44</v>
      </c>
      <c r="J61" s="103">
        <v>39.9</v>
      </c>
      <c r="K61" s="103">
        <v>36.700000000000003</v>
      </c>
      <c r="L61" s="103">
        <v>34</v>
      </c>
      <c r="M61" s="103">
        <v>31.8</v>
      </c>
      <c r="N61" s="103">
        <v>30</v>
      </c>
      <c r="O61" s="103">
        <v>28.4</v>
      </c>
      <c r="P61" s="103">
        <v>27.1</v>
      </c>
      <c r="Q61" s="103">
        <v>25.9</v>
      </c>
      <c r="R61" s="103">
        <v>24.8</v>
      </c>
      <c r="S61" s="103"/>
      <c r="T61" s="103"/>
      <c r="U61" s="103"/>
    </row>
    <row r="62" spans="1:21" x14ac:dyDescent="0.25">
      <c r="A62" s="102">
        <v>52</v>
      </c>
      <c r="B62" s="103">
        <v>310.5</v>
      </c>
      <c r="C62" s="103">
        <v>158.4</v>
      </c>
      <c r="D62" s="103">
        <v>107.8</v>
      </c>
      <c r="E62" s="103">
        <v>82.5</v>
      </c>
      <c r="F62" s="103">
        <v>67.3</v>
      </c>
      <c r="G62" s="103">
        <v>57.3</v>
      </c>
      <c r="H62" s="103">
        <v>50.1</v>
      </c>
      <c r="I62" s="103">
        <v>44.7</v>
      </c>
      <c r="J62" s="103">
        <v>40.6</v>
      </c>
      <c r="K62" s="103">
        <v>37.299999999999997</v>
      </c>
      <c r="L62" s="103">
        <v>34.6</v>
      </c>
      <c r="M62" s="103">
        <v>32.4</v>
      </c>
      <c r="N62" s="103">
        <v>30.5</v>
      </c>
      <c r="O62" s="103">
        <v>28.9</v>
      </c>
      <c r="P62" s="103">
        <v>27.5</v>
      </c>
      <c r="Q62" s="103">
        <v>26.3</v>
      </c>
      <c r="R62" s="103"/>
      <c r="S62" s="103"/>
      <c r="T62" s="103"/>
      <c r="U62" s="103"/>
    </row>
    <row r="63" spans="1:21" x14ac:dyDescent="0.25">
      <c r="A63" s="102">
        <v>53</v>
      </c>
      <c r="B63" s="103">
        <v>314.7</v>
      </c>
      <c r="C63" s="103">
        <v>160.6</v>
      </c>
      <c r="D63" s="103">
        <v>109.3</v>
      </c>
      <c r="E63" s="103">
        <v>83.6</v>
      </c>
      <c r="F63" s="103">
        <v>68.3</v>
      </c>
      <c r="G63" s="103">
        <v>58.1</v>
      </c>
      <c r="H63" s="103">
        <v>50.8</v>
      </c>
      <c r="I63" s="103">
        <v>45.4</v>
      </c>
      <c r="J63" s="103">
        <v>41.2</v>
      </c>
      <c r="K63" s="103">
        <v>37.9</v>
      </c>
      <c r="L63" s="103">
        <v>35.1</v>
      </c>
      <c r="M63" s="103">
        <v>32.9</v>
      </c>
      <c r="N63" s="103">
        <v>31</v>
      </c>
      <c r="O63" s="103">
        <v>29.4</v>
      </c>
      <c r="P63" s="103">
        <v>28</v>
      </c>
      <c r="Q63" s="103"/>
      <c r="R63" s="103"/>
      <c r="S63" s="103"/>
      <c r="T63" s="103"/>
      <c r="U63" s="103"/>
    </row>
    <row r="64" spans="1:21" x14ac:dyDescent="0.25">
      <c r="A64" s="102">
        <v>54</v>
      </c>
      <c r="B64" s="103">
        <v>318.89999999999998</v>
      </c>
      <c r="C64" s="103">
        <v>162.80000000000001</v>
      </c>
      <c r="D64" s="103">
        <v>110.8</v>
      </c>
      <c r="E64" s="103">
        <v>84.8</v>
      </c>
      <c r="F64" s="103">
        <v>69.3</v>
      </c>
      <c r="G64" s="103">
        <v>59</v>
      </c>
      <c r="H64" s="103">
        <v>51.6</v>
      </c>
      <c r="I64" s="103">
        <v>46.1</v>
      </c>
      <c r="J64" s="103">
        <v>41.9</v>
      </c>
      <c r="K64" s="103">
        <v>38.5</v>
      </c>
      <c r="L64" s="103">
        <v>35.700000000000003</v>
      </c>
      <c r="M64" s="103">
        <v>33.4</v>
      </c>
      <c r="N64" s="103">
        <v>31.5</v>
      </c>
      <c r="O64" s="103">
        <v>29.9</v>
      </c>
      <c r="P64" s="103"/>
      <c r="Q64" s="103"/>
      <c r="R64" s="103"/>
      <c r="S64" s="103"/>
      <c r="T64" s="103"/>
      <c r="U64" s="103"/>
    </row>
    <row r="65" spans="1:21" x14ac:dyDescent="0.25">
      <c r="A65" s="102">
        <v>55</v>
      </c>
      <c r="B65" s="103">
        <v>323.2</v>
      </c>
      <c r="C65" s="103">
        <v>165</v>
      </c>
      <c r="D65" s="103">
        <v>112.3</v>
      </c>
      <c r="E65" s="103">
        <v>86.1</v>
      </c>
      <c r="F65" s="103">
        <v>70.3</v>
      </c>
      <c r="G65" s="103">
        <v>59.8</v>
      </c>
      <c r="H65" s="103">
        <v>52.4</v>
      </c>
      <c r="I65" s="103">
        <v>46.8</v>
      </c>
      <c r="J65" s="103">
        <v>42.5</v>
      </c>
      <c r="K65" s="103">
        <v>39.1</v>
      </c>
      <c r="L65" s="103">
        <v>36.299999999999997</v>
      </c>
      <c r="M65" s="103">
        <v>34</v>
      </c>
      <c r="N65" s="103">
        <v>32.1</v>
      </c>
      <c r="O65" s="103"/>
      <c r="P65" s="103"/>
      <c r="Q65" s="103"/>
      <c r="R65" s="103"/>
      <c r="S65" s="103"/>
      <c r="T65" s="103"/>
      <c r="U65" s="103"/>
    </row>
    <row r="66" spans="1:21" x14ac:dyDescent="0.25">
      <c r="A66" s="102">
        <v>56</v>
      </c>
      <c r="B66" s="103">
        <v>327.5</v>
      </c>
      <c r="C66" s="103">
        <v>167.3</v>
      </c>
      <c r="D66" s="103">
        <v>113.9</v>
      </c>
      <c r="E66" s="103">
        <v>87.3</v>
      </c>
      <c r="F66" s="103">
        <v>71.400000000000006</v>
      </c>
      <c r="G66" s="103">
        <v>60.7</v>
      </c>
      <c r="H66" s="103">
        <v>53.2</v>
      </c>
      <c r="I66" s="103">
        <v>47.6</v>
      </c>
      <c r="J66" s="103">
        <v>43.2</v>
      </c>
      <c r="K66" s="103">
        <v>39.700000000000003</v>
      </c>
      <c r="L66" s="103">
        <v>36.9</v>
      </c>
      <c r="M66" s="103">
        <v>34.6</v>
      </c>
      <c r="N66" s="103"/>
      <c r="O66" s="103"/>
      <c r="P66" s="103"/>
      <c r="Q66" s="103"/>
      <c r="R66" s="103"/>
      <c r="S66" s="103"/>
      <c r="T66" s="103"/>
      <c r="U66" s="103"/>
    </row>
    <row r="67" spans="1:21" x14ac:dyDescent="0.25">
      <c r="A67" s="102">
        <v>57</v>
      </c>
      <c r="B67" s="103">
        <v>332</v>
      </c>
      <c r="C67" s="103">
        <v>169.6</v>
      </c>
      <c r="D67" s="103">
        <v>115.5</v>
      </c>
      <c r="E67" s="103">
        <v>88.6</v>
      </c>
      <c r="F67" s="103">
        <v>72.400000000000006</v>
      </c>
      <c r="G67" s="103">
        <v>61.7</v>
      </c>
      <c r="H67" s="103">
        <v>54</v>
      </c>
      <c r="I67" s="103">
        <v>48.3</v>
      </c>
      <c r="J67" s="103">
        <v>43.9</v>
      </c>
      <c r="K67" s="103">
        <v>40.4</v>
      </c>
      <c r="L67" s="103">
        <v>37.6</v>
      </c>
      <c r="M67" s="103"/>
      <c r="N67" s="103"/>
      <c r="O67" s="103"/>
      <c r="P67" s="103"/>
      <c r="Q67" s="103"/>
      <c r="R67" s="103"/>
      <c r="S67" s="103"/>
      <c r="T67" s="103"/>
      <c r="U67" s="103"/>
    </row>
    <row r="68" spans="1:21" x14ac:dyDescent="0.25">
      <c r="A68" s="102">
        <v>58</v>
      </c>
      <c r="B68" s="103">
        <v>336.5</v>
      </c>
      <c r="C68" s="103">
        <v>172</v>
      </c>
      <c r="D68" s="103">
        <v>117.2</v>
      </c>
      <c r="E68" s="103">
        <v>89.9</v>
      </c>
      <c r="F68" s="103">
        <v>73.5</v>
      </c>
      <c r="G68" s="103">
        <v>62.6</v>
      </c>
      <c r="H68" s="103">
        <v>54.9</v>
      </c>
      <c r="I68" s="103">
        <v>49.1</v>
      </c>
      <c r="J68" s="103">
        <v>44.6</v>
      </c>
      <c r="K68" s="103">
        <v>41.1</v>
      </c>
      <c r="L68" s="103"/>
      <c r="M68" s="103"/>
      <c r="N68" s="103"/>
      <c r="O68" s="103"/>
      <c r="P68" s="103"/>
      <c r="Q68" s="103"/>
      <c r="R68" s="103"/>
      <c r="S68" s="103"/>
      <c r="T68" s="103"/>
      <c r="U68" s="103"/>
    </row>
    <row r="69" spans="1:21" x14ac:dyDescent="0.25">
      <c r="A69" s="102">
        <v>59</v>
      </c>
      <c r="B69" s="103">
        <v>341.2</v>
      </c>
      <c r="C69" s="103">
        <v>174.4</v>
      </c>
      <c r="D69" s="103">
        <v>118.9</v>
      </c>
      <c r="E69" s="103">
        <v>91.2</v>
      </c>
      <c r="F69" s="103">
        <v>74.599999999999994</v>
      </c>
      <c r="G69" s="103">
        <v>63.6</v>
      </c>
      <c r="H69" s="103">
        <v>55.7</v>
      </c>
      <c r="I69" s="103">
        <v>49.9</v>
      </c>
      <c r="J69" s="103">
        <v>45.4</v>
      </c>
      <c r="K69" s="103"/>
      <c r="L69" s="103"/>
      <c r="M69" s="103"/>
      <c r="N69" s="103"/>
      <c r="O69" s="103"/>
      <c r="P69" s="103"/>
      <c r="Q69" s="103"/>
      <c r="R69" s="103"/>
      <c r="S69" s="103"/>
      <c r="T69" s="103"/>
      <c r="U69" s="103"/>
    </row>
    <row r="70" spans="1:21" x14ac:dyDescent="0.25">
      <c r="A70" s="102">
        <v>60</v>
      </c>
      <c r="B70" s="103">
        <v>346</v>
      </c>
      <c r="C70" s="103">
        <v>176.9</v>
      </c>
      <c r="D70" s="103">
        <v>120.7</v>
      </c>
      <c r="E70" s="103">
        <v>92.6</v>
      </c>
      <c r="F70" s="103">
        <v>75.8</v>
      </c>
      <c r="G70" s="103">
        <v>64.599999999999994</v>
      </c>
      <c r="H70" s="103">
        <v>56.6</v>
      </c>
      <c r="I70" s="103">
        <v>50.7</v>
      </c>
      <c r="J70" s="103"/>
      <c r="K70" s="103"/>
      <c r="L70" s="103"/>
      <c r="M70" s="103"/>
      <c r="N70" s="103"/>
      <c r="O70" s="103"/>
      <c r="P70" s="103"/>
      <c r="Q70" s="103"/>
      <c r="R70" s="103"/>
      <c r="S70" s="103"/>
      <c r="T70" s="103"/>
      <c r="U70" s="103"/>
    </row>
    <row r="71" spans="1:21" x14ac:dyDescent="0.25">
      <c r="A71" s="102">
        <v>61</v>
      </c>
      <c r="B71" s="103">
        <v>351</v>
      </c>
      <c r="C71" s="103">
        <v>179.6</v>
      </c>
      <c r="D71" s="103">
        <v>122.5</v>
      </c>
      <c r="E71" s="103">
        <v>94</v>
      </c>
      <c r="F71" s="103">
        <v>76.900000000000006</v>
      </c>
      <c r="G71" s="103">
        <v>65.599999999999994</v>
      </c>
      <c r="H71" s="103">
        <v>57.6</v>
      </c>
      <c r="I71" s="103"/>
      <c r="J71" s="103"/>
      <c r="K71" s="103"/>
      <c r="L71" s="103"/>
      <c r="M71" s="103"/>
      <c r="N71" s="103"/>
      <c r="O71" s="103"/>
      <c r="P71" s="103"/>
      <c r="Q71" s="103"/>
      <c r="R71" s="103"/>
      <c r="S71" s="103"/>
      <c r="T71" s="103"/>
      <c r="U71" s="103"/>
    </row>
    <row r="72" spans="1:21" x14ac:dyDescent="0.25">
      <c r="A72" s="102">
        <v>62</v>
      </c>
      <c r="B72" s="103">
        <v>356.2</v>
      </c>
      <c r="C72" s="103">
        <v>182.3</v>
      </c>
      <c r="D72" s="103">
        <v>124.4</v>
      </c>
      <c r="E72" s="103">
        <v>95.5</v>
      </c>
      <c r="F72" s="103">
        <v>78.2</v>
      </c>
      <c r="G72" s="103">
        <v>66.8</v>
      </c>
      <c r="H72" s="103"/>
      <c r="I72" s="103"/>
      <c r="J72" s="103"/>
      <c r="K72" s="103"/>
      <c r="L72" s="103"/>
      <c r="M72" s="103"/>
      <c r="N72" s="103"/>
      <c r="O72" s="103"/>
      <c r="P72" s="103"/>
      <c r="Q72" s="103"/>
      <c r="R72" s="103"/>
      <c r="S72" s="103"/>
      <c r="T72" s="103"/>
      <c r="U72" s="103"/>
    </row>
    <row r="73" spans="1:21" x14ac:dyDescent="0.25">
      <c r="A73" s="102">
        <v>63</v>
      </c>
      <c r="B73" s="103">
        <v>361.6</v>
      </c>
      <c r="C73" s="103">
        <v>185.1</v>
      </c>
      <c r="D73" s="103">
        <v>126.4</v>
      </c>
      <c r="E73" s="103">
        <v>97</v>
      </c>
      <c r="F73" s="103">
        <v>79.599999999999994</v>
      </c>
      <c r="G73" s="103"/>
      <c r="H73" s="103"/>
      <c r="I73" s="103"/>
      <c r="J73" s="103"/>
      <c r="K73" s="103"/>
      <c r="L73" s="103"/>
      <c r="M73" s="103"/>
      <c r="N73" s="103"/>
      <c r="O73" s="103"/>
      <c r="P73" s="103"/>
      <c r="Q73" s="103"/>
      <c r="R73" s="103"/>
      <c r="S73" s="103"/>
      <c r="T73" s="103"/>
      <c r="U73" s="103"/>
    </row>
    <row r="74" spans="1:21" x14ac:dyDescent="0.25">
      <c r="A74" s="102">
        <v>64</v>
      </c>
      <c r="B74" s="103">
        <v>367.4</v>
      </c>
      <c r="C74" s="103">
        <v>188.2</v>
      </c>
      <c r="D74" s="103">
        <v>128.5</v>
      </c>
      <c r="E74" s="103">
        <v>98.8</v>
      </c>
      <c r="F74" s="103"/>
      <c r="G74" s="103"/>
      <c r="H74" s="103"/>
      <c r="I74" s="103"/>
      <c r="J74" s="103"/>
      <c r="K74" s="103"/>
      <c r="L74" s="103"/>
      <c r="M74" s="103"/>
      <c r="N74" s="103"/>
      <c r="O74" s="103"/>
      <c r="P74" s="103"/>
      <c r="Q74" s="103"/>
      <c r="R74" s="103"/>
      <c r="S74" s="103"/>
      <c r="T74" s="103"/>
      <c r="U74" s="103"/>
    </row>
    <row r="75" spans="1:21" x14ac:dyDescent="0.25">
      <c r="A75" s="102">
        <v>65</v>
      </c>
      <c r="B75" s="103">
        <v>373.5</v>
      </c>
      <c r="C75" s="103">
        <v>191.3</v>
      </c>
      <c r="D75" s="103">
        <v>130.69999999999999</v>
      </c>
      <c r="E75" s="103"/>
      <c r="F75" s="103"/>
      <c r="G75" s="103"/>
      <c r="H75" s="103"/>
      <c r="I75" s="103"/>
      <c r="J75" s="103"/>
      <c r="K75" s="103"/>
      <c r="L75" s="103"/>
      <c r="M75" s="103"/>
      <c r="N75" s="103"/>
      <c r="O75" s="103"/>
      <c r="P75" s="103"/>
      <c r="Q75" s="103"/>
      <c r="R75" s="103"/>
      <c r="S75" s="103"/>
      <c r="T75" s="103"/>
      <c r="U75" s="103"/>
    </row>
    <row r="76" spans="1:21" x14ac:dyDescent="0.25">
      <c r="A76" s="102">
        <v>66</v>
      </c>
      <c r="B76" s="103">
        <v>379.9</v>
      </c>
      <c r="C76" s="103">
        <v>194.7</v>
      </c>
      <c r="D76" s="103"/>
      <c r="E76" s="103"/>
      <c r="F76" s="103"/>
      <c r="G76" s="103"/>
      <c r="H76" s="103"/>
      <c r="I76" s="103"/>
      <c r="J76" s="103"/>
      <c r="K76" s="103"/>
      <c r="L76" s="103"/>
      <c r="M76" s="103"/>
      <c r="N76" s="103"/>
      <c r="O76" s="103"/>
      <c r="P76" s="103"/>
      <c r="Q76" s="103"/>
      <c r="R76" s="103"/>
      <c r="S76" s="103"/>
      <c r="T76" s="103"/>
      <c r="U76" s="103"/>
    </row>
    <row r="77" spans="1:21" x14ac:dyDescent="0.25">
      <c r="A77" s="102">
        <v>67</v>
      </c>
      <c r="B77" s="103">
        <v>386.6</v>
      </c>
      <c r="C77" s="103"/>
      <c r="D77" s="103"/>
      <c r="E77" s="103"/>
      <c r="F77" s="103"/>
      <c r="G77" s="103"/>
      <c r="H77" s="103"/>
      <c r="I77" s="103"/>
      <c r="J77" s="103"/>
      <c r="K77" s="103"/>
      <c r="L77" s="103"/>
      <c r="M77" s="103"/>
      <c r="N77" s="103"/>
      <c r="O77" s="103"/>
      <c r="P77" s="103"/>
      <c r="Q77" s="103"/>
      <c r="R77" s="103"/>
      <c r="S77" s="103"/>
      <c r="T77" s="103"/>
      <c r="U77" s="103"/>
    </row>
    <row r="132" spans="22:22" x14ac:dyDescent="0.25">
      <c r="V132" s="25" t="b">
        <f t="shared" ref="V132" si="0">V79=V26</f>
        <v>1</v>
      </c>
    </row>
    <row r="133" spans="22:22" x14ac:dyDescent="0.25">
      <c r="V133" s="25" t="b">
        <f t="shared" ref="V133" si="1">V80=V27</f>
        <v>1</v>
      </c>
    </row>
    <row r="134" spans="22:22" x14ac:dyDescent="0.25">
      <c r="V134" s="25" t="b">
        <f t="shared" ref="V134" si="2">V81=V28</f>
        <v>1</v>
      </c>
    </row>
    <row r="135" spans="22:22" x14ac:dyDescent="0.25">
      <c r="V135" s="25" t="b">
        <f t="shared" ref="V135" si="3">V82=V29</f>
        <v>1</v>
      </c>
    </row>
    <row r="136" spans="22:22" x14ac:dyDescent="0.25">
      <c r="V136" s="25" t="b">
        <f t="shared" ref="V136" si="4">V83=V30</f>
        <v>1</v>
      </c>
    </row>
    <row r="137" spans="22:22" x14ac:dyDescent="0.25">
      <c r="V137" s="25" t="b">
        <f t="shared" ref="V137" si="5">V84=V31</f>
        <v>1</v>
      </c>
    </row>
    <row r="138" spans="22:22" x14ac:dyDescent="0.25">
      <c r="V138" s="25" t="b">
        <f t="shared" ref="V138" si="6">V85=V32</f>
        <v>1</v>
      </c>
    </row>
    <row r="139" spans="22:22" x14ac:dyDescent="0.25">
      <c r="V139" s="25" t="b">
        <f t="shared" ref="V139" si="7">V86=V33</f>
        <v>1</v>
      </c>
    </row>
    <row r="140" spans="22:22" x14ac:dyDescent="0.25">
      <c r="V140" s="25" t="b">
        <f t="shared" ref="V140" si="8">V87=V34</f>
        <v>1</v>
      </c>
    </row>
    <row r="141" spans="22:22" x14ac:dyDescent="0.25">
      <c r="V141" s="25" t="b">
        <f t="shared" ref="V141" si="9">V88=V35</f>
        <v>1</v>
      </c>
    </row>
    <row r="142" spans="22:22" x14ac:dyDescent="0.25">
      <c r="V142" s="25" t="b">
        <f t="shared" ref="V142" si="10">V89=V36</f>
        <v>1</v>
      </c>
    </row>
    <row r="143" spans="22:22" x14ac:dyDescent="0.25">
      <c r="V143" s="25" t="b">
        <f t="shared" ref="V143" si="11">V90=V37</f>
        <v>1</v>
      </c>
    </row>
    <row r="144" spans="22:22" x14ac:dyDescent="0.25">
      <c r="V144" s="25" t="b">
        <f t="shared" ref="V144" si="12">V91=V38</f>
        <v>1</v>
      </c>
    </row>
    <row r="145" spans="22:22" x14ac:dyDescent="0.25">
      <c r="V145" s="25" t="b">
        <f t="shared" ref="V145" si="13">V92=V39</f>
        <v>1</v>
      </c>
    </row>
    <row r="146" spans="22:22" x14ac:dyDescent="0.25">
      <c r="V146" s="25" t="b">
        <f t="shared" ref="V146" si="14">V93=V40</f>
        <v>1</v>
      </c>
    </row>
    <row r="147" spans="22:22" x14ac:dyDescent="0.25">
      <c r="V147" s="25" t="b">
        <f t="shared" ref="V147" si="15">V94=V41</f>
        <v>1</v>
      </c>
    </row>
    <row r="148" spans="22:22" x14ac:dyDescent="0.25">
      <c r="V148" s="25" t="b">
        <f t="shared" ref="V148" si="16">V95=V42</f>
        <v>1</v>
      </c>
    </row>
    <row r="149" spans="22:22" x14ac:dyDescent="0.25">
      <c r="V149" s="25" t="b">
        <f t="shared" ref="V149" si="17">V96=V43</f>
        <v>1</v>
      </c>
    </row>
    <row r="150" spans="22:22" x14ac:dyDescent="0.25">
      <c r="V150" s="25" t="b">
        <f t="shared" ref="V150" si="18">V97=V44</f>
        <v>1</v>
      </c>
    </row>
    <row r="151" spans="22:22" x14ac:dyDescent="0.25">
      <c r="V151" s="25" t="b">
        <f t="shared" ref="V151" si="19">V98=V45</f>
        <v>1</v>
      </c>
    </row>
    <row r="152" spans="22:22" x14ac:dyDescent="0.25">
      <c r="V152" s="25" t="b">
        <f t="shared" ref="V152" si="20">V99=V46</f>
        <v>1</v>
      </c>
    </row>
    <row r="153" spans="22:22" x14ac:dyDescent="0.25">
      <c r="V153" s="25" t="b">
        <f t="shared" ref="V153" si="21">V100=V47</f>
        <v>1</v>
      </c>
    </row>
    <row r="154" spans="22:22" x14ac:dyDescent="0.25">
      <c r="V154" s="25" t="b">
        <f t="shared" ref="V154" si="22">V101=V48</f>
        <v>1</v>
      </c>
    </row>
    <row r="155" spans="22:22" x14ac:dyDescent="0.25">
      <c r="V155" s="25" t="b">
        <f t="shared" ref="V155" si="23">V102=V49</f>
        <v>1</v>
      </c>
    </row>
    <row r="156" spans="22:22" x14ac:dyDescent="0.25">
      <c r="V156" s="25" t="b">
        <f t="shared" ref="V156" si="24">V103=V50</f>
        <v>1</v>
      </c>
    </row>
    <row r="157" spans="22:22" x14ac:dyDescent="0.25">
      <c r="V157" s="25" t="b">
        <f t="shared" ref="V157" si="25">V104=V51</f>
        <v>1</v>
      </c>
    </row>
    <row r="158" spans="22:22" x14ac:dyDescent="0.25">
      <c r="V158" s="25" t="b">
        <f t="shared" ref="V158" si="26">V105=V52</f>
        <v>1</v>
      </c>
    </row>
    <row r="159" spans="22:22" x14ac:dyDescent="0.25">
      <c r="V159" s="25" t="b">
        <f t="shared" ref="V159" si="27">V106=V53</f>
        <v>1</v>
      </c>
    </row>
    <row r="160" spans="22:22" x14ac:dyDescent="0.25">
      <c r="V160" s="25" t="b">
        <f t="shared" ref="V160" si="28">V107=V54</f>
        <v>1</v>
      </c>
    </row>
    <row r="161" spans="22:22" x14ac:dyDescent="0.25">
      <c r="V161" s="25" t="b">
        <f t="shared" ref="V161" si="29">V108=V55</f>
        <v>1</v>
      </c>
    </row>
    <row r="162" spans="22:22" x14ac:dyDescent="0.25">
      <c r="V162" s="25" t="b">
        <f t="shared" ref="V162" si="30">V109=V56</f>
        <v>1</v>
      </c>
    </row>
    <row r="163" spans="22:22" x14ac:dyDescent="0.25">
      <c r="V163" s="25" t="b">
        <f t="shared" ref="V163" si="31">V110=V57</f>
        <v>1</v>
      </c>
    </row>
    <row r="164" spans="22:22" x14ac:dyDescent="0.25">
      <c r="V164" s="25" t="b">
        <f t="shared" ref="V164" si="32">V111=V58</f>
        <v>1</v>
      </c>
    </row>
    <row r="165" spans="22:22" x14ac:dyDescent="0.25">
      <c r="V165" s="25" t="b">
        <f t="shared" ref="V165" si="33">V112=V59</f>
        <v>1</v>
      </c>
    </row>
    <row r="166" spans="22:22" x14ac:dyDescent="0.25">
      <c r="V166" s="25" t="b">
        <f t="shared" ref="V166" si="34">V113=V60</f>
        <v>1</v>
      </c>
    </row>
    <row r="167" spans="22:22" x14ac:dyDescent="0.25">
      <c r="V167" s="25" t="b">
        <f t="shared" ref="V167" si="35">V114=V61</f>
        <v>1</v>
      </c>
    </row>
    <row r="168" spans="22:22" x14ac:dyDescent="0.25">
      <c r="V168" s="25" t="b">
        <f t="shared" ref="V168" si="36">V115=V62</f>
        <v>1</v>
      </c>
    </row>
    <row r="169" spans="22:22" x14ac:dyDescent="0.25">
      <c r="V169" s="25" t="b">
        <f t="shared" ref="V169" si="37">V116=V63</f>
        <v>1</v>
      </c>
    </row>
    <row r="170" spans="22:22" x14ac:dyDescent="0.25">
      <c r="V170" s="25" t="b">
        <f t="shared" ref="V170" si="38">V117=V64</f>
        <v>1</v>
      </c>
    </row>
    <row r="171" spans="22:22" x14ac:dyDescent="0.25">
      <c r="V171" s="25" t="b">
        <f t="shared" ref="V171" si="39">V118=V65</f>
        <v>1</v>
      </c>
    </row>
    <row r="172" spans="22:22" x14ac:dyDescent="0.25">
      <c r="V172" s="25" t="b">
        <f t="shared" ref="V172" si="40">V119=V66</f>
        <v>1</v>
      </c>
    </row>
    <row r="173" spans="22:22" x14ac:dyDescent="0.25">
      <c r="V173" s="25" t="b">
        <f t="shared" ref="V173" si="41">V120=V67</f>
        <v>1</v>
      </c>
    </row>
    <row r="174" spans="22:22" x14ac:dyDescent="0.25">
      <c r="V174" s="25" t="b">
        <f t="shared" ref="V174" si="42">V121=V68</f>
        <v>1</v>
      </c>
    </row>
    <row r="175" spans="22:22" x14ac:dyDescent="0.25">
      <c r="V175" s="25" t="b">
        <f t="shared" ref="V175" si="43">V122=V69</f>
        <v>1</v>
      </c>
    </row>
    <row r="176" spans="22:22" x14ac:dyDescent="0.25">
      <c r="V176" s="25" t="b">
        <f t="shared" ref="V176" si="44">V123=V70</f>
        <v>1</v>
      </c>
    </row>
    <row r="177" spans="22:22" x14ac:dyDescent="0.25">
      <c r="V177" s="25" t="b">
        <f t="shared" ref="V177" si="45">V124=V71</f>
        <v>1</v>
      </c>
    </row>
    <row r="178" spans="22:22" x14ac:dyDescent="0.25">
      <c r="V178" s="25" t="b">
        <f t="shared" ref="V178" si="46">V125=V72</f>
        <v>1</v>
      </c>
    </row>
    <row r="179" spans="22:22" x14ac:dyDescent="0.25">
      <c r="V179" s="25" t="b">
        <f t="shared" ref="V179" si="47">V126=V73</f>
        <v>1</v>
      </c>
    </row>
    <row r="180" spans="22:22" x14ac:dyDescent="0.25">
      <c r="V180" s="25" t="b">
        <f t="shared" ref="V180" si="48">V127=V74</f>
        <v>1</v>
      </c>
    </row>
    <row r="181" spans="22:22" x14ac:dyDescent="0.25">
      <c r="V181" s="25" t="b">
        <f t="shared" ref="V181" si="49">V128=V75</f>
        <v>1</v>
      </c>
    </row>
    <row r="182" spans="22:22" x14ac:dyDescent="0.25">
      <c r="V182" s="25" t="b">
        <f t="shared" ref="V182" si="50">V129=V76</f>
        <v>1</v>
      </c>
    </row>
    <row r="183" spans="22:22" x14ac:dyDescent="0.25">
      <c r="V183" s="25" t="b">
        <f t="shared" ref="V183" si="51">V130=V77</f>
        <v>1</v>
      </c>
    </row>
  </sheetData>
  <sheetProtection algorithmName="SHA-512" hashValue="VIjDgfxNnch4auVE3CODNU27f0jNxqGVxOewpi6jmrwubl4KQvBBqTfiKnOh3LydDane4oW3B8xf7reHRsNeuA==" saltValue="hxmXpKsIMFL5XO34Xv68HQ==" spinCount="100000" sheet="1" objects="1" scenarios="1"/>
  <conditionalFormatting sqref="A6:A16 A18:A20">
    <cfRule type="expression" dxfId="311" priority="21" stopIfTrue="1">
      <formula>MOD(ROW(),2)=0</formula>
    </cfRule>
    <cfRule type="expression" dxfId="310" priority="22" stopIfTrue="1">
      <formula>MOD(ROW(),2)&lt;&gt;0</formula>
    </cfRule>
  </conditionalFormatting>
  <conditionalFormatting sqref="B6:U16 C17:U20">
    <cfRule type="expression" dxfId="309" priority="23" stopIfTrue="1">
      <formula>MOD(ROW(),2)=0</formula>
    </cfRule>
    <cfRule type="expression" dxfId="308" priority="24" stopIfTrue="1">
      <formula>MOD(ROW(),2)&lt;&gt;0</formula>
    </cfRule>
  </conditionalFormatting>
  <conditionalFormatting sqref="A17">
    <cfRule type="expression" dxfId="307" priority="15" stopIfTrue="1">
      <formula>MOD(ROW(),2)=0</formula>
    </cfRule>
    <cfRule type="expression" dxfId="306" priority="16" stopIfTrue="1">
      <formula>MOD(ROW(),2)&lt;&gt;0</formula>
    </cfRule>
  </conditionalFormatting>
  <conditionalFormatting sqref="B17:B20">
    <cfRule type="expression" dxfId="305" priority="13" stopIfTrue="1">
      <formula>MOD(ROW(),2)=0</formula>
    </cfRule>
    <cfRule type="expression" dxfId="304" priority="14" stopIfTrue="1">
      <formula>MOD(ROW(),2)&lt;&gt;0</formula>
    </cfRule>
  </conditionalFormatting>
  <conditionalFormatting sqref="A25:A77">
    <cfRule type="expression" dxfId="303" priority="1" stopIfTrue="1">
      <formula>MOD(ROW(),2)=0</formula>
    </cfRule>
    <cfRule type="expression" dxfId="302" priority="2" stopIfTrue="1">
      <formula>MOD(ROW(),2)&lt;&gt;0</formula>
    </cfRule>
  </conditionalFormatting>
  <conditionalFormatting sqref="B25:U77">
    <cfRule type="expression" dxfId="301" priority="3" stopIfTrue="1">
      <formula>MOD(ROW(),2)=0</formula>
    </cfRule>
    <cfRule type="expression" dxfId="300" priority="4" stopIfTrue="1">
      <formula>MOD(ROW(),2)&lt;&gt;0</formula>
    </cfRule>
  </conditionalFormatting>
  <pageMargins left="0.59055118110236227" right="0.59055118110236227" top="0.59055118110236227" bottom="0.59055118110236227" header="0.51181102362204722" footer="0.51181102362204722"/>
  <pageSetup paperSize="9" scale="67" fitToWidth="2"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18">
    <pageSetUpPr fitToPage="1"/>
  </sheetPr>
  <dimension ref="A1:AA103"/>
  <sheetViews>
    <sheetView showGridLines="0" zoomScale="85" zoomScaleNormal="85" workbookViewId="0"/>
  </sheetViews>
  <sheetFormatPr defaultColWidth="10" defaultRowHeight="13.2" x14ac:dyDescent="0.25"/>
  <cols>
    <col min="1" max="1" width="31.77734375" style="25" customWidth="1"/>
    <col min="2" max="27" width="22.77734375" style="25" customWidth="1"/>
    <col min="28" max="16384" width="10" style="25"/>
  </cols>
  <sheetData>
    <row r="1" spans="1:27" ht="21" x14ac:dyDescent="0.4">
      <c r="A1" s="37" t="s">
        <v>4</v>
      </c>
      <c r="B1" s="38"/>
      <c r="C1" s="38"/>
      <c r="D1" s="38"/>
      <c r="E1" s="38"/>
      <c r="F1" s="38"/>
      <c r="G1" s="38"/>
      <c r="H1" s="38"/>
      <c r="I1" s="38"/>
    </row>
    <row r="2" spans="1:27" ht="15.6" x14ac:dyDescent="0.3">
      <c r="A2" s="39" t="str">
        <f>IF(title="&gt; Enter workbook title here","Enter workbook title in Cover sheet",title)</f>
        <v>NHSPS_EW - Consolidated Factor Spreadsheet</v>
      </c>
      <c r="B2" s="40"/>
      <c r="C2" s="40"/>
      <c r="D2" s="40"/>
      <c r="E2" s="40"/>
      <c r="F2" s="40"/>
      <c r="G2" s="40"/>
      <c r="H2" s="40"/>
      <c r="I2" s="40"/>
    </row>
    <row r="3" spans="1:27" ht="15.6" x14ac:dyDescent="0.3">
      <c r="A3" s="41" t="str">
        <f>TABLE_FACTOR_TYPE&amp;" - x-"&amp;TABLE_SERIES_NUMBER</f>
        <v>Allocation - x-720</v>
      </c>
      <c r="B3" s="40"/>
      <c r="C3" s="40"/>
      <c r="D3" s="40"/>
      <c r="E3" s="40"/>
      <c r="F3" s="40"/>
      <c r="G3" s="40"/>
      <c r="H3" s="40"/>
      <c r="I3" s="40"/>
    </row>
    <row r="4" spans="1:27" x14ac:dyDescent="0.25">
      <c r="A4" s="42"/>
    </row>
    <row r="6" spans="1:27" x14ac:dyDescent="0.25">
      <c r="A6" s="90" t="s">
        <v>26</v>
      </c>
      <c r="B6" s="91" t="s">
        <v>28</v>
      </c>
      <c r="C6" s="91"/>
      <c r="D6" s="91"/>
      <c r="E6" s="91"/>
      <c r="F6" s="91"/>
      <c r="G6" s="91"/>
      <c r="H6" s="91"/>
      <c r="I6" s="91"/>
      <c r="J6" s="91"/>
      <c r="K6" s="91"/>
      <c r="L6" s="91"/>
      <c r="M6" s="91"/>
      <c r="N6" s="91"/>
      <c r="O6" s="91"/>
      <c r="P6" s="91"/>
      <c r="Q6" s="91"/>
      <c r="R6" s="91"/>
      <c r="S6" s="91"/>
      <c r="T6" s="91"/>
      <c r="U6" s="91"/>
      <c r="V6" s="91"/>
      <c r="W6" s="91"/>
      <c r="X6" s="91"/>
      <c r="Y6" s="91"/>
      <c r="Z6" s="91"/>
      <c r="AA6" s="91"/>
    </row>
    <row r="7" spans="1:27" x14ac:dyDescent="0.25">
      <c r="A7" s="92" t="s">
        <v>17</v>
      </c>
      <c r="B7" s="93" t="s">
        <v>54</v>
      </c>
      <c r="C7" s="93"/>
      <c r="D7" s="93"/>
      <c r="E7" s="93"/>
      <c r="F7" s="93"/>
      <c r="G7" s="93"/>
      <c r="H7" s="93"/>
      <c r="I7" s="93"/>
      <c r="J7" s="93"/>
      <c r="K7" s="93"/>
      <c r="L7" s="93"/>
      <c r="M7" s="93"/>
      <c r="N7" s="93"/>
      <c r="O7" s="93"/>
      <c r="P7" s="93"/>
      <c r="Q7" s="93"/>
      <c r="R7" s="93"/>
      <c r="S7" s="93"/>
      <c r="T7" s="93"/>
      <c r="U7" s="93"/>
      <c r="V7" s="93"/>
      <c r="W7" s="93"/>
      <c r="X7" s="93"/>
      <c r="Y7" s="93"/>
      <c r="Z7" s="93"/>
      <c r="AA7" s="93"/>
    </row>
    <row r="8" spans="1:27" x14ac:dyDescent="0.25">
      <c r="A8" s="92" t="s">
        <v>55</v>
      </c>
      <c r="B8" s="93" t="s">
        <v>22</v>
      </c>
      <c r="C8" s="93"/>
      <c r="D8" s="93"/>
      <c r="E8" s="93"/>
      <c r="F8" s="93"/>
      <c r="G8" s="93"/>
      <c r="H8" s="93"/>
      <c r="I8" s="93"/>
      <c r="J8" s="93"/>
      <c r="K8" s="93"/>
      <c r="L8" s="93"/>
      <c r="M8" s="93"/>
      <c r="N8" s="93"/>
      <c r="O8" s="93"/>
      <c r="P8" s="93"/>
      <c r="Q8" s="93"/>
      <c r="R8" s="93"/>
      <c r="S8" s="93"/>
      <c r="T8" s="93"/>
      <c r="U8" s="93"/>
      <c r="V8" s="93"/>
      <c r="W8" s="93"/>
      <c r="X8" s="93"/>
      <c r="Y8" s="93"/>
      <c r="Z8" s="93"/>
      <c r="AA8" s="93"/>
    </row>
    <row r="9" spans="1:27" x14ac:dyDescent="0.25">
      <c r="A9" s="92" t="s">
        <v>18</v>
      </c>
      <c r="B9" s="93" t="s">
        <v>645</v>
      </c>
      <c r="C9" s="93"/>
      <c r="D9" s="93"/>
      <c r="E9" s="93"/>
      <c r="F9" s="93"/>
      <c r="G9" s="93"/>
      <c r="H9" s="93"/>
      <c r="I9" s="93"/>
      <c r="J9" s="93"/>
      <c r="K9" s="93"/>
      <c r="L9" s="93"/>
      <c r="M9" s="93"/>
      <c r="N9" s="93"/>
      <c r="O9" s="93"/>
      <c r="P9" s="93"/>
      <c r="Q9" s="93"/>
      <c r="R9" s="93"/>
      <c r="S9" s="93"/>
      <c r="T9" s="93"/>
      <c r="U9" s="93"/>
      <c r="V9" s="93"/>
      <c r="W9" s="93"/>
      <c r="X9" s="93"/>
      <c r="Y9" s="93"/>
      <c r="Z9" s="93"/>
      <c r="AA9" s="93"/>
    </row>
    <row r="10" spans="1:27" x14ac:dyDescent="0.25">
      <c r="A10" s="92" t="s">
        <v>2</v>
      </c>
      <c r="B10" s="93" t="s">
        <v>646</v>
      </c>
      <c r="C10" s="93"/>
      <c r="D10" s="93"/>
      <c r="E10" s="93"/>
      <c r="F10" s="93"/>
      <c r="G10" s="93"/>
      <c r="H10" s="93"/>
      <c r="I10" s="93"/>
      <c r="J10" s="93"/>
      <c r="K10" s="93"/>
      <c r="L10" s="93"/>
      <c r="M10" s="93"/>
      <c r="N10" s="93"/>
      <c r="O10" s="93"/>
      <c r="P10" s="93"/>
      <c r="Q10" s="93"/>
      <c r="R10" s="93"/>
      <c r="S10" s="93"/>
      <c r="T10" s="93"/>
      <c r="U10" s="93"/>
      <c r="V10" s="93"/>
      <c r="W10" s="93"/>
      <c r="X10" s="93"/>
      <c r="Y10" s="93"/>
      <c r="Z10" s="93"/>
      <c r="AA10" s="93"/>
    </row>
    <row r="11" spans="1:27" x14ac:dyDescent="0.25">
      <c r="A11" s="92" t="s">
        <v>25</v>
      </c>
      <c r="B11" s="93" t="s">
        <v>323</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row>
    <row r="12" spans="1:27" x14ac:dyDescent="0.25">
      <c r="A12" s="92" t="s">
        <v>273</v>
      </c>
      <c r="B12" s="93" t="s">
        <v>647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row>
    <row r="13" spans="1:27" x14ac:dyDescent="0.25">
      <c r="A13" s="92" t="s">
        <v>58</v>
      </c>
      <c r="B13" s="93">
        <v>1</v>
      </c>
      <c r="C13" s="93"/>
      <c r="D13" s="93"/>
      <c r="E13" s="93"/>
      <c r="F13" s="93"/>
      <c r="G13" s="93"/>
      <c r="H13" s="93"/>
      <c r="I13" s="93"/>
      <c r="J13" s="93"/>
      <c r="K13" s="93"/>
      <c r="L13" s="93"/>
      <c r="M13" s="93"/>
      <c r="N13" s="93"/>
      <c r="O13" s="93"/>
      <c r="P13" s="93"/>
      <c r="Q13" s="93"/>
      <c r="R13" s="93"/>
      <c r="S13" s="93"/>
      <c r="T13" s="93"/>
      <c r="U13" s="93"/>
      <c r="V13" s="93"/>
      <c r="W13" s="93"/>
      <c r="X13" s="93"/>
      <c r="Y13" s="93"/>
      <c r="Z13" s="93"/>
      <c r="AA13" s="93"/>
    </row>
    <row r="14" spans="1:27" x14ac:dyDescent="0.25">
      <c r="A14" s="92" t="s">
        <v>19</v>
      </c>
      <c r="B14" s="93">
        <v>720</v>
      </c>
      <c r="C14" s="93"/>
      <c r="D14" s="93"/>
      <c r="E14" s="93"/>
      <c r="F14" s="93"/>
      <c r="G14" s="93"/>
      <c r="H14" s="93"/>
      <c r="I14" s="93"/>
      <c r="J14" s="93"/>
      <c r="K14" s="93"/>
      <c r="L14" s="93"/>
      <c r="M14" s="93"/>
      <c r="N14" s="93"/>
      <c r="O14" s="93"/>
      <c r="P14" s="93"/>
      <c r="Q14" s="93"/>
      <c r="R14" s="93"/>
      <c r="S14" s="93"/>
      <c r="T14" s="93"/>
      <c r="U14" s="93"/>
      <c r="V14" s="93"/>
      <c r="W14" s="93"/>
      <c r="X14" s="93"/>
      <c r="Y14" s="93"/>
      <c r="Z14" s="93"/>
      <c r="AA14" s="93"/>
    </row>
    <row r="15" spans="1:27" x14ac:dyDescent="0.25">
      <c r="A15" s="92" t="s">
        <v>59</v>
      </c>
      <c r="B15" s="93" t="s">
        <v>648</v>
      </c>
      <c r="C15" s="93"/>
      <c r="D15" s="93"/>
      <c r="E15" s="93"/>
      <c r="F15" s="93"/>
      <c r="G15" s="93"/>
      <c r="H15" s="93"/>
      <c r="I15" s="93"/>
      <c r="J15" s="93"/>
      <c r="K15" s="93"/>
      <c r="L15" s="93"/>
      <c r="M15" s="93"/>
      <c r="N15" s="93"/>
      <c r="O15" s="93"/>
      <c r="P15" s="93"/>
      <c r="Q15" s="93"/>
      <c r="R15" s="93"/>
      <c r="S15" s="93"/>
      <c r="T15" s="93"/>
      <c r="U15" s="93"/>
      <c r="V15" s="93"/>
      <c r="W15" s="93"/>
      <c r="X15" s="93"/>
      <c r="Y15" s="93"/>
      <c r="Z15" s="93"/>
      <c r="AA15" s="93"/>
    </row>
    <row r="16" spans="1:27" x14ac:dyDescent="0.25">
      <c r="A16" s="92" t="s">
        <v>60</v>
      </c>
      <c r="B16" s="93" t="s">
        <v>649</v>
      </c>
      <c r="C16" s="93"/>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1:27" x14ac:dyDescent="0.25">
      <c r="A17" s="75" t="s">
        <v>374</v>
      </c>
      <c r="B17" s="93" t="s">
        <v>660</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1:27" x14ac:dyDescent="0.25">
      <c r="A18" s="92" t="s">
        <v>20</v>
      </c>
      <c r="B18" s="96">
        <v>45202</v>
      </c>
      <c r="C18" s="93"/>
      <c r="D18" s="93"/>
      <c r="E18" s="93"/>
      <c r="F18" s="93"/>
      <c r="G18" s="93"/>
      <c r="H18" s="93"/>
      <c r="I18" s="93"/>
      <c r="J18" s="93"/>
      <c r="K18" s="93"/>
      <c r="L18" s="93"/>
      <c r="M18" s="93"/>
      <c r="N18" s="93"/>
      <c r="O18" s="93"/>
      <c r="P18" s="93"/>
      <c r="Q18" s="93"/>
      <c r="R18" s="93"/>
      <c r="S18" s="93"/>
      <c r="T18" s="93"/>
      <c r="U18" s="93"/>
      <c r="V18" s="93"/>
      <c r="W18" s="93"/>
      <c r="X18" s="93"/>
      <c r="Y18" s="93"/>
      <c r="Z18" s="93"/>
      <c r="AA18" s="93"/>
    </row>
    <row r="19" spans="1:27" x14ac:dyDescent="0.25">
      <c r="A19" s="92" t="s">
        <v>21</v>
      </c>
      <c r="B19" s="96">
        <v>45202</v>
      </c>
      <c r="C19" s="93"/>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1:27" x14ac:dyDescent="0.25">
      <c r="A20" s="92" t="s">
        <v>271</v>
      </c>
      <c r="B20" s="93" t="s">
        <v>376</v>
      </c>
      <c r="C20" s="93"/>
      <c r="D20" s="93"/>
      <c r="E20" s="93"/>
      <c r="F20" s="93"/>
      <c r="G20" s="93"/>
      <c r="H20" s="93"/>
      <c r="I20" s="93"/>
      <c r="J20" s="93"/>
      <c r="K20" s="93"/>
      <c r="L20" s="93"/>
      <c r="M20" s="93"/>
      <c r="N20" s="93"/>
      <c r="O20" s="93"/>
      <c r="P20" s="93"/>
      <c r="Q20" s="93"/>
      <c r="R20" s="93"/>
      <c r="S20" s="93"/>
      <c r="T20" s="93"/>
      <c r="U20" s="93"/>
      <c r="V20" s="93"/>
      <c r="W20" s="93"/>
      <c r="X20" s="93"/>
      <c r="Y20" s="93"/>
      <c r="Z20" s="93"/>
      <c r="AA20" s="93"/>
    </row>
    <row r="22" spans="1:27" x14ac:dyDescent="0.25">
      <c r="B22" s="104" t="str">
        <f>HYPERLINK("#'Factor List'!A1","Back to Factor List")</f>
        <v>Back to Factor List</v>
      </c>
    </row>
    <row r="25" spans="1:27" x14ac:dyDescent="0.25">
      <c r="A25" s="71" t="s">
        <v>283</v>
      </c>
      <c r="B25" s="71">
        <v>50</v>
      </c>
      <c r="C25" s="71">
        <v>51</v>
      </c>
      <c r="D25" s="71">
        <v>52</v>
      </c>
      <c r="E25" s="71">
        <v>53</v>
      </c>
      <c r="F25" s="71">
        <v>54</v>
      </c>
      <c r="G25" s="71">
        <v>55</v>
      </c>
      <c r="H25" s="71">
        <v>56</v>
      </c>
      <c r="I25" s="71">
        <v>57</v>
      </c>
      <c r="J25" s="71">
        <v>58</v>
      </c>
      <c r="K25" s="71">
        <v>59</v>
      </c>
      <c r="L25" s="71">
        <v>60</v>
      </c>
      <c r="M25" s="71">
        <v>61</v>
      </c>
      <c r="N25" s="71">
        <v>62</v>
      </c>
      <c r="O25" s="71">
        <v>63</v>
      </c>
      <c r="P25" s="71">
        <v>64</v>
      </c>
      <c r="Q25" s="71">
        <v>65</v>
      </c>
      <c r="R25" s="71">
        <v>66</v>
      </c>
      <c r="S25" s="71">
        <v>67</v>
      </c>
      <c r="T25" s="71">
        <v>68</v>
      </c>
      <c r="U25" s="71">
        <v>69</v>
      </c>
      <c r="V25" s="71">
        <v>70</v>
      </c>
      <c r="W25" s="71">
        <v>71</v>
      </c>
      <c r="X25" s="71">
        <v>72</v>
      </c>
      <c r="Y25" s="71">
        <v>73</v>
      </c>
      <c r="Z25" s="71">
        <v>74</v>
      </c>
      <c r="AA25" s="71">
        <v>75</v>
      </c>
    </row>
    <row r="26" spans="1:27" x14ac:dyDescent="0.25">
      <c r="A26" s="72">
        <v>22</v>
      </c>
      <c r="B26" s="73">
        <v>2.23</v>
      </c>
      <c r="C26" s="73">
        <v>2.1</v>
      </c>
      <c r="D26" s="73">
        <v>1.98</v>
      </c>
      <c r="E26" s="73">
        <v>1.87</v>
      </c>
      <c r="F26" s="73">
        <v>1.76</v>
      </c>
      <c r="G26" s="73">
        <v>1.66</v>
      </c>
      <c r="H26" s="73">
        <v>1.57</v>
      </c>
      <c r="I26" s="73">
        <v>1.48</v>
      </c>
      <c r="J26" s="73">
        <v>1.39</v>
      </c>
      <c r="K26" s="73">
        <v>1.31</v>
      </c>
      <c r="L26" s="73">
        <v>1.23</v>
      </c>
      <c r="M26" s="73">
        <v>1.1599999999999999</v>
      </c>
      <c r="N26" s="73">
        <v>1.0900000000000001</v>
      </c>
      <c r="O26" s="73">
        <v>1.03</v>
      </c>
      <c r="P26" s="73">
        <v>0.97</v>
      </c>
      <c r="Q26" s="73">
        <v>0.91</v>
      </c>
      <c r="R26" s="73">
        <v>0.86</v>
      </c>
      <c r="S26" s="73">
        <v>0.8</v>
      </c>
      <c r="T26" s="73">
        <v>0.75</v>
      </c>
      <c r="U26" s="73">
        <v>0.71</v>
      </c>
      <c r="V26" s="73">
        <v>0.66</v>
      </c>
      <c r="W26" s="73">
        <v>0.62</v>
      </c>
      <c r="X26" s="73">
        <v>0.57999999999999996</v>
      </c>
      <c r="Y26" s="73">
        <v>0.54</v>
      </c>
      <c r="Z26" s="73">
        <v>0.5</v>
      </c>
      <c r="AA26" s="73">
        <v>0.47</v>
      </c>
    </row>
    <row r="27" spans="1:27" x14ac:dyDescent="0.25">
      <c r="A27" s="72">
        <v>23</v>
      </c>
      <c r="B27" s="73">
        <v>2.29</v>
      </c>
      <c r="C27" s="73">
        <v>2.15</v>
      </c>
      <c r="D27" s="73">
        <v>2.0299999999999998</v>
      </c>
      <c r="E27" s="73">
        <v>1.91</v>
      </c>
      <c r="F27" s="73">
        <v>1.8</v>
      </c>
      <c r="G27" s="73">
        <v>1.7</v>
      </c>
      <c r="H27" s="73">
        <v>1.6</v>
      </c>
      <c r="I27" s="73">
        <v>1.51</v>
      </c>
      <c r="J27" s="73">
        <v>1.42</v>
      </c>
      <c r="K27" s="73">
        <v>1.34</v>
      </c>
      <c r="L27" s="73">
        <v>1.26</v>
      </c>
      <c r="M27" s="73">
        <v>1.18</v>
      </c>
      <c r="N27" s="73">
        <v>1.1100000000000001</v>
      </c>
      <c r="O27" s="73">
        <v>1.05</v>
      </c>
      <c r="P27" s="73">
        <v>0.98</v>
      </c>
      <c r="Q27" s="73">
        <v>0.92</v>
      </c>
      <c r="R27" s="73">
        <v>0.87</v>
      </c>
      <c r="S27" s="73">
        <v>0.82</v>
      </c>
      <c r="T27" s="73">
        <v>0.76</v>
      </c>
      <c r="U27" s="73">
        <v>0.72</v>
      </c>
      <c r="V27" s="73">
        <v>0.67</v>
      </c>
      <c r="W27" s="73">
        <v>0.63</v>
      </c>
      <c r="X27" s="73">
        <v>0.59</v>
      </c>
      <c r="Y27" s="73">
        <v>0.55000000000000004</v>
      </c>
      <c r="Z27" s="73">
        <v>0.51</v>
      </c>
      <c r="AA27" s="73">
        <v>0.47</v>
      </c>
    </row>
    <row r="28" spans="1:27" x14ac:dyDescent="0.25">
      <c r="A28" s="72">
        <v>24</v>
      </c>
      <c r="B28" s="73">
        <v>2.35</v>
      </c>
      <c r="C28" s="73">
        <v>2.21</v>
      </c>
      <c r="D28" s="73">
        <v>2.08</v>
      </c>
      <c r="E28" s="73">
        <v>1.96</v>
      </c>
      <c r="F28" s="73">
        <v>1.84</v>
      </c>
      <c r="G28" s="73">
        <v>1.73</v>
      </c>
      <c r="H28" s="73">
        <v>1.63</v>
      </c>
      <c r="I28" s="73">
        <v>1.54</v>
      </c>
      <c r="J28" s="73">
        <v>1.45</v>
      </c>
      <c r="K28" s="73">
        <v>1.36</v>
      </c>
      <c r="L28" s="73">
        <v>1.28</v>
      </c>
      <c r="M28" s="73">
        <v>1.21</v>
      </c>
      <c r="N28" s="73">
        <v>1.1299999999999999</v>
      </c>
      <c r="O28" s="73">
        <v>1.07</v>
      </c>
      <c r="P28" s="73">
        <v>1</v>
      </c>
      <c r="Q28" s="73">
        <v>0.94</v>
      </c>
      <c r="R28" s="73">
        <v>0.88</v>
      </c>
      <c r="S28" s="73">
        <v>0.83</v>
      </c>
      <c r="T28" s="73">
        <v>0.78</v>
      </c>
      <c r="U28" s="73">
        <v>0.73</v>
      </c>
      <c r="V28" s="73">
        <v>0.68</v>
      </c>
      <c r="W28" s="73">
        <v>0.63</v>
      </c>
      <c r="X28" s="73">
        <v>0.59</v>
      </c>
      <c r="Y28" s="73">
        <v>0.55000000000000004</v>
      </c>
      <c r="Z28" s="73">
        <v>0.52</v>
      </c>
      <c r="AA28" s="73">
        <v>0.48</v>
      </c>
    </row>
    <row r="29" spans="1:27" x14ac:dyDescent="0.25">
      <c r="A29" s="72">
        <v>25</v>
      </c>
      <c r="B29" s="73">
        <v>2.41</v>
      </c>
      <c r="C29" s="73">
        <v>2.27</v>
      </c>
      <c r="D29" s="73">
        <v>2.13</v>
      </c>
      <c r="E29" s="73">
        <v>2.0099999999999998</v>
      </c>
      <c r="F29" s="73">
        <v>1.89</v>
      </c>
      <c r="G29" s="73">
        <v>1.77</v>
      </c>
      <c r="H29" s="73">
        <v>1.67</v>
      </c>
      <c r="I29" s="73">
        <v>1.57</v>
      </c>
      <c r="J29" s="73">
        <v>1.48</v>
      </c>
      <c r="K29" s="73">
        <v>1.39</v>
      </c>
      <c r="L29" s="73">
        <v>1.31</v>
      </c>
      <c r="M29" s="73">
        <v>1.23</v>
      </c>
      <c r="N29" s="73">
        <v>1.1499999999999999</v>
      </c>
      <c r="O29" s="73">
        <v>1.0900000000000001</v>
      </c>
      <c r="P29" s="73">
        <v>1.02</v>
      </c>
      <c r="Q29" s="73">
        <v>0.96</v>
      </c>
      <c r="R29" s="73">
        <v>0.9</v>
      </c>
      <c r="S29" s="73">
        <v>0.84</v>
      </c>
      <c r="T29" s="73">
        <v>0.79</v>
      </c>
      <c r="U29" s="73">
        <v>0.74</v>
      </c>
      <c r="V29" s="73">
        <v>0.69</v>
      </c>
      <c r="W29" s="73">
        <v>0.64</v>
      </c>
      <c r="X29" s="73">
        <v>0.6</v>
      </c>
      <c r="Y29" s="73">
        <v>0.56000000000000005</v>
      </c>
      <c r="Z29" s="73">
        <v>0.52</v>
      </c>
      <c r="AA29" s="73">
        <v>0.49</v>
      </c>
    </row>
    <row r="30" spans="1:27" x14ac:dyDescent="0.25">
      <c r="A30" s="72">
        <v>26</v>
      </c>
      <c r="B30" s="73">
        <v>2.48</v>
      </c>
      <c r="C30" s="73">
        <v>2.33</v>
      </c>
      <c r="D30" s="73">
        <v>2.19</v>
      </c>
      <c r="E30" s="73">
        <v>2.06</v>
      </c>
      <c r="F30" s="73">
        <v>1.93</v>
      </c>
      <c r="G30" s="73">
        <v>1.82</v>
      </c>
      <c r="H30" s="73">
        <v>1.71</v>
      </c>
      <c r="I30" s="73">
        <v>1.61</v>
      </c>
      <c r="J30" s="73">
        <v>1.51</v>
      </c>
      <c r="K30" s="73">
        <v>1.42</v>
      </c>
      <c r="L30" s="73">
        <v>1.33</v>
      </c>
      <c r="M30" s="73">
        <v>1.25</v>
      </c>
      <c r="N30" s="73">
        <v>1.18</v>
      </c>
      <c r="O30" s="73">
        <v>1.1100000000000001</v>
      </c>
      <c r="P30" s="73">
        <v>1.04</v>
      </c>
      <c r="Q30" s="73">
        <v>0.97</v>
      </c>
      <c r="R30" s="73">
        <v>0.91</v>
      </c>
      <c r="S30" s="73">
        <v>0.86</v>
      </c>
      <c r="T30" s="73">
        <v>0.8</v>
      </c>
      <c r="U30" s="73">
        <v>0.75</v>
      </c>
      <c r="V30" s="73">
        <v>0.7</v>
      </c>
      <c r="W30" s="73">
        <v>0.65</v>
      </c>
      <c r="X30" s="73">
        <v>0.61</v>
      </c>
      <c r="Y30" s="73">
        <v>0.56999999999999995</v>
      </c>
      <c r="Z30" s="73">
        <v>0.53</v>
      </c>
      <c r="AA30" s="73">
        <v>0.49</v>
      </c>
    </row>
    <row r="31" spans="1:27" x14ac:dyDescent="0.25">
      <c r="A31" s="72">
        <v>27</v>
      </c>
      <c r="B31" s="73">
        <v>2.56</v>
      </c>
      <c r="C31" s="73">
        <v>2.4</v>
      </c>
      <c r="D31" s="73">
        <v>2.25</v>
      </c>
      <c r="E31" s="73">
        <v>2.11</v>
      </c>
      <c r="F31" s="73">
        <v>1.98</v>
      </c>
      <c r="G31" s="73">
        <v>1.86</v>
      </c>
      <c r="H31" s="73">
        <v>1.75</v>
      </c>
      <c r="I31" s="73">
        <v>1.64</v>
      </c>
      <c r="J31" s="73">
        <v>1.54</v>
      </c>
      <c r="K31" s="73">
        <v>1.45</v>
      </c>
      <c r="L31" s="73">
        <v>1.36</v>
      </c>
      <c r="M31" s="73">
        <v>1.28</v>
      </c>
      <c r="N31" s="73">
        <v>1.2</v>
      </c>
      <c r="O31" s="73">
        <v>1.1299999999999999</v>
      </c>
      <c r="P31" s="73">
        <v>1.06</v>
      </c>
      <c r="Q31" s="73">
        <v>0.99</v>
      </c>
      <c r="R31" s="73">
        <v>0.93</v>
      </c>
      <c r="S31" s="73">
        <v>0.87</v>
      </c>
      <c r="T31" s="73">
        <v>0.81</v>
      </c>
      <c r="U31" s="73">
        <v>0.76</v>
      </c>
      <c r="V31" s="73">
        <v>0.71</v>
      </c>
      <c r="W31" s="73">
        <v>0.66</v>
      </c>
      <c r="X31" s="73">
        <v>0.62</v>
      </c>
      <c r="Y31" s="73">
        <v>0.57999999999999996</v>
      </c>
      <c r="Z31" s="73">
        <v>0.54</v>
      </c>
      <c r="AA31" s="73">
        <v>0.5</v>
      </c>
    </row>
    <row r="32" spans="1:27" x14ac:dyDescent="0.25">
      <c r="A32" s="72">
        <v>28</v>
      </c>
      <c r="B32" s="73">
        <v>2.64</v>
      </c>
      <c r="C32" s="73">
        <v>2.4700000000000002</v>
      </c>
      <c r="D32" s="73">
        <v>2.3199999999999998</v>
      </c>
      <c r="E32" s="73">
        <v>2.17</v>
      </c>
      <c r="F32" s="73">
        <v>2.04</v>
      </c>
      <c r="G32" s="73">
        <v>1.91</v>
      </c>
      <c r="H32" s="73">
        <v>1.79</v>
      </c>
      <c r="I32" s="73">
        <v>1.68</v>
      </c>
      <c r="J32" s="73">
        <v>1.58</v>
      </c>
      <c r="K32" s="73">
        <v>1.48</v>
      </c>
      <c r="L32" s="73">
        <v>1.39</v>
      </c>
      <c r="M32" s="73">
        <v>1.31</v>
      </c>
      <c r="N32" s="73">
        <v>1.23</v>
      </c>
      <c r="O32" s="73">
        <v>1.1499999999999999</v>
      </c>
      <c r="P32" s="73">
        <v>1.08</v>
      </c>
      <c r="Q32" s="73">
        <v>1.01</v>
      </c>
      <c r="R32" s="73">
        <v>0.95</v>
      </c>
      <c r="S32" s="73">
        <v>0.89</v>
      </c>
      <c r="T32" s="73">
        <v>0.83</v>
      </c>
      <c r="U32" s="73">
        <v>0.77</v>
      </c>
      <c r="V32" s="73">
        <v>0.72</v>
      </c>
      <c r="W32" s="73">
        <v>0.67</v>
      </c>
      <c r="X32" s="73">
        <v>0.63</v>
      </c>
      <c r="Y32" s="73">
        <v>0.59</v>
      </c>
      <c r="Z32" s="73">
        <v>0.55000000000000004</v>
      </c>
      <c r="AA32" s="73">
        <v>0.51</v>
      </c>
    </row>
    <row r="33" spans="1:27" x14ac:dyDescent="0.25">
      <c r="A33" s="72">
        <v>29</v>
      </c>
      <c r="B33" s="73">
        <v>2.72</v>
      </c>
      <c r="C33" s="73">
        <v>2.5499999999999998</v>
      </c>
      <c r="D33" s="73">
        <v>2.39</v>
      </c>
      <c r="E33" s="73">
        <v>2.23</v>
      </c>
      <c r="F33" s="73">
        <v>2.09</v>
      </c>
      <c r="G33" s="73">
        <v>1.96</v>
      </c>
      <c r="H33" s="73">
        <v>1.84</v>
      </c>
      <c r="I33" s="73">
        <v>1.73</v>
      </c>
      <c r="J33" s="73">
        <v>1.62</v>
      </c>
      <c r="K33" s="73">
        <v>1.52</v>
      </c>
      <c r="L33" s="73">
        <v>1.42</v>
      </c>
      <c r="M33" s="73">
        <v>1.33</v>
      </c>
      <c r="N33" s="73">
        <v>1.25</v>
      </c>
      <c r="O33" s="73">
        <v>1.17</v>
      </c>
      <c r="P33" s="73">
        <v>1.1000000000000001</v>
      </c>
      <c r="Q33" s="73">
        <v>1.03</v>
      </c>
      <c r="R33" s="73">
        <v>0.96</v>
      </c>
      <c r="S33" s="73">
        <v>0.9</v>
      </c>
      <c r="T33" s="73">
        <v>0.84</v>
      </c>
      <c r="U33" s="73">
        <v>0.79</v>
      </c>
      <c r="V33" s="73">
        <v>0.74</v>
      </c>
      <c r="W33" s="73">
        <v>0.69</v>
      </c>
      <c r="X33" s="73">
        <v>0.64</v>
      </c>
      <c r="Y33" s="73">
        <v>0.6</v>
      </c>
      <c r="Z33" s="73">
        <v>0.55000000000000004</v>
      </c>
      <c r="AA33" s="73">
        <v>0.51</v>
      </c>
    </row>
    <row r="34" spans="1:27" x14ac:dyDescent="0.25">
      <c r="A34" s="72">
        <v>30</v>
      </c>
      <c r="B34" s="73">
        <v>2.81</v>
      </c>
      <c r="C34" s="73">
        <v>2.63</v>
      </c>
      <c r="D34" s="73">
        <v>2.46</v>
      </c>
      <c r="E34" s="73">
        <v>2.2999999999999998</v>
      </c>
      <c r="F34" s="73">
        <v>2.15</v>
      </c>
      <c r="G34" s="73">
        <v>2.02</v>
      </c>
      <c r="H34" s="73">
        <v>1.89</v>
      </c>
      <c r="I34" s="73">
        <v>1.77</v>
      </c>
      <c r="J34" s="73">
        <v>1.66</v>
      </c>
      <c r="K34" s="73">
        <v>1.55</v>
      </c>
      <c r="L34" s="73">
        <v>1.46</v>
      </c>
      <c r="M34" s="73">
        <v>1.36</v>
      </c>
      <c r="N34" s="73">
        <v>1.28</v>
      </c>
      <c r="O34" s="73">
        <v>1.2</v>
      </c>
      <c r="P34" s="73">
        <v>1.1200000000000001</v>
      </c>
      <c r="Q34" s="73">
        <v>1.05</v>
      </c>
      <c r="R34" s="73">
        <v>0.98</v>
      </c>
      <c r="S34" s="73">
        <v>0.92</v>
      </c>
      <c r="T34" s="73">
        <v>0.86</v>
      </c>
      <c r="U34" s="73">
        <v>0.8</v>
      </c>
      <c r="V34" s="73">
        <v>0.75</v>
      </c>
      <c r="W34" s="73">
        <v>0.7</v>
      </c>
      <c r="X34" s="73">
        <v>0.65</v>
      </c>
      <c r="Y34" s="73">
        <v>0.6</v>
      </c>
      <c r="Z34" s="73">
        <v>0.56000000000000005</v>
      </c>
      <c r="AA34" s="73">
        <v>0.52</v>
      </c>
    </row>
    <row r="35" spans="1:27" x14ac:dyDescent="0.25">
      <c r="A35" s="72">
        <v>31</v>
      </c>
      <c r="B35" s="73">
        <v>2.91</v>
      </c>
      <c r="C35" s="73">
        <v>2.72</v>
      </c>
      <c r="D35" s="73">
        <v>2.54</v>
      </c>
      <c r="E35" s="73">
        <v>2.37</v>
      </c>
      <c r="F35" s="73">
        <v>2.2200000000000002</v>
      </c>
      <c r="G35" s="73">
        <v>2.08</v>
      </c>
      <c r="H35" s="73">
        <v>1.94</v>
      </c>
      <c r="I35" s="73">
        <v>1.82</v>
      </c>
      <c r="J35" s="73">
        <v>1.7</v>
      </c>
      <c r="K35" s="73">
        <v>1.59</v>
      </c>
      <c r="L35" s="73">
        <v>1.49</v>
      </c>
      <c r="M35" s="73">
        <v>1.4</v>
      </c>
      <c r="N35" s="73">
        <v>1.31</v>
      </c>
      <c r="O35" s="73">
        <v>1.22</v>
      </c>
      <c r="P35" s="73">
        <v>1.1499999999999999</v>
      </c>
      <c r="Q35" s="73">
        <v>1.07</v>
      </c>
      <c r="R35" s="73">
        <v>1</v>
      </c>
      <c r="S35" s="73">
        <v>0.94</v>
      </c>
      <c r="T35" s="73">
        <v>0.88</v>
      </c>
      <c r="U35" s="73">
        <v>0.82</v>
      </c>
      <c r="V35" s="73">
        <v>0.76</v>
      </c>
      <c r="W35" s="73">
        <v>0.71</v>
      </c>
      <c r="X35" s="73">
        <v>0.66</v>
      </c>
      <c r="Y35" s="73">
        <v>0.61</v>
      </c>
      <c r="Z35" s="73">
        <v>0.56999999999999995</v>
      </c>
      <c r="AA35" s="73">
        <v>0.53</v>
      </c>
    </row>
    <row r="36" spans="1:27" x14ac:dyDescent="0.25">
      <c r="A36" s="72">
        <v>32</v>
      </c>
      <c r="B36" s="73">
        <v>3.02</v>
      </c>
      <c r="C36" s="73">
        <v>2.81</v>
      </c>
      <c r="D36" s="73">
        <v>2.63</v>
      </c>
      <c r="E36" s="73">
        <v>2.4500000000000002</v>
      </c>
      <c r="F36" s="73">
        <v>2.29</v>
      </c>
      <c r="G36" s="73">
        <v>2.14</v>
      </c>
      <c r="H36" s="73">
        <v>2</v>
      </c>
      <c r="I36" s="73">
        <v>1.87</v>
      </c>
      <c r="J36" s="73">
        <v>1.75</v>
      </c>
      <c r="K36" s="73">
        <v>1.64</v>
      </c>
      <c r="L36" s="73">
        <v>1.53</v>
      </c>
      <c r="M36" s="73">
        <v>1.43</v>
      </c>
      <c r="N36" s="73">
        <v>1.34</v>
      </c>
      <c r="O36" s="73">
        <v>1.25</v>
      </c>
      <c r="P36" s="73">
        <v>1.17</v>
      </c>
      <c r="Q36" s="73">
        <v>1.1000000000000001</v>
      </c>
      <c r="R36" s="73">
        <v>1.02</v>
      </c>
      <c r="S36" s="73">
        <v>0.96</v>
      </c>
      <c r="T36" s="73">
        <v>0.89</v>
      </c>
      <c r="U36" s="73">
        <v>0.83</v>
      </c>
      <c r="V36" s="73">
        <v>0.78</v>
      </c>
      <c r="W36" s="73">
        <v>0.72</v>
      </c>
      <c r="X36" s="73">
        <v>0.67</v>
      </c>
      <c r="Y36" s="73">
        <v>0.63</v>
      </c>
      <c r="Z36" s="73">
        <v>0.57999999999999996</v>
      </c>
      <c r="AA36" s="73">
        <v>0.54</v>
      </c>
    </row>
    <row r="37" spans="1:27" x14ac:dyDescent="0.25">
      <c r="A37" s="72">
        <v>33</v>
      </c>
      <c r="B37" s="73">
        <v>3.13</v>
      </c>
      <c r="C37" s="73">
        <v>2.92</v>
      </c>
      <c r="D37" s="73">
        <v>2.72</v>
      </c>
      <c r="E37" s="73">
        <v>2.5299999999999998</v>
      </c>
      <c r="F37" s="73">
        <v>2.36</v>
      </c>
      <c r="G37" s="73">
        <v>2.21</v>
      </c>
      <c r="H37" s="73">
        <v>2.06</v>
      </c>
      <c r="I37" s="73">
        <v>1.92</v>
      </c>
      <c r="J37" s="73">
        <v>1.8</v>
      </c>
      <c r="K37" s="73">
        <v>1.68</v>
      </c>
      <c r="L37" s="73">
        <v>1.57</v>
      </c>
      <c r="M37" s="73">
        <v>1.47</v>
      </c>
      <c r="N37" s="73">
        <v>1.37</v>
      </c>
      <c r="O37" s="73">
        <v>1.28</v>
      </c>
      <c r="P37" s="73">
        <v>1.2</v>
      </c>
      <c r="Q37" s="73">
        <v>1.1200000000000001</v>
      </c>
      <c r="R37" s="73">
        <v>1.05</v>
      </c>
      <c r="S37" s="73">
        <v>0.98</v>
      </c>
      <c r="T37" s="73">
        <v>0.91</v>
      </c>
      <c r="U37" s="73">
        <v>0.85</v>
      </c>
      <c r="V37" s="73">
        <v>0.79</v>
      </c>
      <c r="W37" s="73">
        <v>0.74</v>
      </c>
      <c r="X37" s="73">
        <v>0.68</v>
      </c>
      <c r="Y37" s="73">
        <v>0.64</v>
      </c>
      <c r="Z37" s="73">
        <v>0.59</v>
      </c>
      <c r="AA37" s="73">
        <v>0.55000000000000004</v>
      </c>
    </row>
    <row r="38" spans="1:27" x14ac:dyDescent="0.25">
      <c r="A38" s="72">
        <v>34</v>
      </c>
      <c r="B38" s="73">
        <v>3.26</v>
      </c>
      <c r="C38" s="73">
        <v>3.03</v>
      </c>
      <c r="D38" s="73">
        <v>2.82</v>
      </c>
      <c r="E38" s="73">
        <v>2.62</v>
      </c>
      <c r="F38" s="73">
        <v>2.44</v>
      </c>
      <c r="G38" s="73">
        <v>2.2799999999999998</v>
      </c>
      <c r="H38" s="73">
        <v>2.12</v>
      </c>
      <c r="I38" s="73">
        <v>1.98</v>
      </c>
      <c r="J38" s="73">
        <v>1.85</v>
      </c>
      <c r="K38" s="73">
        <v>1.73</v>
      </c>
      <c r="L38" s="73">
        <v>1.61</v>
      </c>
      <c r="M38" s="73">
        <v>1.51</v>
      </c>
      <c r="N38" s="73">
        <v>1.41</v>
      </c>
      <c r="O38" s="73">
        <v>1.31</v>
      </c>
      <c r="P38" s="73">
        <v>1.23</v>
      </c>
      <c r="Q38" s="73">
        <v>1.1499999999999999</v>
      </c>
      <c r="R38" s="73">
        <v>1.07</v>
      </c>
      <c r="S38" s="73">
        <v>1</v>
      </c>
      <c r="T38" s="73">
        <v>0.93</v>
      </c>
      <c r="U38" s="73">
        <v>0.87</v>
      </c>
      <c r="V38" s="73">
        <v>0.81</v>
      </c>
      <c r="W38" s="73">
        <v>0.75</v>
      </c>
      <c r="X38" s="73">
        <v>0.7</v>
      </c>
      <c r="Y38" s="73">
        <v>0.65</v>
      </c>
      <c r="Z38" s="73">
        <v>0.6</v>
      </c>
      <c r="AA38" s="73">
        <v>0.56000000000000005</v>
      </c>
    </row>
    <row r="39" spans="1:27" x14ac:dyDescent="0.25">
      <c r="A39" s="72">
        <v>35</v>
      </c>
      <c r="B39" s="73">
        <v>3.39</v>
      </c>
      <c r="C39" s="73">
        <v>3.15</v>
      </c>
      <c r="D39" s="73">
        <v>2.93</v>
      </c>
      <c r="E39" s="73">
        <v>2.72</v>
      </c>
      <c r="F39" s="73">
        <v>2.5299999999999998</v>
      </c>
      <c r="G39" s="73">
        <v>2.36</v>
      </c>
      <c r="H39" s="73">
        <v>2.19</v>
      </c>
      <c r="I39" s="73">
        <v>2.04</v>
      </c>
      <c r="J39" s="73">
        <v>1.91</v>
      </c>
      <c r="K39" s="73">
        <v>1.78</v>
      </c>
      <c r="L39" s="73">
        <v>1.66</v>
      </c>
      <c r="M39" s="73">
        <v>1.55</v>
      </c>
      <c r="N39" s="73">
        <v>1.44</v>
      </c>
      <c r="O39" s="73">
        <v>1.35</v>
      </c>
      <c r="P39" s="73">
        <v>1.26</v>
      </c>
      <c r="Q39" s="73">
        <v>1.17</v>
      </c>
      <c r="R39" s="73">
        <v>1.0900000000000001</v>
      </c>
      <c r="S39" s="73">
        <v>1.02</v>
      </c>
      <c r="T39" s="73">
        <v>0.95</v>
      </c>
      <c r="U39" s="73">
        <v>0.88</v>
      </c>
      <c r="V39" s="73">
        <v>0.82</v>
      </c>
      <c r="W39" s="73">
        <v>0.77</v>
      </c>
      <c r="X39" s="73">
        <v>0.71</v>
      </c>
      <c r="Y39" s="73">
        <v>0.66</v>
      </c>
      <c r="Z39" s="73">
        <v>0.61</v>
      </c>
      <c r="AA39" s="73">
        <v>0.56999999999999995</v>
      </c>
    </row>
    <row r="40" spans="1:27" x14ac:dyDescent="0.25">
      <c r="A40" s="72">
        <v>36</v>
      </c>
      <c r="B40" s="73">
        <v>3.54</v>
      </c>
      <c r="C40" s="73">
        <v>3.28</v>
      </c>
      <c r="D40" s="73">
        <v>3.04</v>
      </c>
      <c r="E40" s="73">
        <v>2.82</v>
      </c>
      <c r="F40" s="73">
        <v>2.62</v>
      </c>
      <c r="G40" s="73">
        <v>2.44</v>
      </c>
      <c r="H40" s="73">
        <v>2.27</v>
      </c>
      <c r="I40" s="73">
        <v>2.11</v>
      </c>
      <c r="J40" s="73">
        <v>1.97</v>
      </c>
      <c r="K40" s="73">
        <v>1.83</v>
      </c>
      <c r="L40" s="73">
        <v>1.71</v>
      </c>
      <c r="M40" s="73">
        <v>1.59</v>
      </c>
      <c r="N40" s="73">
        <v>1.48</v>
      </c>
      <c r="O40" s="73">
        <v>1.38</v>
      </c>
      <c r="P40" s="73">
        <v>1.29</v>
      </c>
      <c r="Q40" s="73">
        <v>1.2</v>
      </c>
      <c r="R40" s="73">
        <v>1.1200000000000001</v>
      </c>
      <c r="S40" s="73">
        <v>1.04</v>
      </c>
      <c r="T40" s="73">
        <v>0.97</v>
      </c>
      <c r="U40" s="73">
        <v>0.9</v>
      </c>
      <c r="V40" s="73">
        <v>0.84</v>
      </c>
      <c r="W40" s="73">
        <v>0.78</v>
      </c>
      <c r="X40" s="73">
        <v>0.73</v>
      </c>
      <c r="Y40" s="73">
        <v>0.67</v>
      </c>
      <c r="Z40" s="73">
        <v>0.62</v>
      </c>
      <c r="AA40" s="73">
        <v>0.57999999999999996</v>
      </c>
    </row>
    <row r="41" spans="1:27" x14ac:dyDescent="0.25">
      <c r="A41" s="72">
        <v>37</v>
      </c>
      <c r="B41" s="73">
        <v>3.7</v>
      </c>
      <c r="C41" s="73">
        <v>3.42</v>
      </c>
      <c r="D41" s="73">
        <v>3.17</v>
      </c>
      <c r="E41" s="73">
        <v>2.94</v>
      </c>
      <c r="F41" s="73">
        <v>2.72</v>
      </c>
      <c r="G41" s="73">
        <v>2.5299999999999998</v>
      </c>
      <c r="H41" s="73">
        <v>2.35</v>
      </c>
      <c r="I41" s="73">
        <v>2.1800000000000002</v>
      </c>
      <c r="J41" s="73">
        <v>2.0299999999999998</v>
      </c>
      <c r="K41" s="73">
        <v>1.89</v>
      </c>
      <c r="L41" s="73">
        <v>1.76</v>
      </c>
      <c r="M41" s="73">
        <v>1.64</v>
      </c>
      <c r="N41" s="73">
        <v>1.53</v>
      </c>
      <c r="O41" s="73">
        <v>1.42</v>
      </c>
      <c r="P41" s="73">
        <v>1.32</v>
      </c>
      <c r="Q41" s="73">
        <v>1.23</v>
      </c>
      <c r="R41" s="73">
        <v>1.1499999999999999</v>
      </c>
      <c r="S41" s="73">
        <v>1.07</v>
      </c>
      <c r="T41" s="73">
        <v>0.99</v>
      </c>
      <c r="U41" s="73">
        <v>0.92</v>
      </c>
      <c r="V41" s="73">
        <v>0.86</v>
      </c>
      <c r="W41" s="73">
        <v>0.8</v>
      </c>
      <c r="X41" s="73">
        <v>0.74</v>
      </c>
      <c r="Y41" s="73">
        <v>0.69</v>
      </c>
      <c r="Z41" s="73">
        <v>0.64</v>
      </c>
      <c r="AA41" s="73">
        <v>0.59</v>
      </c>
    </row>
    <row r="42" spans="1:27" x14ac:dyDescent="0.25">
      <c r="A42" s="72">
        <v>38</v>
      </c>
      <c r="B42" s="73">
        <v>3.88</v>
      </c>
      <c r="C42" s="73">
        <v>3.58</v>
      </c>
      <c r="D42" s="73">
        <v>3.31</v>
      </c>
      <c r="E42" s="73">
        <v>3.06</v>
      </c>
      <c r="F42" s="73">
        <v>2.83</v>
      </c>
      <c r="G42" s="73">
        <v>2.63</v>
      </c>
      <c r="H42" s="73">
        <v>2.44</v>
      </c>
      <c r="I42" s="73">
        <v>2.2599999999999998</v>
      </c>
      <c r="J42" s="73">
        <v>2.1</v>
      </c>
      <c r="K42" s="73">
        <v>1.95</v>
      </c>
      <c r="L42" s="73">
        <v>1.82</v>
      </c>
      <c r="M42" s="73">
        <v>1.69</v>
      </c>
      <c r="N42" s="73">
        <v>1.57</v>
      </c>
      <c r="O42" s="73">
        <v>1.46</v>
      </c>
      <c r="P42" s="73">
        <v>1.36</v>
      </c>
      <c r="Q42" s="73">
        <v>1.27</v>
      </c>
      <c r="R42" s="73">
        <v>1.18</v>
      </c>
      <c r="S42" s="73">
        <v>1.1000000000000001</v>
      </c>
      <c r="T42" s="73">
        <v>1.02</v>
      </c>
      <c r="U42" s="73">
        <v>0.95</v>
      </c>
      <c r="V42" s="73">
        <v>0.88</v>
      </c>
      <c r="W42" s="73">
        <v>0.82</v>
      </c>
      <c r="X42" s="73">
        <v>0.76</v>
      </c>
      <c r="Y42" s="73">
        <v>0.7</v>
      </c>
      <c r="Z42" s="73">
        <v>0.65</v>
      </c>
      <c r="AA42" s="73">
        <v>0.6</v>
      </c>
    </row>
    <row r="43" spans="1:27" x14ac:dyDescent="0.25">
      <c r="A43" s="72">
        <v>39</v>
      </c>
      <c r="B43" s="73">
        <v>4.07</v>
      </c>
      <c r="C43" s="73">
        <v>3.75</v>
      </c>
      <c r="D43" s="73">
        <v>3.46</v>
      </c>
      <c r="E43" s="73">
        <v>3.19</v>
      </c>
      <c r="F43" s="73">
        <v>2.95</v>
      </c>
      <c r="G43" s="73">
        <v>2.73</v>
      </c>
      <c r="H43" s="73">
        <v>2.5299999999999998</v>
      </c>
      <c r="I43" s="73">
        <v>2.35</v>
      </c>
      <c r="J43" s="73">
        <v>2.1800000000000002</v>
      </c>
      <c r="K43" s="73">
        <v>2.02</v>
      </c>
      <c r="L43" s="73">
        <v>1.88</v>
      </c>
      <c r="M43" s="73">
        <v>1.74</v>
      </c>
      <c r="N43" s="73">
        <v>1.62</v>
      </c>
      <c r="O43" s="73">
        <v>1.51</v>
      </c>
      <c r="P43" s="73">
        <v>1.4</v>
      </c>
      <c r="Q43" s="73">
        <v>1.3</v>
      </c>
      <c r="R43" s="73">
        <v>1.21</v>
      </c>
      <c r="S43" s="73">
        <v>1.1200000000000001</v>
      </c>
      <c r="T43" s="73">
        <v>1.04</v>
      </c>
      <c r="U43" s="73">
        <v>0.97</v>
      </c>
      <c r="V43" s="73">
        <v>0.9</v>
      </c>
      <c r="W43" s="73">
        <v>0.83</v>
      </c>
      <c r="X43" s="73">
        <v>0.77</v>
      </c>
      <c r="Y43" s="73">
        <v>0.72</v>
      </c>
      <c r="Z43" s="73">
        <v>0.66</v>
      </c>
      <c r="AA43" s="73">
        <v>0.61</v>
      </c>
    </row>
    <row r="44" spans="1:27" x14ac:dyDescent="0.25">
      <c r="A44" s="72">
        <v>40</v>
      </c>
      <c r="B44" s="73">
        <v>4.28</v>
      </c>
      <c r="C44" s="73">
        <v>3.94</v>
      </c>
      <c r="D44" s="73">
        <v>3.62</v>
      </c>
      <c r="E44" s="73">
        <v>3.34</v>
      </c>
      <c r="F44" s="73">
        <v>3.08</v>
      </c>
      <c r="G44" s="73">
        <v>2.85</v>
      </c>
      <c r="H44" s="73">
        <v>2.63</v>
      </c>
      <c r="I44" s="73">
        <v>2.44</v>
      </c>
      <c r="J44" s="73">
        <v>2.2599999999999998</v>
      </c>
      <c r="K44" s="73">
        <v>2.09</v>
      </c>
      <c r="L44" s="73">
        <v>1.94</v>
      </c>
      <c r="M44" s="73">
        <v>1.8</v>
      </c>
      <c r="N44" s="73">
        <v>1.67</v>
      </c>
      <c r="O44" s="73">
        <v>1.55</v>
      </c>
      <c r="P44" s="73">
        <v>1.44</v>
      </c>
      <c r="Q44" s="73">
        <v>1.34</v>
      </c>
      <c r="R44" s="73">
        <v>1.24</v>
      </c>
      <c r="S44" s="73">
        <v>1.1499999999999999</v>
      </c>
      <c r="T44" s="73">
        <v>1.07</v>
      </c>
      <c r="U44" s="73">
        <v>0.99</v>
      </c>
      <c r="V44" s="73">
        <v>0.92</v>
      </c>
      <c r="W44" s="73">
        <v>0.85</v>
      </c>
      <c r="X44" s="73">
        <v>0.79</v>
      </c>
      <c r="Y44" s="73">
        <v>0.73</v>
      </c>
      <c r="Z44" s="73">
        <v>0.68</v>
      </c>
      <c r="AA44" s="73">
        <v>0.63</v>
      </c>
    </row>
    <row r="45" spans="1:27" x14ac:dyDescent="0.25">
      <c r="A45" s="72">
        <v>41</v>
      </c>
      <c r="B45" s="73">
        <v>4.51</v>
      </c>
      <c r="C45" s="73">
        <v>4.1399999999999997</v>
      </c>
      <c r="D45" s="73">
        <v>3.8</v>
      </c>
      <c r="E45" s="73">
        <v>3.5</v>
      </c>
      <c r="F45" s="73">
        <v>3.22</v>
      </c>
      <c r="G45" s="73">
        <v>2.97</v>
      </c>
      <c r="H45" s="73">
        <v>2.74</v>
      </c>
      <c r="I45" s="73">
        <v>2.54</v>
      </c>
      <c r="J45" s="73">
        <v>2.34</v>
      </c>
      <c r="K45" s="73">
        <v>2.17</v>
      </c>
      <c r="L45" s="73">
        <v>2.0099999999999998</v>
      </c>
      <c r="M45" s="73">
        <v>1.86</v>
      </c>
      <c r="N45" s="73">
        <v>1.73</v>
      </c>
      <c r="O45" s="73">
        <v>1.6</v>
      </c>
      <c r="P45" s="73">
        <v>1.49</v>
      </c>
      <c r="Q45" s="73">
        <v>1.38</v>
      </c>
      <c r="R45" s="73">
        <v>1.28</v>
      </c>
      <c r="S45" s="73">
        <v>1.19</v>
      </c>
      <c r="T45" s="73">
        <v>1.1000000000000001</v>
      </c>
      <c r="U45" s="73">
        <v>1.02</v>
      </c>
      <c r="V45" s="73">
        <v>0.94</v>
      </c>
      <c r="W45" s="73">
        <v>0.87</v>
      </c>
      <c r="X45" s="73">
        <v>0.81</v>
      </c>
      <c r="Y45" s="73">
        <v>0.75</v>
      </c>
      <c r="Z45" s="73">
        <v>0.69</v>
      </c>
      <c r="AA45" s="73">
        <v>0.64</v>
      </c>
    </row>
    <row r="46" spans="1:27" x14ac:dyDescent="0.25">
      <c r="A46" s="72">
        <v>42</v>
      </c>
      <c r="B46" s="73">
        <v>4.7699999999999996</v>
      </c>
      <c r="C46" s="73">
        <v>4.37</v>
      </c>
      <c r="D46" s="73">
        <v>4</v>
      </c>
      <c r="E46" s="73">
        <v>3.67</v>
      </c>
      <c r="F46" s="73">
        <v>3.38</v>
      </c>
      <c r="G46" s="73">
        <v>3.11</v>
      </c>
      <c r="H46" s="73">
        <v>2.86</v>
      </c>
      <c r="I46" s="73">
        <v>2.64</v>
      </c>
      <c r="J46" s="73">
        <v>2.44</v>
      </c>
      <c r="K46" s="73">
        <v>2.2599999999999998</v>
      </c>
      <c r="L46" s="73">
        <v>2.09</v>
      </c>
      <c r="M46" s="73">
        <v>1.93</v>
      </c>
      <c r="N46" s="73">
        <v>1.79</v>
      </c>
      <c r="O46" s="73">
        <v>1.66</v>
      </c>
      <c r="P46" s="73">
        <v>1.53</v>
      </c>
      <c r="Q46" s="73">
        <v>1.42</v>
      </c>
      <c r="R46" s="73">
        <v>1.32</v>
      </c>
      <c r="S46" s="73">
        <v>1.22</v>
      </c>
      <c r="T46" s="73">
        <v>1.1299999999999999</v>
      </c>
      <c r="U46" s="73">
        <v>1.05</v>
      </c>
      <c r="V46" s="73">
        <v>0.97</v>
      </c>
      <c r="W46" s="73">
        <v>0.9</v>
      </c>
      <c r="X46" s="73">
        <v>0.83</v>
      </c>
      <c r="Y46" s="73">
        <v>0.77</v>
      </c>
      <c r="Z46" s="73">
        <v>0.71</v>
      </c>
      <c r="AA46" s="73">
        <v>0.65</v>
      </c>
    </row>
    <row r="47" spans="1:27" x14ac:dyDescent="0.25">
      <c r="A47" s="72">
        <v>43</v>
      </c>
      <c r="B47" s="73">
        <v>5.05</v>
      </c>
      <c r="C47" s="73">
        <v>4.6100000000000003</v>
      </c>
      <c r="D47" s="73">
        <v>4.22</v>
      </c>
      <c r="E47" s="73">
        <v>3.87</v>
      </c>
      <c r="F47" s="73">
        <v>3.55</v>
      </c>
      <c r="G47" s="73">
        <v>3.26</v>
      </c>
      <c r="H47" s="73">
        <v>3</v>
      </c>
      <c r="I47" s="73">
        <v>2.76</v>
      </c>
      <c r="J47" s="73">
        <v>2.54</v>
      </c>
      <c r="K47" s="73">
        <v>2.35</v>
      </c>
      <c r="L47" s="73">
        <v>2.17</v>
      </c>
      <c r="M47" s="73">
        <v>2</v>
      </c>
      <c r="N47" s="73">
        <v>1.85</v>
      </c>
      <c r="O47" s="73">
        <v>1.71</v>
      </c>
      <c r="P47" s="73">
        <v>1.58</v>
      </c>
      <c r="Q47" s="73">
        <v>1.47</v>
      </c>
      <c r="R47" s="73">
        <v>1.36</v>
      </c>
      <c r="S47" s="73">
        <v>1.26</v>
      </c>
      <c r="T47" s="73">
        <v>1.1599999999999999</v>
      </c>
      <c r="U47" s="73">
        <v>1.08</v>
      </c>
      <c r="V47" s="73">
        <v>1</v>
      </c>
      <c r="W47" s="73">
        <v>0.92</v>
      </c>
      <c r="X47" s="73">
        <v>0.85</v>
      </c>
      <c r="Y47" s="73">
        <v>0.79</v>
      </c>
      <c r="Z47" s="73">
        <v>0.73</v>
      </c>
      <c r="AA47" s="73">
        <v>0.67</v>
      </c>
    </row>
    <row r="48" spans="1:27" x14ac:dyDescent="0.25">
      <c r="A48" s="72">
        <v>44</v>
      </c>
      <c r="B48" s="73">
        <v>5.37</v>
      </c>
      <c r="C48" s="73">
        <v>4.8899999999999997</v>
      </c>
      <c r="D48" s="73">
        <v>4.46</v>
      </c>
      <c r="E48" s="73">
        <v>4.08</v>
      </c>
      <c r="F48" s="73">
        <v>3.73</v>
      </c>
      <c r="G48" s="73">
        <v>3.42</v>
      </c>
      <c r="H48" s="73">
        <v>3.14</v>
      </c>
      <c r="I48" s="73">
        <v>2.89</v>
      </c>
      <c r="J48" s="73">
        <v>2.66</v>
      </c>
      <c r="K48" s="73">
        <v>2.4500000000000002</v>
      </c>
      <c r="L48" s="73">
        <v>2.2599999999999998</v>
      </c>
      <c r="M48" s="73">
        <v>2.08</v>
      </c>
      <c r="N48" s="73">
        <v>1.92</v>
      </c>
      <c r="O48" s="73">
        <v>1.77</v>
      </c>
      <c r="P48" s="73">
        <v>1.64</v>
      </c>
      <c r="Q48" s="73">
        <v>1.52</v>
      </c>
      <c r="R48" s="73">
        <v>1.4</v>
      </c>
      <c r="S48" s="73">
        <v>1.3</v>
      </c>
      <c r="T48" s="73">
        <v>1.2</v>
      </c>
      <c r="U48" s="73">
        <v>1.1100000000000001</v>
      </c>
      <c r="V48" s="73">
        <v>1.02</v>
      </c>
      <c r="W48" s="73">
        <v>0.95</v>
      </c>
      <c r="X48" s="73">
        <v>0.87</v>
      </c>
      <c r="Y48" s="73">
        <v>0.81</v>
      </c>
      <c r="Z48" s="73">
        <v>0.74</v>
      </c>
      <c r="AA48" s="73">
        <v>0.69</v>
      </c>
    </row>
    <row r="49" spans="1:27" x14ac:dyDescent="0.25">
      <c r="A49" s="72">
        <v>45</v>
      </c>
      <c r="B49" s="73">
        <v>5.71</v>
      </c>
      <c r="C49" s="73">
        <v>5.19</v>
      </c>
      <c r="D49" s="73">
        <v>4.7300000000000004</v>
      </c>
      <c r="E49" s="73">
        <v>4.3099999999999996</v>
      </c>
      <c r="F49" s="73">
        <v>3.94</v>
      </c>
      <c r="G49" s="73">
        <v>3.6</v>
      </c>
      <c r="H49" s="73">
        <v>3.3</v>
      </c>
      <c r="I49" s="73">
        <v>3.02</v>
      </c>
      <c r="J49" s="73">
        <v>2.78</v>
      </c>
      <c r="K49" s="73">
        <v>2.5499999999999998</v>
      </c>
      <c r="L49" s="73">
        <v>2.35</v>
      </c>
      <c r="M49" s="73">
        <v>2.17</v>
      </c>
      <c r="N49" s="73">
        <v>2</v>
      </c>
      <c r="O49" s="73">
        <v>1.84</v>
      </c>
      <c r="P49" s="73">
        <v>1.7</v>
      </c>
      <c r="Q49" s="73">
        <v>1.57</v>
      </c>
      <c r="R49" s="73">
        <v>1.45</v>
      </c>
      <c r="S49" s="73">
        <v>1.34</v>
      </c>
      <c r="T49" s="73">
        <v>1.24</v>
      </c>
      <c r="U49" s="73">
        <v>1.1399999999999999</v>
      </c>
      <c r="V49" s="73">
        <v>1.05</v>
      </c>
      <c r="W49" s="73">
        <v>0.97</v>
      </c>
      <c r="X49" s="73">
        <v>0.9</v>
      </c>
      <c r="Y49" s="73">
        <v>0.83</v>
      </c>
      <c r="Z49" s="73">
        <v>0.76</v>
      </c>
      <c r="AA49" s="73">
        <v>0.7</v>
      </c>
    </row>
    <row r="50" spans="1:27" x14ac:dyDescent="0.25">
      <c r="A50" s="72">
        <v>46</v>
      </c>
      <c r="B50" s="73">
        <v>6.1</v>
      </c>
      <c r="C50" s="73">
        <v>5.53</v>
      </c>
      <c r="D50" s="73">
        <v>5.0199999999999996</v>
      </c>
      <c r="E50" s="73">
        <v>4.57</v>
      </c>
      <c r="F50" s="73">
        <v>4.16</v>
      </c>
      <c r="G50" s="73">
        <v>3.8</v>
      </c>
      <c r="H50" s="73">
        <v>3.47</v>
      </c>
      <c r="I50" s="73">
        <v>3.18</v>
      </c>
      <c r="J50" s="73">
        <v>2.91</v>
      </c>
      <c r="K50" s="73">
        <v>2.67</v>
      </c>
      <c r="L50" s="73">
        <v>2.46</v>
      </c>
      <c r="M50" s="73">
        <v>2.2599999999999998</v>
      </c>
      <c r="N50" s="73">
        <v>2.08</v>
      </c>
      <c r="O50" s="73">
        <v>1.91</v>
      </c>
      <c r="P50" s="73">
        <v>1.76</v>
      </c>
      <c r="Q50" s="73">
        <v>1.63</v>
      </c>
      <c r="R50" s="73">
        <v>1.5</v>
      </c>
      <c r="S50" s="73">
        <v>1.38</v>
      </c>
      <c r="T50" s="73">
        <v>1.28</v>
      </c>
      <c r="U50" s="73">
        <v>1.18</v>
      </c>
      <c r="V50" s="73">
        <v>1.0900000000000001</v>
      </c>
      <c r="W50" s="73">
        <v>1</v>
      </c>
      <c r="X50" s="73">
        <v>0.92</v>
      </c>
      <c r="Y50" s="73">
        <v>0.85</v>
      </c>
      <c r="Z50" s="73">
        <v>0.78</v>
      </c>
      <c r="AA50" s="73">
        <v>0.72</v>
      </c>
    </row>
    <row r="51" spans="1:27" x14ac:dyDescent="0.25">
      <c r="A51" s="72">
        <v>47</v>
      </c>
      <c r="B51" s="73">
        <v>6.53</v>
      </c>
      <c r="C51" s="73">
        <v>5.9</v>
      </c>
      <c r="D51" s="73">
        <v>5.34</v>
      </c>
      <c r="E51" s="73">
        <v>4.8499999999999996</v>
      </c>
      <c r="F51" s="73">
        <v>4.41</v>
      </c>
      <c r="G51" s="73">
        <v>4.01</v>
      </c>
      <c r="H51" s="73">
        <v>3.66</v>
      </c>
      <c r="I51" s="73">
        <v>3.34</v>
      </c>
      <c r="J51" s="73">
        <v>3.06</v>
      </c>
      <c r="K51" s="73">
        <v>2.8</v>
      </c>
      <c r="L51" s="73">
        <v>2.57</v>
      </c>
      <c r="M51" s="73">
        <v>2.36</v>
      </c>
      <c r="N51" s="73">
        <v>2.17</v>
      </c>
      <c r="O51" s="73">
        <v>1.99</v>
      </c>
      <c r="P51" s="73">
        <v>1.83</v>
      </c>
      <c r="Q51" s="73">
        <v>1.69</v>
      </c>
      <c r="R51" s="73">
        <v>1.55</v>
      </c>
      <c r="S51" s="73">
        <v>1.43</v>
      </c>
      <c r="T51" s="73">
        <v>1.32</v>
      </c>
      <c r="U51" s="73">
        <v>1.22</v>
      </c>
      <c r="V51" s="73">
        <v>1.1200000000000001</v>
      </c>
      <c r="W51" s="73">
        <v>1.03</v>
      </c>
      <c r="X51" s="73">
        <v>0.95</v>
      </c>
      <c r="Y51" s="73">
        <v>0.87</v>
      </c>
      <c r="Z51" s="73">
        <v>0.8</v>
      </c>
      <c r="AA51" s="73">
        <v>0.74</v>
      </c>
    </row>
    <row r="52" spans="1:27" x14ac:dyDescent="0.25">
      <c r="A52" s="72">
        <v>48</v>
      </c>
      <c r="B52" s="73">
        <v>7</v>
      </c>
      <c r="C52" s="73">
        <v>6.32</v>
      </c>
      <c r="D52" s="73">
        <v>5.71</v>
      </c>
      <c r="E52" s="73">
        <v>5.17</v>
      </c>
      <c r="F52" s="73">
        <v>4.68</v>
      </c>
      <c r="G52" s="73">
        <v>4.26</v>
      </c>
      <c r="H52" s="73">
        <v>3.87</v>
      </c>
      <c r="I52" s="73">
        <v>3.53</v>
      </c>
      <c r="J52" s="73">
        <v>3.22</v>
      </c>
      <c r="K52" s="73">
        <v>2.94</v>
      </c>
      <c r="L52" s="73">
        <v>2.69</v>
      </c>
      <c r="M52" s="73">
        <v>2.4700000000000002</v>
      </c>
      <c r="N52" s="73">
        <v>2.2599999999999998</v>
      </c>
      <c r="O52" s="73">
        <v>2.08</v>
      </c>
      <c r="P52" s="73">
        <v>1.91</v>
      </c>
      <c r="Q52" s="73">
        <v>1.76</v>
      </c>
      <c r="R52" s="73">
        <v>1.61</v>
      </c>
      <c r="S52" s="73">
        <v>1.49</v>
      </c>
      <c r="T52" s="73">
        <v>1.37</v>
      </c>
      <c r="U52" s="73">
        <v>1.26</v>
      </c>
      <c r="V52" s="73">
        <v>1.1599999999999999</v>
      </c>
      <c r="W52" s="73">
        <v>1.06</v>
      </c>
      <c r="X52" s="73">
        <v>0.98</v>
      </c>
      <c r="Y52" s="73">
        <v>0.9</v>
      </c>
      <c r="Z52" s="73">
        <v>0.83</v>
      </c>
      <c r="AA52" s="73">
        <v>0.76</v>
      </c>
    </row>
    <row r="53" spans="1:27" x14ac:dyDescent="0.25">
      <c r="A53" s="72">
        <v>49</v>
      </c>
      <c r="B53" s="73">
        <v>7.54</v>
      </c>
      <c r="C53" s="73">
        <v>6.78</v>
      </c>
      <c r="D53" s="73">
        <v>6.11</v>
      </c>
      <c r="E53" s="73">
        <v>5.52</v>
      </c>
      <c r="F53" s="73">
        <v>4.99</v>
      </c>
      <c r="G53" s="73">
        <v>4.5199999999999996</v>
      </c>
      <c r="H53" s="73">
        <v>4.0999999999999996</v>
      </c>
      <c r="I53" s="73">
        <v>3.73</v>
      </c>
      <c r="J53" s="73">
        <v>3.4</v>
      </c>
      <c r="K53" s="73">
        <v>3.1</v>
      </c>
      <c r="L53" s="73">
        <v>2.83</v>
      </c>
      <c r="M53" s="73">
        <v>2.59</v>
      </c>
      <c r="N53" s="73">
        <v>2.37</v>
      </c>
      <c r="O53" s="73">
        <v>2.17</v>
      </c>
      <c r="P53" s="73">
        <v>1.99</v>
      </c>
      <c r="Q53" s="73">
        <v>1.83</v>
      </c>
      <c r="R53" s="73">
        <v>1.68</v>
      </c>
      <c r="S53" s="73">
        <v>1.54</v>
      </c>
      <c r="T53" s="73">
        <v>1.42</v>
      </c>
      <c r="U53" s="73">
        <v>1.3</v>
      </c>
      <c r="V53" s="73">
        <v>1.2</v>
      </c>
      <c r="W53" s="73">
        <v>1.1000000000000001</v>
      </c>
      <c r="X53" s="73">
        <v>1.01</v>
      </c>
      <c r="Y53" s="73">
        <v>0.93</v>
      </c>
      <c r="Z53" s="73">
        <v>0.85</v>
      </c>
      <c r="AA53" s="73">
        <v>0.78</v>
      </c>
    </row>
    <row r="54" spans="1:27" x14ac:dyDescent="0.25">
      <c r="A54" s="72">
        <v>50</v>
      </c>
      <c r="B54" s="73">
        <v>8.1300000000000008</v>
      </c>
      <c r="C54" s="73">
        <v>7.3</v>
      </c>
      <c r="D54" s="73">
        <v>6.56</v>
      </c>
      <c r="E54" s="73">
        <v>5.91</v>
      </c>
      <c r="F54" s="73">
        <v>5.33</v>
      </c>
      <c r="G54" s="73">
        <v>4.82</v>
      </c>
      <c r="H54" s="73">
        <v>4.3600000000000003</v>
      </c>
      <c r="I54" s="73">
        <v>3.96</v>
      </c>
      <c r="J54" s="73">
        <v>3.6</v>
      </c>
      <c r="K54" s="73">
        <v>3.27</v>
      </c>
      <c r="L54" s="73">
        <v>2.98</v>
      </c>
      <c r="M54" s="73">
        <v>2.72</v>
      </c>
      <c r="N54" s="73">
        <v>2.4900000000000002</v>
      </c>
      <c r="O54" s="73">
        <v>2.27</v>
      </c>
      <c r="P54" s="73">
        <v>2.08</v>
      </c>
      <c r="Q54" s="73">
        <v>1.91</v>
      </c>
      <c r="R54" s="73">
        <v>1.75</v>
      </c>
      <c r="S54" s="73">
        <v>1.6</v>
      </c>
      <c r="T54" s="73">
        <v>1.47</v>
      </c>
      <c r="U54" s="73">
        <v>1.35</v>
      </c>
      <c r="V54" s="73">
        <v>1.24</v>
      </c>
      <c r="W54" s="73">
        <v>1.1399999999999999</v>
      </c>
      <c r="X54" s="73">
        <v>1.04</v>
      </c>
      <c r="Y54" s="73">
        <v>0.96</v>
      </c>
      <c r="Z54" s="73">
        <v>0.88</v>
      </c>
      <c r="AA54" s="73">
        <v>0.81</v>
      </c>
    </row>
    <row r="55" spans="1:27" x14ac:dyDescent="0.25">
      <c r="A55" s="72">
        <v>51</v>
      </c>
      <c r="B55" s="73">
        <v>8.8000000000000007</v>
      </c>
      <c r="C55" s="73">
        <v>7.88</v>
      </c>
      <c r="D55" s="73">
        <v>7.06</v>
      </c>
      <c r="E55" s="73">
        <v>6.34</v>
      </c>
      <c r="F55" s="73">
        <v>5.71</v>
      </c>
      <c r="G55" s="73">
        <v>5.15</v>
      </c>
      <c r="H55" s="73">
        <v>4.6500000000000004</v>
      </c>
      <c r="I55" s="73">
        <v>4.21</v>
      </c>
      <c r="J55" s="73">
        <v>3.81</v>
      </c>
      <c r="K55" s="73">
        <v>3.46</v>
      </c>
      <c r="L55" s="73">
        <v>3.15</v>
      </c>
      <c r="M55" s="73">
        <v>2.87</v>
      </c>
      <c r="N55" s="73">
        <v>2.61</v>
      </c>
      <c r="O55" s="73">
        <v>2.39</v>
      </c>
      <c r="P55" s="73">
        <v>2.1800000000000002</v>
      </c>
      <c r="Q55" s="73">
        <v>1.99</v>
      </c>
      <c r="R55" s="73">
        <v>1.82</v>
      </c>
      <c r="S55" s="73">
        <v>1.67</v>
      </c>
      <c r="T55" s="73">
        <v>1.53</v>
      </c>
      <c r="U55" s="73">
        <v>1.4</v>
      </c>
      <c r="V55" s="73">
        <v>1.29</v>
      </c>
      <c r="W55" s="73">
        <v>1.18</v>
      </c>
      <c r="X55" s="73">
        <v>1.08</v>
      </c>
      <c r="Y55" s="73">
        <v>0.99</v>
      </c>
      <c r="Z55" s="73">
        <v>0.91</v>
      </c>
      <c r="AA55" s="73">
        <v>0.83</v>
      </c>
    </row>
    <row r="56" spans="1:27" x14ac:dyDescent="0.25">
      <c r="A56" s="72">
        <v>52</v>
      </c>
      <c r="B56" s="73">
        <v>9.5399999999999991</v>
      </c>
      <c r="C56" s="73">
        <v>8.52</v>
      </c>
      <c r="D56" s="73">
        <v>7.62</v>
      </c>
      <c r="E56" s="73">
        <v>6.83</v>
      </c>
      <c r="F56" s="73">
        <v>6.13</v>
      </c>
      <c r="G56" s="73">
        <v>5.52</v>
      </c>
      <c r="H56" s="73">
        <v>4.97</v>
      </c>
      <c r="I56" s="73">
        <v>4.4800000000000004</v>
      </c>
      <c r="J56" s="73">
        <v>4.05</v>
      </c>
      <c r="K56" s="73">
        <v>3.67</v>
      </c>
      <c r="L56" s="73">
        <v>3.33</v>
      </c>
      <c r="M56" s="73">
        <v>3.03</v>
      </c>
      <c r="N56" s="73">
        <v>2.75</v>
      </c>
      <c r="O56" s="73">
        <v>2.5099999999999998</v>
      </c>
      <c r="P56" s="73">
        <v>2.29</v>
      </c>
      <c r="Q56" s="73">
        <v>2.09</v>
      </c>
      <c r="R56" s="73">
        <v>1.91</v>
      </c>
      <c r="S56" s="73">
        <v>1.74</v>
      </c>
      <c r="T56" s="73">
        <v>1.59</v>
      </c>
      <c r="U56" s="73">
        <v>1.46</v>
      </c>
      <c r="V56" s="73">
        <v>1.34</v>
      </c>
      <c r="W56" s="73">
        <v>1.22</v>
      </c>
      <c r="X56" s="73">
        <v>1.1200000000000001</v>
      </c>
      <c r="Y56" s="73">
        <v>1.02</v>
      </c>
      <c r="Z56" s="73">
        <v>0.94</v>
      </c>
      <c r="AA56" s="73">
        <v>0.86</v>
      </c>
    </row>
    <row r="57" spans="1:27" x14ac:dyDescent="0.25">
      <c r="A57" s="72">
        <v>53</v>
      </c>
      <c r="B57" s="73">
        <v>10.37</v>
      </c>
      <c r="C57" s="73">
        <v>9.25</v>
      </c>
      <c r="D57" s="73">
        <v>8.25</v>
      </c>
      <c r="E57" s="73">
        <v>7.38</v>
      </c>
      <c r="F57" s="73">
        <v>6.61</v>
      </c>
      <c r="G57" s="73">
        <v>5.93</v>
      </c>
      <c r="H57" s="73">
        <v>5.33</v>
      </c>
      <c r="I57" s="73">
        <v>4.79</v>
      </c>
      <c r="J57" s="73">
        <v>4.32</v>
      </c>
      <c r="K57" s="73">
        <v>3.91</v>
      </c>
      <c r="L57" s="73">
        <v>3.53</v>
      </c>
      <c r="M57" s="73">
        <v>3.2</v>
      </c>
      <c r="N57" s="73">
        <v>2.91</v>
      </c>
      <c r="O57" s="73">
        <v>2.64</v>
      </c>
      <c r="P57" s="73">
        <v>2.41</v>
      </c>
      <c r="Q57" s="73">
        <v>2.19</v>
      </c>
      <c r="R57" s="73">
        <v>2</v>
      </c>
      <c r="S57" s="73">
        <v>1.82</v>
      </c>
      <c r="T57" s="73">
        <v>1.67</v>
      </c>
      <c r="U57" s="73">
        <v>1.52</v>
      </c>
      <c r="V57" s="73">
        <v>1.39</v>
      </c>
      <c r="W57" s="73">
        <v>1.27</v>
      </c>
      <c r="X57" s="73">
        <v>1.1599999999999999</v>
      </c>
      <c r="Y57" s="73">
        <v>1.06</v>
      </c>
      <c r="Z57" s="73">
        <v>0.97</v>
      </c>
      <c r="AA57" s="73">
        <v>0.89</v>
      </c>
    </row>
    <row r="58" spans="1:27" x14ac:dyDescent="0.25">
      <c r="A58" s="72">
        <v>54</v>
      </c>
      <c r="B58" s="73">
        <v>11.31</v>
      </c>
      <c r="C58" s="73">
        <v>10.06</v>
      </c>
      <c r="D58" s="73">
        <v>8.9600000000000009</v>
      </c>
      <c r="E58" s="73">
        <v>7.99</v>
      </c>
      <c r="F58" s="73">
        <v>7.14</v>
      </c>
      <c r="G58" s="73">
        <v>6.39</v>
      </c>
      <c r="H58" s="73">
        <v>5.72</v>
      </c>
      <c r="I58" s="73">
        <v>5.14</v>
      </c>
      <c r="J58" s="73">
        <v>4.62</v>
      </c>
      <c r="K58" s="73">
        <v>4.17</v>
      </c>
      <c r="L58" s="73">
        <v>3.76</v>
      </c>
      <c r="M58" s="73">
        <v>3.4</v>
      </c>
      <c r="N58" s="73">
        <v>3.08</v>
      </c>
      <c r="O58" s="73">
        <v>2.79</v>
      </c>
      <c r="P58" s="73">
        <v>2.54</v>
      </c>
      <c r="Q58" s="73">
        <v>2.31</v>
      </c>
      <c r="R58" s="73">
        <v>2.1</v>
      </c>
      <c r="S58" s="73">
        <v>1.91</v>
      </c>
      <c r="T58" s="73">
        <v>1.74</v>
      </c>
      <c r="U58" s="73">
        <v>1.59</v>
      </c>
      <c r="V58" s="73">
        <v>1.45</v>
      </c>
      <c r="W58" s="73">
        <v>1.32</v>
      </c>
      <c r="X58" s="73">
        <v>1.21</v>
      </c>
      <c r="Y58" s="73">
        <v>1.1000000000000001</v>
      </c>
      <c r="Z58" s="73">
        <v>1.01</v>
      </c>
      <c r="AA58" s="73">
        <v>0.92</v>
      </c>
    </row>
    <row r="59" spans="1:27" x14ac:dyDescent="0.25">
      <c r="A59" s="72">
        <v>55</v>
      </c>
      <c r="B59" s="73">
        <v>12.36</v>
      </c>
      <c r="C59" s="73">
        <v>10.97</v>
      </c>
      <c r="D59" s="73">
        <v>9.75</v>
      </c>
      <c r="E59" s="73">
        <v>8.68</v>
      </c>
      <c r="F59" s="73">
        <v>7.73</v>
      </c>
      <c r="G59" s="73">
        <v>6.9</v>
      </c>
      <c r="H59" s="73">
        <v>6.17</v>
      </c>
      <c r="I59" s="73">
        <v>5.53</v>
      </c>
      <c r="J59" s="73">
        <v>4.96</v>
      </c>
      <c r="K59" s="73">
        <v>4.46</v>
      </c>
      <c r="L59" s="73">
        <v>4.01</v>
      </c>
      <c r="M59" s="73">
        <v>3.62</v>
      </c>
      <c r="N59" s="73">
        <v>3.27</v>
      </c>
      <c r="O59" s="73">
        <v>2.96</v>
      </c>
      <c r="P59" s="73">
        <v>2.68</v>
      </c>
      <c r="Q59" s="73">
        <v>2.4300000000000002</v>
      </c>
      <c r="R59" s="73">
        <v>2.21</v>
      </c>
      <c r="S59" s="73">
        <v>2.0099999999999998</v>
      </c>
      <c r="T59" s="73">
        <v>1.83</v>
      </c>
      <c r="U59" s="73">
        <v>1.66</v>
      </c>
      <c r="V59" s="73">
        <v>1.51</v>
      </c>
      <c r="W59" s="73">
        <v>1.38</v>
      </c>
      <c r="X59" s="73">
        <v>1.26</v>
      </c>
      <c r="Y59" s="73">
        <v>1.1499999999999999</v>
      </c>
      <c r="Z59" s="73">
        <v>1.04</v>
      </c>
      <c r="AA59" s="73">
        <v>0.95</v>
      </c>
    </row>
    <row r="60" spans="1:27" x14ac:dyDescent="0.25">
      <c r="A60" s="72">
        <v>56</v>
      </c>
      <c r="B60" s="73">
        <v>13.53</v>
      </c>
      <c r="C60" s="73">
        <v>11.99</v>
      </c>
      <c r="D60" s="73">
        <v>10.64</v>
      </c>
      <c r="E60" s="73">
        <v>9.4499999999999993</v>
      </c>
      <c r="F60" s="73">
        <v>8.4</v>
      </c>
      <c r="G60" s="73">
        <v>7.48</v>
      </c>
      <c r="H60" s="73">
        <v>6.67</v>
      </c>
      <c r="I60" s="73">
        <v>5.96</v>
      </c>
      <c r="J60" s="73">
        <v>5.33</v>
      </c>
      <c r="K60" s="73">
        <v>4.78</v>
      </c>
      <c r="L60" s="73">
        <v>4.29</v>
      </c>
      <c r="M60" s="73">
        <v>3.86</v>
      </c>
      <c r="N60" s="73">
        <v>3.48</v>
      </c>
      <c r="O60" s="73">
        <v>3.14</v>
      </c>
      <c r="P60" s="73">
        <v>2.84</v>
      </c>
      <c r="Q60" s="73">
        <v>2.57</v>
      </c>
      <c r="R60" s="73">
        <v>2.33</v>
      </c>
      <c r="S60" s="73">
        <v>2.11</v>
      </c>
      <c r="T60" s="73">
        <v>1.92</v>
      </c>
      <c r="U60" s="73">
        <v>1.74</v>
      </c>
      <c r="V60" s="73">
        <v>1.58</v>
      </c>
      <c r="W60" s="73">
        <v>1.44</v>
      </c>
      <c r="X60" s="73">
        <v>1.31</v>
      </c>
      <c r="Y60" s="73">
        <v>1.19</v>
      </c>
      <c r="Z60" s="73">
        <v>1.0900000000000001</v>
      </c>
      <c r="AA60" s="73">
        <v>0.99</v>
      </c>
    </row>
    <row r="61" spans="1:27" x14ac:dyDescent="0.25">
      <c r="A61" s="72">
        <v>57</v>
      </c>
      <c r="B61" s="73">
        <v>14.84</v>
      </c>
      <c r="C61" s="73">
        <v>13.14</v>
      </c>
      <c r="D61" s="73">
        <v>11.64</v>
      </c>
      <c r="E61" s="73">
        <v>10.31</v>
      </c>
      <c r="F61" s="73">
        <v>9.15</v>
      </c>
      <c r="G61" s="73">
        <v>8.1300000000000008</v>
      </c>
      <c r="H61" s="73">
        <v>7.23</v>
      </c>
      <c r="I61" s="73">
        <v>6.44</v>
      </c>
      <c r="J61" s="73">
        <v>5.75</v>
      </c>
      <c r="K61" s="73">
        <v>5.14</v>
      </c>
      <c r="L61" s="73">
        <v>4.6100000000000003</v>
      </c>
      <c r="M61" s="73">
        <v>4.13</v>
      </c>
      <c r="N61" s="73">
        <v>3.72</v>
      </c>
      <c r="O61" s="73">
        <v>3.34</v>
      </c>
      <c r="P61" s="73">
        <v>3.02</v>
      </c>
      <c r="Q61" s="73">
        <v>2.72</v>
      </c>
      <c r="R61" s="73">
        <v>2.46</v>
      </c>
      <c r="S61" s="73">
        <v>2.23</v>
      </c>
      <c r="T61" s="73">
        <v>2.02</v>
      </c>
      <c r="U61" s="73">
        <v>1.83</v>
      </c>
      <c r="V61" s="73">
        <v>1.66</v>
      </c>
      <c r="W61" s="73">
        <v>1.51</v>
      </c>
      <c r="X61" s="73">
        <v>1.37</v>
      </c>
      <c r="Y61" s="73">
        <v>1.24</v>
      </c>
      <c r="Z61" s="73">
        <v>1.1299999999999999</v>
      </c>
      <c r="AA61" s="73">
        <v>1.03</v>
      </c>
    </row>
    <row r="62" spans="1:27" x14ac:dyDescent="0.25">
      <c r="A62" s="72">
        <v>58</v>
      </c>
      <c r="B62" s="73">
        <v>16.32</v>
      </c>
      <c r="C62" s="73">
        <v>14.43</v>
      </c>
      <c r="D62" s="73">
        <v>12.76</v>
      </c>
      <c r="E62" s="73">
        <v>11.29</v>
      </c>
      <c r="F62" s="73">
        <v>9.99</v>
      </c>
      <c r="G62" s="73">
        <v>8.86</v>
      </c>
      <c r="H62" s="73">
        <v>7.86</v>
      </c>
      <c r="I62" s="73">
        <v>6.99</v>
      </c>
      <c r="J62" s="73">
        <v>6.22</v>
      </c>
      <c r="K62" s="73">
        <v>5.55</v>
      </c>
      <c r="L62" s="73">
        <v>4.96</v>
      </c>
      <c r="M62" s="73">
        <v>4.4400000000000004</v>
      </c>
      <c r="N62" s="73">
        <v>3.98</v>
      </c>
      <c r="O62" s="73">
        <v>3.57</v>
      </c>
      <c r="P62" s="73">
        <v>3.21</v>
      </c>
      <c r="Q62" s="73">
        <v>2.89</v>
      </c>
      <c r="R62" s="73">
        <v>2.61</v>
      </c>
      <c r="S62" s="73">
        <v>2.36</v>
      </c>
      <c r="T62" s="73">
        <v>2.13</v>
      </c>
      <c r="U62" s="73">
        <v>1.93</v>
      </c>
      <c r="V62" s="73">
        <v>1.75</v>
      </c>
      <c r="W62" s="73">
        <v>1.58</v>
      </c>
      <c r="X62" s="73">
        <v>1.43</v>
      </c>
      <c r="Y62" s="73">
        <v>1.3</v>
      </c>
      <c r="Z62" s="73">
        <v>1.18</v>
      </c>
      <c r="AA62" s="73">
        <v>1.07</v>
      </c>
    </row>
    <row r="63" spans="1:27" x14ac:dyDescent="0.25">
      <c r="A63" s="72">
        <v>59</v>
      </c>
      <c r="B63" s="73">
        <v>17.97</v>
      </c>
      <c r="C63" s="73">
        <v>15.87</v>
      </c>
      <c r="D63" s="73">
        <v>14.01</v>
      </c>
      <c r="E63" s="73">
        <v>12.38</v>
      </c>
      <c r="F63" s="73">
        <v>10.94</v>
      </c>
      <c r="G63" s="73">
        <v>9.68</v>
      </c>
      <c r="H63" s="73">
        <v>8.57</v>
      </c>
      <c r="I63" s="73">
        <v>7.6</v>
      </c>
      <c r="J63" s="73">
        <v>6.75</v>
      </c>
      <c r="K63" s="73">
        <v>6.01</v>
      </c>
      <c r="L63" s="73">
        <v>5.35</v>
      </c>
      <c r="M63" s="73">
        <v>4.78</v>
      </c>
      <c r="N63" s="73">
        <v>4.2699999999999996</v>
      </c>
      <c r="O63" s="73">
        <v>3.83</v>
      </c>
      <c r="P63" s="73">
        <v>3.43</v>
      </c>
      <c r="Q63" s="73">
        <v>3.08</v>
      </c>
      <c r="R63" s="73">
        <v>2.77</v>
      </c>
      <c r="S63" s="73">
        <v>2.5</v>
      </c>
      <c r="T63" s="73">
        <v>2.25</v>
      </c>
      <c r="U63" s="73">
        <v>2.0299999999999998</v>
      </c>
      <c r="V63" s="73">
        <v>1.84</v>
      </c>
      <c r="W63" s="73">
        <v>1.66</v>
      </c>
      <c r="X63" s="73">
        <v>1.5</v>
      </c>
      <c r="Y63" s="73">
        <v>1.36</v>
      </c>
      <c r="Z63" s="73">
        <v>1.23</v>
      </c>
      <c r="AA63" s="73">
        <v>1.1200000000000001</v>
      </c>
    </row>
    <row r="64" spans="1:27" x14ac:dyDescent="0.25">
      <c r="A64" s="72">
        <v>60</v>
      </c>
      <c r="B64" s="73">
        <v>19.809999999999999</v>
      </c>
      <c r="C64" s="73">
        <v>17.48</v>
      </c>
      <c r="D64" s="73">
        <v>15.42</v>
      </c>
      <c r="E64" s="73">
        <v>13.61</v>
      </c>
      <c r="F64" s="73">
        <v>12.01</v>
      </c>
      <c r="G64" s="73">
        <v>10.61</v>
      </c>
      <c r="H64" s="73">
        <v>9.3699999999999992</v>
      </c>
      <c r="I64" s="73">
        <v>8.3000000000000007</v>
      </c>
      <c r="J64" s="73">
        <v>7.35</v>
      </c>
      <c r="K64" s="73">
        <v>6.52</v>
      </c>
      <c r="L64" s="73">
        <v>5.8</v>
      </c>
      <c r="M64" s="73">
        <v>5.16</v>
      </c>
      <c r="N64" s="73">
        <v>4.5999999999999996</v>
      </c>
      <c r="O64" s="73">
        <v>4.1100000000000003</v>
      </c>
      <c r="P64" s="73">
        <v>3.68</v>
      </c>
      <c r="Q64" s="73">
        <v>3.3</v>
      </c>
      <c r="R64" s="73">
        <v>2.96</v>
      </c>
      <c r="S64" s="73">
        <v>2.66</v>
      </c>
      <c r="T64" s="73">
        <v>2.39</v>
      </c>
      <c r="U64" s="73">
        <v>2.15</v>
      </c>
      <c r="V64" s="73">
        <v>1.94</v>
      </c>
      <c r="W64" s="73">
        <v>1.75</v>
      </c>
      <c r="X64" s="73">
        <v>1.58</v>
      </c>
      <c r="Y64" s="73">
        <v>1.43</v>
      </c>
      <c r="Z64" s="73">
        <v>1.29</v>
      </c>
      <c r="AA64" s="73">
        <v>1.17</v>
      </c>
    </row>
    <row r="65" spans="1:27" x14ac:dyDescent="0.25">
      <c r="A65" s="72">
        <v>61</v>
      </c>
      <c r="B65" s="73">
        <v>21.87</v>
      </c>
      <c r="C65" s="73">
        <v>19.29</v>
      </c>
      <c r="D65" s="73">
        <v>17.010000000000002</v>
      </c>
      <c r="E65" s="73">
        <v>14.99</v>
      </c>
      <c r="F65" s="73">
        <v>13.21</v>
      </c>
      <c r="G65" s="73">
        <v>11.65</v>
      </c>
      <c r="H65" s="73">
        <v>10.28</v>
      </c>
      <c r="I65" s="73">
        <v>9.07</v>
      </c>
      <c r="J65" s="73">
        <v>8.02</v>
      </c>
      <c r="K65" s="73">
        <v>7.1</v>
      </c>
      <c r="L65" s="73">
        <v>6.3</v>
      </c>
      <c r="M65" s="73">
        <v>5.59</v>
      </c>
      <c r="N65" s="73">
        <v>4.97</v>
      </c>
      <c r="O65" s="73">
        <v>4.43</v>
      </c>
      <c r="P65" s="73">
        <v>3.95</v>
      </c>
      <c r="Q65" s="73">
        <v>3.53</v>
      </c>
      <c r="R65" s="73">
        <v>3.16</v>
      </c>
      <c r="S65" s="73">
        <v>2.83</v>
      </c>
      <c r="T65" s="73">
        <v>2.54</v>
      </c>
      <c r="U65" s="73">
        <v>2.29</v>
      </c>
      <c r="V65" s="73">
        <v>2.06</v>
      </c>
      <c r="W65" s="73">
        <v>1.85</v>
      </c>
      <c r="X65" s="73">
        <v>1.67</v>
      </c>
      <c r="Y65" s="73">
        <v>1.5</v>
      </c>
      <c r="Z65" s="73">
        <v>1.36</v>
      </c>
      <c r="AA65" s="73">
        <v>1.23</v>
      </c>
    </row>
    <row r="66" spans="1:27" x14ac:dyDescent="0.25">
      <c r="A66" s="72">
        <v>62</v>
      </c>
      <c r="B66" s="73">
        <v>24.18</v>
      </c>
      <c r="C66" s="73">
        <v>21.32</v>
      </c>
      <c r="D66" s="73">
        <v>18.78</v>
      </c>
      <c r="E66" s="73">
        <v>16.54</v>
      </c>
      <c r="F66" s="73">
        <v>14.56</v>
      </c>
      <c r="G66" s="73">
        <v>12.82</v>
      </c>
      <c r="H66" s="73">
        <v>11.29</v>
      </c>
      <c r="I66" s="73">
        <v>9.9499999999999993</v>
      </c>
      <c r="J66" s="73">
        <v>8.7799999999999994</v>
      </c>
      <c r="K66" s="73">
        <v>7.76</v>
      </c>
      <c r="L66" s="73">
        <v>6.86</v>
      </c>
      <c r="M66" s="73">
        <v>6.08</v>
      </c>
      <c r="N66" s="73">
        <v>5.39</v>
      </c>
      <c r="O66" s="73">
        <v>4.79</v>
      </c>
      <c r="P66" s="73">
        <v>4.26</v>
      </c>
      <c r="Q66" s="73">
        <v>3.8</v>
      </c>
      <c r="R66" s="73">
        <v>3.39</v>
      </c>
      <c r="S66" s="73">
        <v>3.03</v>
      </c>
      <c r="T66" s="73">
        <v>2.71</v>
      </c>
      <c r="U66" s="73">
        <v>2.4300000000000002</v>
      </c>
      <c r="V66" s="73">
        <v>2.1800000000000002</v>
      </c>
      <c r="W66" s="73">
        <v>1.96</v>
      </c>
      <c r="X66" s="73">
        <v>1.76</v>
      </c>
      <c r="Y66" s="73">
        <v>1.59</v>
      </c>
      <c r="Z66" s="73">
        <v>1.43</v>
      </c>
      <c r="AA66" s="73">
        <v>1.29</v>
      </c>
    </row>
    <row r="67" spans="1:27" x14ac:dyDescent="0.25">
      <c r="A67" s="72">
        <v>63</v>
      </c>
      <c r="B67" s="73">
        <v>26.76</v>
      </c>
      <c r="C67" s="73">
        <v>23.59</v>
      </c>
      <c r="D67" s="73">
        <v>20.78</v>
      </c>
      <c r="E67" s="73">
        <v>18.28</v>
      </c>
      <c r="F67" s="73">
        <v>16.079999999999998</v>
      </c>
      <c r="G67" s="73">
        <v>14.14</v>
      </c>
      <c r="H67" s="73">
        <v>12.44</v>
      </c>
      <c r="I67" s="73">
        <v>10.94</v>
      </c>
      <c r="J67" s="73">
        <v>9.64</v>
      </c>
      <c r="K67" s="73">
        <v>8.5</v>
      </c>
      <c r="L67" s="73">
        <v>7.5</v>
      </c>
      <c r="M67" s="73">
        <v>6.62</v>
      </c>
      <c r="N67" s="73">
        <v>5.86</v>
      </c>
      <c r="O67" s="73">
        <v>5.19</v>
      </c>
      <c r="P67" s="73">
        <v>4.6100000000000003</v>
      </c>
      <c r="Q67" s="73">
        <v>4.0999999999999996</v>
      </c>
      <c r="R67" s="73">
        <v>3.65</v>
      </c>
      <c r="S67" s="73">
        <v>3.25</v>
      </c>
      <c r="T67" s="73">
        <v>2.9</v>
      </c>
      <c r="U67" s="73">
        <v>2.6</v>
      </c>
      <c r="V67" s="73">
        <v>2.3199999999999998</v>
      </c>
      <c r="W67" s="73">
        <v>2.08</v>
      </c>
      <c r="X67" s="73">
        <v>1.87</v>
      </c>
      <c r="Y67" s="73">
        <v>1.68</v>
      </c>
      <c r="Z67" s="73">
        <v>1.51</v>
      </c>
      <c r="AA67" s="73">
        <v>1.35</v>
      </c>
    </row>
    <row r="68" spans="1:27" x14ac:dyDescent="0.25">
      <c r="A68" s="72">
        <v>64</v>
      </c>
      <c r="B68" s="73">
        <v>29.06</v>
      </c>
      <c r="C68" s="73">
        <v>26.13</v>
      </c>
      <c r="D68" s="73">
        <v>23.01</v>
      </c>
      <c r="E68" s="73">
        <v>20.239999999999998</v>
      </c>
      <c r="F68" s="73">
        <v>17.79</v>
      </c>
      <c r="G68" s="73">
        <v>15.63</v>
      </c>
      <c r="H68" s="73">
        <v>13.73</v>
      </c>
      <c r="I68" s="73">
        <v>12.06</v>
      </c>
      <c r="J68" s="73">
        <v>10.61</v>
      </c>
      <c r="K68" s="73">
        <v>9.33</v>
      </c>
      <c r="L68" s="73">
        <v>8.2200000000000006</v>
      </c>
      <c r="M68" s="73">
        <v>7.24</v>
      </c>
      <c r="N68" s="73">
        <v>6.39</v>
      </c>
      <c r="O68" s="73">
        <v>5.65</v>
      </c>
      <c r="P68" s="73">
        <v>5</v>
      </c>
      <c r="Q68" s="73">
        <v>4.4400000000000004</v>
      </c>
      <c r="R68" s="73">
        <v>3.94</v>
      </c>
      <c r="S68" s="73">
        <v>3.5</v>
      </c>
      <c r="T68" s="73">
        <v>3.12</v>
      </c>
      <c r="U68" s="73">
        <v>2.78</v>
      </c>
      <c r="V68" s="73">
        <v>2.48</v>
      </c>
      <c r="W68" s="73">
        <v>2.2200000000000002</v>
      </c>
      <c r="X68" s="73">
        <v>1.98</v>
      </c>
      <c r="Y68" s="73">
        <v>1.78</v>
      </c>
      <c r="Z68" s="73">
        <v>1.59</v>
      </c>
      <c r="AA68" s="73">
        <v>1.43</v>
      </c>
    </row>
    <row r="69" spans="1:27" x14ac:dyDescent="0.25">
      <c r="A69" s="72">
        <v>65</v>
      </c>
      <c r="B69" s="73">
        <v>30</v>
      </c>
      <c r="C69" s="73">
        <v>28.74</v>
      </c>
      <c r="D69" s="73">
        <v>25.51</v>
      </c>
      <c r="E69" s="73">
        <v>22.44</v>
      </c>
      <c r="F69" s="73">
        <v>19.71</v>
      </c>
      <c r="G69" s="73">
        <v>17.309999999999999</v>
      </c>
      <c r="H69" s="73">
        <v>15.19</v>
      </c>
      <c r="I69" s="73">
        <v>13.33</v>
      </c>
      <c r="J69" s="73">
        <v>11.7</v>
      </c>
      <c r="K69" s="73">
        <v>10.27</v>
      </c>
      <c r="L69" s="73">
        <v>9.0299999999999994</v>
      </c>
      <c r="M69" s="73">
        <v>7.94</v>
      </c>
      <c r="N69" s="73">
        <v>7</v>
      </c>
      <c r="O69" s="73">
        <v>6.17</v>
      </c>
      <c r="P69" s="73">
        <v>5.45</v>
      </c>
      <c r="Q69" s="73">
        <v>4.82</v>
      </c>
      <c r="R69" s="73">
        <v>4.26</v>
      </c>
      <c r="S69" s="73">
        <v>3.78</v>
      </c>
      <c r="T69" s="73">
        <v>3.36</v>
      </c>
      <c r="U69" s="73">
        <v>2.98</v>
      </c>
      <c r="V69" s="73">
        <v>2.66</v>
      </c>
      <c r="W69" s="73">
        <v>2.37</v>
      </c>
      <c r="X69" s="73">
        <v>2.11</v>
      </c>
      <c r="Y69" s="73">
        <v>1.89</v>
      </c>
      <c r="Z69" s="73">
        <v>1.69</v>
      </c>
      <c r="AA69" s="73">
        <v>1.51</v>
      </c>
    </row>
    <row r="70" spans="1:27" x14ac:dyDescent="0.25">
      <c r="A70" s="72">
        <v>66</v>
      </c>
      <c r="B70" s="73">
        <v>30</v>
      </c>
      <c r="C70" s="73">
        <v>30</v>
      </c>
      <c r="D70" s="73">
        <v>28.32</v>
      </c>
      <c r="E70" s="73">
        <v>24.9</v>
      </c>
      <c r="F70" s="73">
        <v>21.87</v>
      </c>
      <c r="G70" s="73">
        <v>19.190000000000001</v>
      </c>
      <c r="H70" s="73">
        <v>16.829999999999998</v>
      </c>
      <c r="I70" s="73">
        <v>14.76</v>
      </c>
      <c r="J70" s="73">
        <v>12.94</v>
      </c>
      <c r="K70" s="73">
        <v>11.34</v>
      </c>
      <c r="L70" s="73">
        <v>9.9499999999999993</v>
      </c>
      <c r="M70" s="73">
        <v>8.74</v>
      </c>
      <c r="N70" s="73">
        <v>7.68</v>
      </c>
      <c r="O70" s="73">
        <v>6.75</v>
      </c>
      <c r="P70" s="73">
        <v>5.95</v>
      </c>
      <c r="Q70" s="73">
        <v>5.25</v>
      </c>
      <c r="R70" s="73">
        <v>4.63</v>
      </c>
      <c r="S70" s="73">
        <v>4.0999999999999996</v>
      </c>
      <c r="T70" s="73">
        <v>3.63</v>
      </c>
      <c r="U70" s="73">
        <v>3.21</v>
      </c>
      <c r="V70" s="73">
        <v>2.85</v>
      </c>
      <c r="W70" s="73">
        <v>2.5299999999999998</v>
      </c>
      <c r="X70" s="73">
        <v>2.2599999999999998</v>
      </c>
      <c r="Y70" s="73">
        <v>2.0099999999999998</v>
      </c>
      <c r="Z70" s="73">
        <v>1.79</v>
      </c>
      <c r="AA70" s="73">
        <v>1.6</v>
      </c>
    </row>
    <row r="71" spans="1:27" x14ac:dyDescent="0.25">
      <c r="A71" s="72">
        <v>67</v>
      </c>
      <c r="B71" s="73">
        <v>30</v>
      </c>
      <c r="C71" s="73">
        <v>30</v>
      </c>
      <c r="D71" s="73">
        <v>29.9</v>
      </c>
      <c r="E71" s="73">
        <v>27.68</v>
      </c>
      <c r="F71" s="73">
        <v>24.31</v>
      </c>
      <c r="G71" s="73">
        <v>21.32</v>
      </c>
      <c r="H71" s="73">
        <v>18.690000000000001</v>
      </c>
      <c r="I71" s="73">
        <v>16.37</v>
      </c>
      <c r="J71" s="73">
        <v>14.34</v>
      </c>
      <c r="K71" s="73">
        <v>12.55</v>
      </c>
      <c r="L71" s="73">
        <v>11</v>
      </c>
      <c r="M71" s="73">
        <v>9.64</v>
      </c>
      <c r="N71" s="73">
        <v>8.4499999999999993</v>
      </c>
      <c r="O71" s="73">
        <v>7.42</v>
      </c>
      <c r="P71" s="73">
        <v>6.52</v>
      </c>
      <c r="Q71" s="73">
        <v>5.73</v>
      </c>
      <c r="R71" s="73">
        <v>5.05</v>
      </c>
      <c r="S71" s="73">
        <v>4.45</v>
      </c>
      <c r="T71" s="73">
        <v>3.93</v>
      </c>
      <c r="U71" s="73">
        <v>3.48</v>
      </c>
      <c r="V71" s="73">
        <v>3.08</v>
      </c>
      <c r="W71" s="73">
        <v>2.72</v>
      </c>
      <c r="X71" s="73">
        <v>2.42</v>
      </c>
      <c r="Y71" s="73">
        <v>2.15</v>
      </c>
      <c r="Z71" s="73">
        <v>1.91</v>
      </c>
      <c r="AA71" s="73">
        <v>1.71</v>
      </c>
    </row>
    <row r="72" spans="1:27" x14ac:dyDescent="0.25">
      <c r="A72" s="72">
        <v>68</v>
      </c>
      <c r="B72" s="73">
        <v>30</v>
      </c>
      <c r="C72" s="73">
        <v>30</v>
      </c>
      <c r="D72" s="73">
        <v>30</v>
      </c>
      <c r="E72" s="73">
        <v>29.57</v>
      </c>
      <c r="F72" s="73">
        <v>27.05</v>
      </c>
      <c r="G72" s="73">
        <v>23.72</v>
      </c>
      <c r="H72" s="73">
        <v>20.79</v>
      </c>
      <c r="I72" s="73">
        <v>18.2</v>
      </c>
      <c r="J72" s="73">
        <v>15.92</v>
      </c>
      <c r="K72" s="73">
        <v>13.93</v>
      </c>
      <c r="L72" s="73">
        <v>12.18</v>
      </c>
      <c r="M72" s="73">
        <v>10.66</v>
      </c>
      <c r="N72" s="73">
        <v>9.33</v>
      </c>
      <c r="O72" s="73">
        <v>8.18</v>
      </c>
      <c r="P72" s="73">
        <v>7.17</v>
      </c>
      <c r="Q72" s="73">
        <v>6.29</v>
      </c>
      <c r="R72" s="73">
        <v>5.52</v>
      </c>
      <c r="S72" s="73">
        <v>4.8600000000000003</v>
      </c>
      <c r="T72" s="73">
        <v>4.28</v>
      </c>
      <c r="U72" s="73">
        <v>3.77</v>
      </c>
      <c r="V72" s="73">
        <v>3.33</v>
      </c>
      <c r="W72" s="73">
        <v>2.94</v>
      </c>
      <c r="X72" s="73">
        <v>2.6</v>
      </c>
      <c r="Y72" s="73">
        <v>2.31</v>
      </c>
      <c r="Z72" s="73">
        <v>2.0499999999999998</v>
      </c>
      <c r="AA72" s="73">
        <v>1.82</v>
      </c>
    </row>
    <row r="73" spans="1:27" x14ac:dyDescent="0.25">
      <c r="A73" s="72">
        <v>69</v>
      </c>
      <c r="B73" s="73">
        <v>30</v>
      </c>
      <c r="C73" s="73">
        <v>30</v>
      </c>
      <c r="D73" s="73">
        <v>30</v>
      </c>
      <c r="E73" s="73">
        <v>30</v>
      </c>
      <c r="F73" s="73">
        <v>29.25</v>
      </c>
      <c r="G73" s="73">
        <v>26.43</v>
      </c>
      <c r="H73" s="73">
        <v>23.16</v>
      </c>
      <c r="I73" s="73">
        <v>20.260000000000002</v>
      </c>
      <c r="J73" s="73">
        <v>17.72</v>
      </c>
      <c r="K73" s="73">
        <v>15.49</v>
      </c>
      <c r="L73" s="73">
        <v>13.53</v>
      </c>
      <c r="M73" s="73">
        <v>11.82</v>
      </c>
      <c r="N73" s="73">
        <v>10.33</v>
      </c>
      <c r="O73" s="73">
        <v>9.0399999999999991</v>
      </c>
      <c r="P73" s="73">
        <v>7.9</v>
      </c>
      <c r="Q73" s="73">
        <v>6.92</v>
      </c>
      <c r="R73" s="73">
        <v>6.06</v>
      </c>
      <c r="S73" s="73">
        <v>5.32</v>
      </c>
      <c r="T73" s="73">
        <v>4.67</v>
      </c>
      <c r="U73" s="73">
        <v>4.1100000000000003</v>
      </c>
      <c r="V73" s="73">
        <v>3.61</v>
      </c>
      <c r="W73" s="73">
        <v>3.18</v>
      </c>
      <c r="X73" s="73">
        <v>2.81</v>
      </c>
      <c r="Y73" s="73">
        <v>2.48</v>
      </c>
      <c r="Z73" s="73">
        <v>2.2000000000000002</v>
      </c>
      <c r="AA73" s="73">
        <v>1.95</v>
      </c>
    </row>
    <row r="74" spans="1:27" x14ac:dyDescent="0.25">
      <c r="A74" s="72">
        <v>70</v>
      </c>
      <c r="B74" s="73">
        <v>30</v>
      </c>
      <c r="C74" s="73">
        <v>30</v>
      </c>
      <c r="D74" s="73">
        <v>30</v>
      </c>
      <c r="E74" s="73">
        <v>30</v>
      </c>
      <c r="F74" s="73">
        <v>30</v>
      </c>
      <c r="G74" s="73">
        <v>28.93</v>
      </c>
      <c r="H74" s="73">
        <v>25.83</v>
      </c>
      <c r="I74" s="73">
        <v>22.6</v>
      </c>
      <c r="J74" s="73">
        <v>19.760000000000002</v>
      </c>
      <c r="K74" s="73">
        <v>17.260000000000002</v>
      </c>
      <c r="L74" s="73">
        <v>15.07</v>
      </c>
      <c r="M74" s="73">
        <v>13.15</v>
      </c>
      <c r="N74" s="73">
        <v>11.48</v>
      </c>
      <c r="O74" s="73">
        <v>10.02</v>
      </c>
      <c r="P74" s="73">
        <v>8.75</v>
      </c>
      <c r="Q74" s="73">
        <v>7.64</v>
      </c>
      <c r="R74" s="73">
        <v>6.68</v>
      </c>
      <c r="S74" s="73">
        <v>5.84</v>
      </c>
      <c r="T74" s="73">
        <v>5.12</v>
      </c>
      <c r="U74" s="73">
        <v>4.49</v>
      </c>
      <c r="V74" s="73">
        <v>3.94</v>
      </c>
      <c r="W74" s="73">
        <v>3.46</v>
      </c>
      <c r="X74" s="73">
        <v>3.04</v>
      </c>
      <c r="Y74" s="73">
        <v>2.68</v>
      </c>
      <c r="Z74" s="73">
        <v>2.36</v>
      </c>
      <c r="AA74" s="73">
        <v>2.09</v>
      </c>
    </row>
    <row r="75" spans="1:27" x14ac:dyDescent="0.25">
      <c r="A75" s="72">
        <v>71</v>
      </c>
      <c r="B75" s="73">
        <v>30</v>
      </c>
      <c r="C75" s="73">
        <v>30</v>
      </c>
      <c r="D75" s="73">
        <v>30</v>
      </c>
      <c r="E75" s="73">
        <v>30</v>
      </c>
      <c r="F75" s="73">
        <v>30</v>
      </c>
      <c r="G75" s="73">
        <v>30</v>
      </c>
      <c r="H75" s="73">
        <v>28.63</v>
      </c>
      <c r="I75" s="73">
        <v>25.25</v>
      </c>
      <c r="J75" s="73">
        <v>22.06</v>
      </c>
      <c r="K75" s="73">
        <v>19.27</v>
      </c>
      <c r="L75" s="73">
        <v>16.809999999999999</v>
      </c>
      <c r="M75" s="73">
        <v>14.66</v>
      </c>
      <c r="N75" s="73">
        <v>12.78</v>
      </c>
      <c r="O75" s="73">
        <v>11.13</v>
      </c>
      <c r="P75" s="73">
        <v>9.7100000000000009</v>
      </c>
      <c r="Q75" s="73">
        <v>8.4600000000000009</v>
      </c>
      <c r="R75" s="73">
        <v>7.38</v>
      </c>
      <c r="S75" s="73">
        <v>6.44</v>
      </c>
      <c r="T75" s="73">
        <v>5.63</v>
      </c>
      <c r="U75" s="73">
        <v>4.92</v>
      </c>
      <c r="V75" s="73">
        <v>4.3</v>
      </c>
      <c r="W75" s="73">
        <v>3.77</v>
      </c>
      <c r="X75" s="73">
        <v>3.3</v>
      </c>
      <c r="Y75" s="73">
        <v>2.9</v>
      </c>
      <c r="Z75" s="73">
        <v>2.56</v>
      </c>
      <c r="AA75" s="73">
        <v>2.25</v>
      </c>
    </row>
    <row r="76" spans="1:27" x14ac:dyDescent="0.25">
      <c r="A76" s="72">
        <v>72</v>
      </c>
      <c r="B76" s="73">
        <v>30</v>
      </c>
      <c r="C76" s="73">
        <v>30</v>
      </c>
      <c r="D76" s="73">
        <v>30</v>
      </c>
      <c r="E76" s="73">
        <v>30</v>
      </c>
      <c r="F76" s="73">
        <v>30</v>
      </c>
      <c r="G76" s="73">
        <v>30</v>
      </c>
      <c r="H76" s="73">
        <v>30</v>
      </c>
      <c r="I76" s="73">
        <v>28.25</v>
      </c>
      <c r="J76" s="73">
        <v>24.68</v>
      </c>
      <c r="K76" s="73">
        <v>21.54</v>
      </c>
      <c r="L76" s="73">
        <v>18.79</v>
      </c>
      <c r="M76" s="73">
        <v>16.37</v>
      </c>
      <c r="N76" s="73">
        <v>14.26</v>
      </c>
      <c r="O76" s="73">
        <v>12.41</v>
      </c>
      <c r="P76" s="73">
        <v>10.8</v>
      </c>
      <c r="Q76" s="73">
        <v>9.4</v>
      </c>
      <c r="R76" s="73">
        <v>8.18</v>
      </c>
      <c r="S76" s="73">
        <v>7.13</v>
      </c>
      <c r="T76" s="73">
        <v>6.21</v>
      </c>
      <c r="U76" s="73">
        <v>5.41</v>
      </c>
      <c r="V76" s="73">
        <v>4.72</v>
      </c>
      <c r="W76" s="73">
        <v>4.12</v>
      </c>
      <c r="X76" s="73">
        <v>3.61</v>
      </c>
      <c r="Y76" s="73">
        <v>3.16</v>
      </c>
      <c r="Z76" s="73">
        <v>2.77</v>
      </c>
      <c r="AA76" s="73">
        <v>2.4300000000000002</v>
      </c>
    </row>
    <row r="77" spans="1:27" x14ac:dyDescent="0.25">
      <c r="A77" s="72">
        <v>73</v>
      </c>
      <c r="B77" s="73">
        <v>30</v>
      </c>
      <c r="C77" s="73">
        <v>30</v>
      </c>
      <c r="D77" s="73">
        <v>30</v>
      </c>
      <c r="E77" s="73">
        <v>30</v>
      </c>
      <c r="F77" s="73">
        <v>30</v>
      </c>
      <c r="G77" s="73">
        <v>30</v>
      </c>
      <c r="H77" s="73">
        <v>30</v>
      </c>
      <c r="I77" s="73">
        <v>29.92</v>
      </c>
      <c r="J77" s="73">
        <v>27.65</v>
      </c>
      <c r="K77" s="73">
        <v>24.14</v>
      </c>
      <c r="L77" s="73">
        <v>21.04</v>
      </c>
      <c r="M77" s="73">
        <v>18.329999999999998</v>
      </c>
      <c r="N77" s="73">
        <v>15.95</v>
      </c>
      <c r="O77" s="73">
        <v>13.87</v>
      </c>
      <c r="P77" s="73">
        <v>12.05</v>
      </c>
      <c r="Q77" s="73">
        <v>10.48</v>
      </c>
      <c r="R77" s="73">
        <v>9.1</v>
      </c>
      <c r="S77" s="73">
        <v>7.91</v>
      </c>
      <c r="T77" s="73">
        <v>6.88</v>
      </c>
      <c r="U77" s="73">
        <v>5.98</v>
      </c>
      <c r="V77" s="73">
        <v>5.2</v>
      </c>
      <c r="W77" s="73">
        <v>4.53</v>
      </c>
      <c r="X77" s="73">
        <v>3.95</v>
      </c>
      <c r="Y77" s="73">
        <v>3.45</v>
      </c>
      <c r="Z77" s="73">
        <v>3.02</v>
      </c>
      <c r="AA77" s="73">
        <v>2.64</v>
      </c>
    </row>
    <row r="78" spans="1:27" x14ac:dyDescent="0.25">
      <c r="A78" s="72">
        <v>74</v>
      </c>
      <c r="B78" s="73">
        <v>30</v>
      </c>
      <c r="C78" s="73">
        <v>30</v>
      </c>
      <c r="D78" s="73">
        <v>30</v>
      </c>
      <c r="E78" s="73">
        <v>30</v>
      </c>
      <c r="F78" s="73">
        <v>30</v>
      </c>
      <c r="G78" s="73">
        <v>30</v>
      </c>
      <c r="H78" s="73">
        <v>30</v>
      </c>
      <c r="I78" s="73">
        <v>30</v>
      </c>
      <c r="J78" s="73">
        <v>29.62</v>
      </c>
      <c r="K78" s="73">
        <v>27.09</v>
      </c>
      <c r="L78" s="73">
        <v>23.61</v>
      </c>
      <c r="M78" s="73">
        <v>20.56</v>
      </c>
      <c r="N78" s="73">
        <v>17.88</v>
      </c>
      <c r="O78" s="73">
        <v>15.54</v>
      </c>
      <c r="P78" s="73">
        <v>13.49</v>
      </c>
      <c r="Q78" s="73">
        <v>11.71</v>
      </c>
      <c r="R78" s="73">
        <v>10.16</v>
      </c>
      <c r="S78" s="73">
        <v>8.81</v>
      </c>
      <c r="T78" s="73">
        <v>7.64</v>
      </c>
      <c r="U78" s="73">
        <v>6.63</v>
      </c>
      <c r="V78" s="73">
        <v>5.75</v>
      </c>
      <c r="W78" s="73">
        <v>4.99</v>
      </c>
      <c r="X78" s="73">
        <v>4.34</v>
      </c>
      <c r="Y78" s="73">
        <v>3.78</v>
      </c>
      <c r="Z78" s="73">
        <v>3.3</v>
      </c>
      <c r="AA78" s="73">
        <v>2.88</v>
      </c>
    </row>
    <row r="79" spans="1:27" x14ac:dyDescent="0.25">
      <c r="A79" s="72">
        <v>75</v>
      </c>
      <c r="B79" s="73">
        <v>30</v>
      </c>
      <c r="C79" s="73">
        <v>30</v>
      </c>
      <c r="D79" s="73">
        <v>30</v>
      </c>
      <c r="E79" s="73">
        <v>30</v>
      </c>
      <c r="F79" s="73">
        <v>30</v>
      </c>
      <c r="G79" s="73">
        <v>30</v>
      </c>
      <c r="H79" s="73">
        <v>30</v>
      </c>
      <c r="I79" s="73">
        <v>30</v>
      </c>
      <c r="J79" s="73">
        <v>30</v>
      </c>
      <c r="K79" s="73">
        <v>29.33</v>
      </c>
      <c r="L79" s="73">
        <v>26.55</v>
      </c>
      <c r="M79" s="73">
        <v>23.11</v>
      </c>
      <c r="N79" s="73">
        <v>20.09</v>
      </c>
      <c r="O79" s="73">
        <v>17.45</v>
      </c>
      <c r="P79" s="73">
        <v>15.14</v>
      </c>
      <c r="Q79" s="73">
        <v>13.13</v>
      </c>
      <c r="R79" s="73">
        <v>11.37</v>
      </c>
      <c r="S79" s="73">
        <v>9.84</v>
      </c>
      <c r="T79" s="73">
        <v>8.52</v>
      </c>
      <c r="U79" s="73">
        <v>7.38</v>
      </c>
      <c r="V79" s="73">
        <v>6.38</v>
      </c>
      <c r="W79" s="73">
        <v>5.52</v>
      </c>
      <c r="X79" s="73">
        <v>4.79</v>
      </c>
      <c r="Y79" s="73">
        <v>4.16</v>
      </c>
      <c r="Z79" s="73">
        <v>3.61</v>
      </c>
      <c r="AA79" s="73">
        <v>3.15</v>
      </c>
    </row>
    <row r="80" spans="1:27" x14ac:dyDescent="0.25">
      <c r="A80" s="72">
        <v>76</v>
      </c>
      <c r="B80" s="73">
        <v>30</v>
      </c>
      <c r="C80" s="73">
        <v>30</v>
      </c>
      <c r="D80" s="73">
        <v>30</v>
      </c>
      <c r="E80" s="73">
        <v>30</v>
      </c>
      <c r="F80" s="73">
        <v>30</v>
      </c>
      <c r="G80" s="73">
        <v>30</v>
      </c>
      <c r="H80" s="73">
        <v>30</v>
      </c>
      <c r="I80" s="73">
        <v>30</v>
      </c>
      <c r="J80" s="73">
        <v>30</v>
      </c>
      <c r="K80" s="73">
        <v>30</v>
      </c>
      <c r="L80" s="73">
        <v>29.06</v>
      </c>
      <c r="M80" s="73">
        <v>26.03</v>
      </c>
      <c r="N80" s="73">
        <v>22.63</v>
      </c>
      <c r="O80" s="73">
        <v>19.649999999999999</v>
      </c>
      <c r="P80" s="73">
        <v>17.03</v>
      </c>
      <c r="Q80" s="73">
        <v>14.76</v>
      </c>
      <c r="R80" s="73">
        <v>12.77</v>
      </c>
      <c r="S80" s="73">
        <v>11.04</v>
      </c>
      <c r="T80" s="73">
        <v>9.5399999999999991</v>
      </c>
      <c r="U80" s="73">
        <v>8.24</v>
      </c>
      <c r="V80" s="73">
        <v>7.11</v>
      </c>
      <c r="W80" s="73">
        <v>6.14</v>
      </c>
      <c r="X80" s="73">
        <v>5.31</v>
      </c>
      <c r="Y80" s="73">
        <v>4.59</v>
      </c>
      <c r="Z80" s="73">
        <v>3.98</v>
      </c>
      <c r="AA80" s="73">
        <v>3.45</v>
      </c>
    </row>
    <row r="81" spans="1:27" x14ac:dyDescent="0.25">
      <c r="A81" s="72">
        <v>77</v>
      </c>
      <c r="B81" s="73">
        <v>30</v>
      </c>
      <c r="C81" s="73">
        <v>30</v>
      </c>
      <c r="D81" s="73">
        <v>30</v>
      </c>
      <c r="E81" s="73">
        <v>30</v>
      </c>
      <c r="F81" s="73">
        <v>30</v>
      </c>
      <c r="G81" s="73">
        <v>30</v>
      </c>
      <c r="H81" s="73">
        <v>30</v>
      </c>
      <c r="I81" s="73">
        <v>30</v>
      </c>
      <c r="J81" s="73">
        <v>30</v>
      </c>
      <c r="K81" s="73">
        <v>30</v>
      </c>
      <c r="L81" s="73">
        <v>30</v>
      </c>
      <c r="M81" s="73">
        <v>28.8</v>
      </c>
      <c r="N81" s="73">
        <v>25.54</v>
      </c>
      <c r="O81" s="73">
        <v>22.17</v>
      </c>
      <c r="P81" s="73">
        <v>19.22</v>
      </c>
      <c r="Q81" s="73">
        <v>16.63</v>
      </c>
      <c r="R81" s="73">
        <v>14.38</v>
      </c>
      <c r="S81" s="73">
        <v>12.41</v>
      </c>
      <c r="T81" s="73">
        <v>10.71</v>
      </c>
      <c r="U81" s="73">
        <v>9.23</v>
      </c>
      <c r="V81" s="73">
        <v>7.95</v>
      </c>
      <c r="W81" s="73">
        <v>6.85</v>
      </c>
      <c r="X81" s="73">
        <v>5.9</v>
      </c>
      <c r="Y81" s="73">
        <v>5.0999999999999996</v>
      </c>
      <c r="Z81" s="73">
        <v>4.4000000000000004</v>
      </c>
      <c r="AA81" s="73">
        <v>3.81</v>
      </c>
    </row>
    <row r="82" spans="1:27" x14ac:dyDescent="0.25">
      <c r="A82" s="72">
        <v>78</v>
      </c>
      <c r="B82" s="73">
        <v>30</v>
      </c>
      <c r="C82" s="73">
        <v>30</v>
      </c>
      <c r="D82" s="73">
        <v>30</v>
      </c>
      <c r="E82" s="73">
        <v>30</v>
      </c>
      <c r="F82" s="73">
        <v>30</v>
      </c>
      <c r="G82" s="73">
        <v>30</v>
      </c>
      <c r="H82" s="73">
        <v>30</v>
      </c>
      <c r="I82" s="73">
        <v>30</v>
      </c>
      <c r="J82" s="73">
        <v>30</v>
      </c>
      <c r="K82" s="73">
        <v>30</v>
      </c>
      <c r="L82" s="73">
        <v>30</v>
      </c>
      <c r="M82" s="73">
        <v>30</v>
      </c>
      <c r="N82" s="73">
        <v>28.55</v>
      </c>
      <c r="O82" s="73">
        <v>25.07</v>
      </c>
      <c r="P82" s="73">
        <v>21.73</v>
      </c>
      <c r="Q82" s="73">
        <v>18.8</v>
      </c>
      <c r="R82" s="73">
        <v>16.239999999999998</v>
      </c>
      <c r="S82" s="73">
        <v>14.01</v>
      </c>
      <c r="T82" s="73">
        <v>12.07</v>
      </c>
      <c r="U82" s="73">
        <v>10.38</v>
      </c>
      <c r="V82" s="73">
        <v>8.93</v>
      </c>
      <c r="W82" s="73">
        <v>7.67</v>
      </c>
      <c r="X82" s="73">
        <v>6.59</v>
      </c>
      <c r="Y82" s="73">
        <v>5.68</v>
      </c>
      <c r="Z82" s="73">
        <v>4.8899999999999997</v>
      </c>
      <c r="AA82" s="73">
        <v>4.22</v>
      </c>
    </row>
    <row r="83" spans="1:27" x14ac:dyDescent="0.25">
      <c r="A83" s="72">
        <v>79</v>
      </c>
      <c r="B83" s="73">
        <v>30</v>
      </c>
      <c r="C83" s="73">
        <v>30</v>
      </c>
      <c r="D83" s="73">
        <v>30</v>
      </c>
      <c r="E83" s="73">
        <v>30</v>
      </c>
      <c r="F83" s="73">
        <v>30</v>
      </c>
      <c r="G83" s="73">
        <v>30</v>
      </c>
      <c r="H83" s="73">
        <v>30</v>
      </c>
      <c r="I83" s="73">
        <v>30</v>
      </c>
      <c r="J83" s="73">
        <v>30</v>
      </c>
      <c r="K83" s="73">
        <v>30</v>
      </c>
      <c r="L83" s="73">
        <v>30</v>
      </c>
      <c r="M83" s="73">
        <v>30</v>
      </c>
      <c r="N83" s="73">
        <v>30</v>
      </c>
      <c r="O83" s="73">
        <v>28.31</v>
      </c>
      <c r="P83" s="73">
        <v>24.62</v>
      </c>
      <c r="Q83" s="73">
        <v>21.3</v>
      </c>
      <c r="R83" s="73">
        <v>18.39</v>
      </c>
      <c r="S83" s="73">
        <v>15.85</v>
      </c>
      <c r="T83" s="73">
        <v>13.64</v>
      </c>
      <c r="U83" s="73">
        <v>11.72</v>
      </c>
      <c r="V83" s="73">
        <v>10.06</v>
      </c>
      <c r="W83" s="73">
        <v>8.6199999999999992</v>
      </c>
      <c r="X83" s="73">
        <v>7.39</v>
      </c>
      <c r="Y83" s="73">
        <v>6.35</v>
      </c>
      <c r="Z83" s="73">
        <v>5.45</v>
      </c>
      <c r="AA83" s="73">
        <v>4.6900000000000004</v>
      </c>
    </row>
    <row r="84" spans="1:27" x14ac:dyDescent="0.25">
      <c r="A84" s="72">
        <v>80</v>
      </c>
      <c r="B84" s="73">
        <v>30</v>
      </c>
      <c r="C84" s="73">
        <v>30</v>
      </c>
      <c r="D84" s="73">
        <v>30</v>
      </c>
      <c r="E84" s="73">
        <v>30</v>
      </c>
      <c r="F84" s="73">
        <v>30</v>
      </c>
      <c r="G84" s="73">
        <v>30</v>
      </c>
      <c r="H84" s="73">
        <v>30</v>
      </c>
      <c r="I84" s="73">
        <v>30</v>
      </c>
      <c r="J84" s="73">
        <v>30</v>
      </c>
      <c r="K84" s="73">
        <v>30</v>
      </c>
      <c r="L84" s="73">
        <v>30</v>
      </c>
      <c r="M84" s="73">
        <v>30</v>
      </c>
      <c r="N84" s="73">
        <v>30</v>
      </c>
      <c r="O84" s="73">
        <v>30</v>
      </c>
      <c r="P84" s="73">
        <v>27.96</v>
      </c>
      <c r="Q84" s="73">
        <v>24.19</v>
      </c>
      <c r="R84" s="73">
        <v>20.88</v>
      </c>
      <c r="S84" s="73">
        <v>17.98</v>
      </c>
      <c r="T84" s="73">
        <v>15.46</v>
      </c>
      <c r="U84" s="73">
        <v>13.27</v>
      </c>
      <c r="V84" s="73">
        <v>11.37</v>
      </c>
      <c r="W84" s="73">
        <v>9.7200000000000006</v>
      </c>
      <c r="X84" s="73">
        <v>8.32</v>
      </c>
      <c r="Y84" s="73">
        <v>7.12</v>
      </c>
      <c r="Z84" s="73">
        <v>6.1</v>
      </c>
      <c r="AA84" s="73">
        <v>5.23</v>
      </c>
    </row>
    <row r="85" spans="1:27" x14ac:dyDescent="0.25">
      <c r="A85" s="72">
        <v>81</v>
      </c>
      <c r="B85" s="73">
        <v>30</v>
      </c>
      <c r="C85" s="73">
        <v>30</v>
      </c>
      <c r="D85" s="73">
        <v>30</v>
      </c>
      <c r="E85" s="73">
        <v>30</v>
      </c>
      <c r="F85" s="73">
        <v>30</v>
      </c>
      <c r="G85" s="73">
        <v>30</v>
      </c>
      <c r="H85" s="73">
        <v>30</v>
      </c>
      <c r="I85" s="73">
        <v>30</v>
      </c>
      <c r="J85" s="73">
        <v>30</v>
      </c>
      <c r="K85" s="73">
        <v>30</v>
      </c>
      <c r="L85" s="73">
        <v>30</v>
      </c>
      <c r="M85" s="73">
        <v>30</v>
      </c>
      <c r="N85" s="73">
        <v>30</v>
      </c>
      <c r="O85" s="73">
        <v>30</v>
      </c>
      <c r="P85" s="73">
        <v>29.87</v>
      </c>
      <c r="Q85" s="73">
        <v>27.52</v>
      </c>
      <c r="R85" s="73">
        <v>23.75</v>
      </c>
      <c r="S85" s="73">
        <v>20.45</v>
      </c>
      <c r="T85" s="73">
        <v>17.57</v>
      </c>
      <c r="U85" s="73">
        <v>15.06</v>
      </c>
      <c r="V85" s="73">
        <v>12.89</v>
      </c>
      <c r="W85" s="73">
        <v>11</v>
      </c>
      <c r="X85" s="73">
        <v>9.39</v>
      </c>
      <c r="Y85" s="73">
        <v>8.02</v>
      </c>
      <c r="Z85" s="73">
        <v>6.86</v>
      </c>
      <c r="AA85" s="73">
        <v>5.86</v>
      </c>
    </row>
    <row r="86" spans="1:27" x14ac:dyDescent="0.25">
      <c r="A86" s="72">
        <v>82</v>
      </c>
      <c r="B86" s="73">
        <v>30</v>
      </c>
      <c r="C86" s="73">
        <v>30</v>
      </c>
      <c r="D86" s="73">
        <v>30</v>
      </c>
      <c r="E86" s="73">
        <v>30</v>
      </c>
      <c r="F86" s="73">
        <v>30</v>
      </c>
      <c r="G86" s="73">
        <v>30</v>
      </c>
      <c r="H86" s="73">
        <v>30</v>
      </c>
      <c r="I86" s="73">
        <v>30</v>
      </c>
      <c r="J86" s="73">
        <v>30</v>
      </c>
      <c r="K86" s="73">
        <v>30</v>
      </c>
      <c r="L86" s="73">
        <v>30</v>
      </c>
      <c r="M86" s="73">
        <v>30</v>
      </c>
      <c r="N86" s="73">
        <v>30</v>
      </c>
      <c r="O86" s="73">
        <v>30</v>
      </c>
      <c r="P86" s="73">
        <v>30</v>
      </c>
      <c r="Q86" s="73">
        <v>29.65</v>
      </c>
      <c r="R86" s="73">
        <v>27.08</v>
      </c>
      <c r="S86" s="73">
        <v>23.31</v>
      </c>
      <c r="T86" s="73">
        <v>20.02</v>
      </c>
      <c r="U86" s="73">
        <v>17.14</v>
      </c>
      <c r="V86" s="73">
        <v>14.65</v>
      </c>
      <c r="W86" s="73">
        <v>12.48</v>
      </c>
      <c r="X86" s="73">
        <v>10.64</v>
      </c>
      <c r="Y86" s="73">
        <v>9.07</v>
      </c>
      <c r="Z86" s="73">
        <v>7.73</v>
      </c>
      <c r="AA86" s="73">
        <v>6.59</v>
      </c>
    </row>
    <row r="87" spans="1:27" x14ac:dyDescent="0.25">
      <c r="A87" s="72">
        <v>83</v>
      </c>
      <c r="B87" s="73">
        <v>30</v>
      </c>
      <c r="C87" s="73">
        <v>30</v>
      </c>
      <c r="D87" s="73">
        <v>30</v>
      </c>
      <c r="E87" s="73">
        <v>30</v>
      </c>
      <c r="F87" s="73">
        <v>30</v>
      </c>
      <c r="G87" s="73">
        <v>30</v>
      </c>
      <c r="H87" s="73">
        <v>30</v>
      </c>
      <c r="I87" s="73">
        <v>30</v>
      </c>
      <c r="J87" s="73">
        <v>30</v>
      </c>
      <c r="K87" s="73">
        <v>30</v>
      </c>
      <c r="L87" s="73">
        <v>30</v>
      </c>
      <c r="M87" s="73">
        <v>30</v>
      </c>
      <c r="N87" s="73">
        <v>30</v>
      </c>
      <c r="O87" s="73">
        <v>30</v>
      </c>
      <c r="P87" s="73">
        <v>30</v>
      </c>
      <c r="Q87" s="73">
        <v>30</v>
      </c>
      <c r="R87" s="73">
        <v>29.44</v>
      </c>
      <c r="S87" s="73">
        <v>26.63</v>
      </c>
      <c r="T87" s="73">
        <v>22.86</v>
      </c>
      <c r="U87" s="73">
        <v>19.57</v>
      </c>
      <c r="V87" s="73">
        <v>16.71</v>
      </c>
      <c r="W87" s="73">
        <v>14.21</v>
      </c>
      <c r="X87" s="73">
        <v>12.1</v>
      </c>
      <c r="Y87" s="73">
        <v>10.29</v>
      </c>
      <c r="Z87" s="73">
        <v>8.75</v>
      </c>
      <c r="AA87" s="73">
        <v>7.44</v>
      </c>
    </row>
    <row r="88" spans="1:27" x14ac:dyDescent="0.25">
      <c r="A88" s="72">
        <v>84</v>
      </c>
      <c r="B88" s="73">
        <v>30</v>
      </c>
      <c r="C88" s="73">
        <v>30</v>
      </c>
      <c r="D88" s="73">
        <v>30</v>
      </c>
      <c r="E88" s="73">
        <v>30</v>
      </c>
      <c r="F88" s="73">
        <v>30</v>
      </c>
      <c r="G88" s="73">
        <v>30</v>
      </c>
      <c r="H88" s="73">
        <v>30</v>
      </c>
      <c r="I88" s="73">
        <v>30</v>
      </c>
      <c r="J88" s="73">
        <v>30</v>
      </c>
      <c r="K88" s="73">
        <v>30</v>
      </c>
      <c r="L88" s="73">
        <v>30</v>
      </c>
      <c r="M88" s="73">
        <v>30</v>
      </c>
      <c r="N88" s="73">
        <v>30</v>
      </c>
      <c r="O88" s="73">
        <v>30</v>
      </c>
      <c r="P88" s="73">
        <v>30</v>
      </c>
      <c r="Q88" s="73">
        <v>30</v>
      </c>
      <c r="R88" s="73">
        <v>30</v>
      </c>
      <c r="S88" s="73">
        <v>29.21</v>
      </c>
      <c r="T88" s="73">
        <v>26.18</v>
      </c>
      <c r="U88" s="73">
        <v>22.4</v>
      </c>
      <c r="V88" s="73">
        <v>19.11</v>
      </c>
      <c r="W88" s="73">
        <v>16.23</v>
      </c>
      <c r="X88" s="73">
        <v>13.8</v>
      </c>
      <c r="Y88" s="73">
        <v>11.71</v>
      </c>
      <c r="Z88" s="73">
        <v>9.94</v>
      </c>
      <c r="AA88" s="73">
        <v>8.43</v>
      </c>
    </row>
    <row r="89" spans="1:27" x14ac:dyDescent="0.25">
      <c r="A89" s="72">
        <v>85</v>
      </c>
      <c r="B89" s="73">
        <v>30</v>
      </c>
      <c r="C89" s="73">
        <v>30</v>
      </c>
      <c r="D89" s="73">
        <v>30</v>
      </c>
      <c r="E89" s="73">
        <v>30</v>
      </c>
      <c r="F89" s="73">
        <v>30</v>
      </c>
      <c r="G89" s="73">
        <v>30</v>
      </c>
      <c r="H89" s="73">
        <v>30</v>
      </c>
      <c r="I89" s="73">
        <v>30</v>
      </c>
      <c r="J89" s="73">
        <v>30</v>
      </c>
      <c r="K89" s="73">
        <v>30</v>
      </c>
      <c r="L89" s="73">
        <v>30</v>
      </c>
      <c r="M89" s="73">
        <v>30</v>
      </c>
      <c r="N89" s="73">
        <v>30</v>
      </c>
      <c r="O89" s="73">
        <v>30</v>
      </c>
      <c r="P89" s="73">
        <v>30</v>
      </c>
      <c r="Q89" s="73">
        <v>30</v>
      </c>
      <c r="R89" s="73">
        <v>30</v>
      </c>
      <c r="S89" s="73">
        <v>30</v>
      </c>
      <c r="T89" s="73">
        <v>28.98</v>
      </c>
      <c r="U89" s="73">
        <v>25.71</v>
      </c>
      <c r="V89" s="73">
        <v>21.92</v>
      </c>
      <c r="W89" s="73">
        <v>18.600000000000001</v>
      </c>
      <c r="X89" s="73">
        <v>15.79</v>
      </c>
      <c r="Y89" s="73">
        <v>13.38</v>
      </c>
      <c r="Z89" s="73">
        <v>11.33</v>
      </c>
      <c r="AA89" s="73">
        <v>9.59</v>
      </c>
    </row>
    <row r="90" spans="1:27" x14ac:dyDescent="0.25">
      <c r="A90" s="72">
        <v>86</v>
      </c>
      <c r="B90" s="73">
        <v>30</v>
      </c>
      <c r="C90" s="73">
        <v>30</v>
      </c>
      <c r="D90" s="73">
        <v>30</v>
      </c>
      <c r="E90" s="73">
        <v>30</v>
      </c>
      <c r="F90" s="73">
        <v>30</v>
      </c>
      <c r="G90" s="73">
        <v>30</v>
      </c>
      <c r="H90" s="73">
        <v>30</v>
      </c>
      <c r="I90" s="73">
        <v>30</v>
      </c>
      <c r="J90" s="73">
        <v>30</v>
      </c>
      <c r="K90" s="73">
        <v>30</v>
      </c>
      <c r="L90" s="73">
        <v>30</v>
      </c>
      <c r="M90" s="73">
        <v>30</v>
      </c>
      <c r="N90" s="73">
        <v>30</v>
      </c>
      <c r="O90" s="73">
        <v>30</v>
      </c>
      <c r="P90" s="73">
        <v>30</v>
      </c>
      <c r="Q90" s="73">
        <v>30</v>
      </c>
      <c r="R90" s="73">
        <v>30</v>
      </c>
      <c r="S90" s="73">
        <v>30</v>
      </c>
      <c r="T90" s="73">
        <v>30</v>
      </c>
      <c r="U90" s="73">
        <v>28.75</v>
      </c>
      <c r="V90" s="73">
        <v>25.21</v>
      </c>
      <c r="W90" s="73">
        <v>21.37</v>
      </c>
      <c r="X90" s="73">
        <v>18.12</v>
      </c>
      <c r="Y90" s="73">
        <v>15.33</v>
      </c>
      <c r="Z90" s="73">
        <v>12.96</v>
      </c>
      <c r="AA90" s="73">
        <v>10.94</v>
      </c>
    </row>
    <row r="91" spans="1:27" x14ac:dyDescent="0.25">
      <c r="A91" s="72">
        <v>87</v>
      </c>
      <c r="B91" s="73">
        <v>30</v>
      </c>
      <c r="C91" s="73">
        <v>30</v>
      </c>
      <c r="D91" s="73">
        <v>30</v>
      </c>
      <c r="E91" s="73">
        <v>30</v>
      </c>
      <c r="F91" s="73">
        <v>30</v>
      </c>
      <c r="G91" s="73">
        <v>30</v>
      </c>
      <c r="H91" s="73">
        <v>30</v>
      </c>
      <c r="I91" s="73">
        <v>30</v>
      </c>
      <c r="J91" s="73">
        <v>30</v>
      </c>
      <c r="K91" s="73">
        <v>30</v>
      </c>
      <c r="L91" s="73">
        <v>30</v>
      </c>
      <c r="M91" s="73">
        <v>30</v>
      </c>
      <c r="N91" s="73">
        <v>30</v>
      </c>
      <c r="O91" s="73">
        <v>30</v>
      </c>
      <c r="P91" s="73">
        <v>30</v>
      </c>
      <c r="Q91" s="73">
        <v>30</v>
      </c>
      <c r="R91" s="73">
        <v>30</v>
      </c>
      <c r="S91" s="73">
        <v>30</v>
      </c>
      <c r="T91" s="73">
        <v>30</v>
      </c>
      <c r="U91" s="73">
        <v>30</v>
      </c>
      <c r="V91" s="73">
        <v>28.49</v>
      </c>
      <c r="W91" s="73">
        <v>24.62</v>
      </c>
      <c r="X91" s="73">
        <v>20.85</v>
      </c>
      <c r="Y91" s="73">
        <v>17.62</v>
      </c>
      <c r="Z91" s="73">
        <v>14.87</v>
      </c>
      <c r="AA91" s="73">
        <v>12.53</v>
      </c>
    </row>
    <row r="92" spans="1:27" x14ac:dyDescent="0.25">
      <c r="A92" s="72">
        <v>88</v>
      </c>
      <c r="B92" s="73">
        <v>30</v>
      </c>
      <c r="C92" s="73">
        <v>30</v>
      </c>
      <c r="D92" s="73">
        <v>30</v>
      </c>
      <c r="E92" s="73">
        <v>30</v>
      </c>
      <c r="F92" s="73">
        <v>30</v>
      </c>
      <c r="G92" s="73">
        <v>30</v>
      </c>
      <c r="H92" s="73">
        <v>30</v>
      </c>
      <c r="I92" s="73">
        <v>30</v>
      </c>
      <c r="J92" s="73">
        <v>30</v>
      </c>
      <c r="K92" s="73">
        <v>30</v>
      </c>
      <c r="L92" s="73">
        <v>30</v>
      </c>
      <c r="M92" s="73">
        <v>30</v>
      </c>
      <c r="N92" s="73">
        <v>30</v>
      </c>
      <c r="O92" s="73">
        <v>30</v>
      </c>
      <c r="P92" s="73">
        <v>30</v>
      </c>
      <c r="Q92" s="73">
        <v>30</v>
      </c>
      <c r="R92" s="73">
        <v>30</v>
      </c>
      <c r="S92" s="73">
        <v>30</v>
      </c>
      <c r="T92" s="73">
        <v>30</v>
      </c>
      <c r="U92" s="73">
        <v>30</v>
      </c>
      <c r="V92" s="73">
        <v>30</v>
      </c>
      <c r="W92" s="73">
        <v>28.19</v>
      </c>
      <c r="X92" s="73">
        <v>24.06</v>
      </c>
      <c r="Y92" s="73">
        <v>20.309999999999999</v>
      </c>
      <c r="Z92" s="73">
        <v>17.11</v>
      </c>
      <c r="AA92" s="73">
        <v>14.4</v>
      </c>
    </row>
    <row r="93" spans="1:27" x14ac:dyDescent="0.25">
      <c r="A93" s="72">
        <v>89</v>
      </c>
      <c r="B93" s="73">
        <v>30</v>
      </c>
      <c r="C93" s="73">
        <v>30</v>
      </c>
      <c r="D93" s="73">
        <v>30</v>
      </c>
      <c r="E93" s="73">
        <v>30</v>
      </c>
      <c r="F93" s="73">
        <v>30</v>
      </c>
      <c r="G93" s="73">
        <v>30</v>
      </c>
      <c r="H93" s="73">
        <v>30</v>
      </c>
      <c r="I93" s="73">
        <v>30</v>
      </c>
      <c r="J93" s="73">
        <v>30</v>
      </c>
      <c r="K93" s="73">
        <v>30</v>
      </c>
      <c r="L93" s="73">
        <v>30</v>
      </c>
      <c r="M93" s="73">
        <v>30</v>
      </c>
      <c r="N93" s="73">
        <v>30</v>
      </c>
      <c r="O93" s="73">
        <v>30</v>
      </c>
      <c r="P93" s="73">
        <v>30</v>
      </c>
      <c r="Q93" s="73">
        <v>30</v>
      </c>
      <c r="R93" s="73">
        <v>30</v>
      </c>
      <c r="S93" s="73">
        <v>30</v>
      </c>
      <c r="T93" s="73">
        <v>30</v>
      </c>
      <c r="U93" s="73">
        <v>30</v>
      </c>
      <c r="V93" s="73">
        <v>30</v>
      </c>
      <c r="W93" s="73">
        <v>30</v>
      </c>
      <c r="X93" s="73">
        <v>27.82</v>
      </c>
      <c r="Y93" s="73">
        <v>23.46</v>
      </c>
      <c r="Z93" s="73">
        <v>19.739999999999998</v>
      </c>
      <c r="AA93" s="73">
        <v>16.59</v>
      </c>
    </row>
    <row r="94" spans="1:27" x14ac:dyDescent="0.25">
      <c r="A94" s="72">
        <v>90</v>
      </c>
      <c r="B94" s="73">
        <v>30</v>
      </c>
      <c r="C94" s="73">
        <v>30</v>
      </c>
      <c r="D94" s="73">
        <v>30</v>
      </c>
      <c r="E94" s="73">
        <v>30</v>
      </c>
      <c r="F94" s="73">
        <v>30</v>
      </c>
      <c r="G94" s="73">
        <v>30</v>
      </c>
      <c r="H94" s="73">
        <v>30</v>
      </c>
      <c r="I94" s="73">
        <v>30</v>
      </c>
      <c r="J94" s="73">
        <v>30</v>
      </c>
      <c r="K94" s="73">
        <v>30</v>
      </c>
      <c r="L94" s="73">
        <v>30</v>
      </c>
      <c r="M94" s="73">
        <v>30</v>
      </c>
      <c r="N94" s="73">
        <v>30</v>
      </c>
      <c r="O94" s="73">
        <v>30</v>
      </c>
      <c r="P94" s="73">
        <v>30</v>
      </c>
      <c r="Q94" s="73">
        <v>30</v>
      </c>
      <c r="R94" s="73">
        <v>30</v>
      </c>
      <c r="S94" s="73">
        <v>30</v>
      </c>
      <c r="T94" s="73">
        <v>30</v>
      </c>
      <c r="U94" s="73">
        <v>30</v>
      </c>
      <c r="V94" s="73">
        <v>30</v>
      </c>
      <c r="W94" s="73">
        <v>30</v>
      </c>
      <c r="X94" s="73">
        <v>29.92</v>
      </c>
      <c r="Y94" s="73">
        <v>27.16</v>
      </c>
      <c r="Z94" s="73">
        <v>22.83</v>
      </c>
      <c r="AA94" s="73">
        <v>19.149999999999999</v>
      </c>
    </row>
    <row r="95" spans="1:27" x14ac:dyDescent="0.25">
      <c r="A95" s="72">
        <v>91</v>
      </c>
      <c r="B95" s="73">
        <v>30</v>
      </c>
      <c r="C95" s="73">
        <v>30</v>
      </c>
      <c r="D95" s="73">
        <v>30</v>
      </c>
      <c r="E95" s="73">
        <v>30</v>
      </c>
      <c r="F95" s="73">
        <v>30</v>
      </c>
      <c r="G95" s="73">
        <v>30</v>
      </c>
      <c r="H95" s="73">
        <v>30</v>
      </c>
      <c r="I95" s="73">
        <v>30</v>
      </c>
      <c r="J95" s="73">
        <v>30</v>
      </c>
      <c r="K95" s="73">
        <v>30</v>
      </c>
      <c r="L95" s="73">
        <v>30</v>
      </c>
      <c r="M95" s="73">
        <v>30</v>
      </c>
      <c r="N95" s="73">
        <v>30</v>
      </c>
      <c r="O95" s="73">
        <v>30</v>
      </c>
      <c r="P95" s="73">
        <v>30</v>
      </c>
      <c r="Q95" s="73">
        <v>30</v>
      </c>
      <c r="R95" s="73">
        <v>30</v>
      </c>
      <c r="S95" s="73">
        <v>30</v>
      </c>
      <c r="T95" s="73">
        <v>30</v>
      </c>
      <c r="U95" s="73">
        <v>30</v>
      </c>
      <c r="V95" s="73">
        <v>30</v>
      </c>
      <c r="W95" s="73">
        <v>30</v>
      </c>
      <c r="X95" s="73">
        <v>30</v>
      </c>
      <c r="Y95" s="73">
        <v>29.58</v>
      </c>
      <c r="Z95" s="73">
        <v>26.44</v>
      </c>
      <c r="AA95" s="73">
        <v>22.15</v>
      </c>
    </row>
    <row r="96" spans="1:27" x14ac:dyDescent="0.25">
      <c r="A96" s="72">
        <v>92</v>
      </c>
      <c r="B96" s="73">
        <v>30</v>
      </c>
      <c r="C96" s="73">
        <v>30</v>
      </c>
      <c r="D96" s="73">
        <v>30</v>
      </c>
      <c r="E96" s="73">
        <v>30</v>
      </c>
      <c r="F96" s="73">
        <v>30</v>
      </c>
      <c r="G96" s="73">
        <v>30</v>
      </c>
      <c r="H96" s="73">
        <v>30</v>
      </c>
      <c r="I96" s="73">
        <v>30</v>
      </c>
      <c r="J96" s="73">
        <v>30</v>
      </c>
      <c r="K96" s="73">
        <v>30</v>
      </c>
      <c r="L96" s="73">
        <v>30</v>
      </c>
      <c r="M96" s="73">
        <v>30</v>
      </c>
      <c r="N96" s="73">
        <v>30</v>
      </c>
      <c r="O96" s="73">
        <v>30</v>
      </c>
      <c r="P96" s="73">
        <v>30</v>
      </c>
      <c r="Q96" s="73">
        <v>30</v>
      </c>
      <c r="R96" s="73">
        <v>30</v>
      </c>
      <c r="S96" s="73">
        <v>30</v>
      </c>
      <c r="T96" s="73">
        <v>30</v>
      </c>
      <c r="U96" s="73">
        <v>30</v>
      </c>
      <c r="V96" s="73">
        <v>30</v>
      </c>
      <c r="W96" s="73">
        <v>30</v>
      </c>
      <c r="X96" s="73">
        <v>30</v>
      </c>
      <c r="Y96" s="73">
        <v>30</v>
      </c>
      <c r="Z96" s="73">
        <v>29.19</v>
      </c>
      <c r="AA96" s="73">
        <v>25.64</v>
      </c>
    </row>
    <row r="97" spans="1:27" x14ac:dyDescent="0.25">
      <c r="A97" s="72">
        <v>93</v>
      </c>
      <c r="B97" s="73">
        <v>30</v>
      </c>
      <c r="C97" s="73">
        <v>30</v>
      </c>
      <c r="D97" s="73">
        <v>30</v>
      </c>
      <c r="E97" s="73">
        <v>30</v>
      </c>
      <c r="F97" s="73">
        <v>30</v>
      </c>
      <c r="G97" s="73">
        <v>30</v>
      </c>
      <c r="H97" s="73">
        <v>30</v>
      </c>
      <c r="I97" s="73">
        <v>30</v>
      </c>
      <c r="J97" s="73">
        <v>30</v>
      </c>
      <c r="K97" s="73">
        <v>30</v>
      </c>
      <c r="L97" s="73">
        <v>30</v>
      </c>
      <c r="M97" s="73">
        <v>30</v>
      </c>
      <c r="N97" s="73">
        <v>30</v>
      </c>
      <c r="O97" s="73">
        <v>30</v>
      </c>
      <c r="P97" s="73">
        <v>30</v>
      </c>
      <c r="Q97" s="73">
        <v>30</v>
      </c>
      <c r="R97" s="73">
        <v>30</v>
      </c>
      <c r="S97" s="73">
        <v>30</v>
      </c>
      <c r="T97" s="73">
        <v>30</v>
      </c>
      <c r="U97" s="73">
        <v>30</v>
      </c>
      <c r="V97" s="73">
        <v>30</v>
      </c>
      <c r="W97" s="73">
        <v>30</v>
      </c>
      <c r="X97" s="73">
        <v>30</v>
      </c>
      <c r="Y97" s="73">
        <v>30</v>
      </c>
      <c r="Z97" s="73">
        <v>30</v>
      </c>
      <c r="AA97" s="73">
        <v>28.76</v>
      </c>
    </row>
    <row r="98" spans="1:27" x14ac:dyDescent="0.25">
      <c r="A98" s="72">
        <v>94</v>
      </c>
      <c r="B98" s="73">
        <v>30</v>
      </c>
      <c r="C98" s="73">
        <v>30</v>
      </c>
      <c r="D98" s="73">
        <v>30</v>
      </c>
      <c r="E98" s="73">
        <v>30</v>
      </c>
      <c r="F98" s="73">
        <v>30</v>
      </c>
      <c r="G98" s="73">
        <v>30</v>
      </c>
      <c r="H98" s="73">
        <v>30</v>
      </c>
      <c r="I98" s="73">
        <v>30</v>
      </c>
      <c r="J98" s="73">
        <v>30</v>
      </c>
      <c r="K98" s="73">
        <v>30</v>
      </c>
      <c r="L98" s="73">
        <v>30</v>
      </c>
      <c r="M98" s="73">
        <v>30</v>
      </c>
      <c r="N98" s="73">
        <v>30</v>
      </c>
      <c r="O98" s="73">
        <v>30</v>
      </c>
      <c r="P98" s="73">
        <v>30</v>
      </c>
      <c r="Q98" s="73">
        <v>30</v>
      </c>
      <c r="R98" s="73">
        <v>30</v>
      </c>
      <c r="S98" s="73">
        <v>30</v>
      </c>
      <c r="T98" s="73">
        <v>30</v>
      </c>
      <c r="U98" s="73">
        <v>30</v>
      </c>
      <c r="V98" s="73">
        <v>30</v>
      </c>
      <c r="W98" s="73">
        <v>30</v>
      </c>
      <c r="X98" s="73">
        <v>30</v>
      </c>
      <c r="Y98" s="73">
        <v>30</v>
      </c>
      <c r="Z98" s="73">
        <v>30</v>
      </c>
      <c r="AA98" s="73">
        <v>30</v>
      </c>
    </row>
    <row r="99" spans="1:27" x14ac:dyDescent="0.25">
      <c r="A99" s="72">
        <v>95</v>
      </c>
      <c r="B99" s="73">
        <v>30</v>
      </c>
      <c r="C99" s="73">
        <v>30</v>
      </c>
      <c r="D99" s="73">
        <v>30</v>
      </c>
      <c r="E99" s="73">
        <v>30</v>
      </c>
      <c r="F99" s="73">
        <v>30</v>
      </c>
      <c r="G99" s="73">
        <v>30</v>
      </c>
      <c r="H99" s="73">
        <v>30</v>
      </c>
      <c r="I99" s="73">
        <v>30</v>
      </c>
      <c r="J99" s="73">
        <v>30</v>
      </c>
      <c r="K99" s="73">
        <v>30</v>
      </c>
      <c r="L99" s="73">
        <v>30</v>
      </c>
      <c r="M99" s="73">
        <v>30</v>
      </c>
      <c r="N99" s="73">
        <v>30</v>
      </c>
      <c r="O99" s="73">
        <v>30</v>
      </c>
      <c r="P99" s="73">
        <v>30</v>
      </c>
      <c r="Q99" s="73">
        <v>30</v>
      </c>
      <c r="R99" s="73">
        <v>30</v>
      </c>
      <c r="S99" s="73">
        <v>30</v>
      </c>
      <c r="T99" s="73">
        <v>30</v>
      </c>
      <c r="U99" s="73">
        <v>30</v>
      </c>
      <c r="V99" s="73">
        <v>30</v>
      </c>
      <c r="W99" s="73">
        <v>30</v>
      </c>
      <c r="X99" s="73">
        <v>30</v>
      </c>
      <c r="Y99" s="73">
        <v>30</v>
      </c>
      <c r="Z99" s="73">
        <v>30</v>
      </c>
      <c r="AA99" s="73">
        <v>30</v>
      </c>
    </row>
    <row r="100" spans="1:27" x14ac:dyDescent="0.25">
      <c r="A100" s="72">
        <v>96</v>
      </c>
      <c r="B100" s="73">
        <v>30</v>
      </c>
      <c r="C100" s="73">
        <v>30</v>
      </c>
      <c r="D100" s="73">
        <v>30</v>
      </c>
      <c r="E100" s="73">
        <v>30</v>
      </c>
      <c r="F100" s="73">
        <v>30</v>
      </c>
      <c r="G100" s="73">
        <v>30</v>
      </c>
      <c r="H100" s="73">
        <v>30</v>
      </c>
      <c r="I100" s="73">
        <v>30</v>
      </c>
      <c r="J100" s="73">
        <v>30</v>
      </c>
      <c r="K100" s="73">
        <v>30</v>
      </c>
      <c r="L100" s="73">
        <v>30</v>
      </c>
      <c r="M100" s="73">
        <v>30</v>
      </c>
      <c r="N100" s="73">
        <v>30</v>
      </c>
      <c r="O100" s="73">
        <v>30</v>
      </c>
      <c r="P100" s="73">
        <v>30</v>
      </c>
      <c r="Q100" s="73">
        <v>30</v>
      </c>
      <c r="R100" s="73">
        <v>30</v>
      </c>
      <c r="S100" s="73">
        <v>30</v>
      </c>
      <c r="T100" s="73">
        <v>30</v>
      </c>
      <c r="U100" s="73">
        <v>30</v>
      </c>
      <c r="V100" s="73">
        <v>30</v>
      </c>
      <c r="W100" s="73">
        <v>30</v>
      </c>
      <c r="X100" s="73">
        <v>30</v>
      </c>
      <c r="Y100" s="73">
        <v>30</v>
      </c>
      <c r="Z100" s="73">
        <v>30</v>
      </c>
      <c r="AA100" s="73">
        <v>30</v>
      </c>
    </row>
    <row r="101" spans="1:27" x14ac:dyDescent="0.25">
      <c r="A101" s="72">
        <v>97</v>
      </c>
      <c r="B101" s="73">
        <v>30</v>
      </c>
      <c r="C101" s="73">
        <v>30</v>
      </c>
      <c r="D101" s="73">
        <v>30</v>
      </c>
      <c r="E101" s="73">
        <v>30</v>
      </c>
      <c r="F101" s="73">
        <v>30</v>
      </c>
      <c r="G101" s="73">
        <v>30</v>
      </c>
      <c r="H101" s="73">
        <v>30</v>
      </c>
      <c r="I101" s="73">
        <v>30</v>
      </c>
      <c r="J101" s="73">
        <v>30</v>
      </c>
      <c r="K101" s="73">
        <v>30</v>
      </c>
      <c r="L101" s="73">
        <v>30</v>
      </c>
      <c r="M101" s="73">
        <v>30</v>
      </c>
      <c r="N101" s="73">
        <v>30</v>
      </c>
      <c r="O101" s="73">
        <v>30</v>
      </c>
      <c r="P101" s="73">
        <v>30</v>
      </c>
      <c r="Q101" s="73">
        <v>30</v>
      </c>
      <c r="R101" s="73">
        <v>30</v>
      </c>
      <c r="S101" s="73">
        <v>30</v>
      </c>
      <c r="T101" s="73">
        <v>30</v>
      </c>
      <c r="U101" s="73">
        <v>30</v>
      </c>
      <c r="V101" s="73">
        <v>30</v>
      </c>
      <c r="W101" s="73">
        <v>30</v>
      </c>
      <c r="X101" s="73">
        <v>30</v>
      </c>
      <c r="Y101" s="73">
        <v>30</v>
      </c>
      <c r="Z101" s="73">
        <v>30</v>
      </c>
      <c r="AA101" s="73">
        <v>30</v>
      </c>
    </row>
    <row r="102" spans="1:27" x14ac:dyDescent="0.25">
      <c r="A102" s="72">
        <v>98</v>
      </c>
      <c r="B102" s="73">
        <v>30</v>
      </c>
      <c r="C102" s="73">
        <v>30</v>
      </c>
      <c r="D102" s="73">
        <v>30</v>
      </c>
      <c r="E102" s="73">
        <v>30</v>
      </c>
      <c r="F102" s="73">
        <v>30</v>
      </c>
      <c r="G102" s="73">
        <v>30</v>
      </c>
      <c r="H102" s="73">
        <v>30</v>
      </c>
      <c r="I102" s="73">
        <v>30</v>
      </c>
      <c r="J102" s="73">
        <v>30</v>
      </c>
      <c r="K102" s="73">
        <v>30</v>
      </c>
      <c r="L102" s="73">
        <v>30</v>
      </c>
      <c r="M102" s="73">
        <v>30</v>
      </c>
      <c r="N102" s="73">
        <v>30</v>
      </c>
      <c r="O102" s="73">
        <v>30</v>
      </c>
      <c r="P102" s="73">
        <v>30</v>
      </c>
      <c r="Q102" s="73">
        <v>30</v>
      </c>
      <c r="R102" s="73">
        <v>30</v>
      </c>
      <c r="S102" s="73">
        <v>30</v>
      </c>
      <c r="T102" s="73">
        <v>30</v>
      </c>
      <c r="U102" s="73">
        <v>30</v>
      </c>
      <c r="V102" s="73">
        <v>30</v>
      </c>
      <c r="W102" s="73">
        <v>30</v>
      </c>
      <c r="X102" s="73">
        <v>30</v>
      </c>
      <c r="Y102" s="73">
        <v>30</v>
      </c>
      <c r="Z102" s="73">
        <v>30</v>
      </c>
      <c r="AA102" s="73">
        <v>30</v>
      </c>
    </row>
    <row r="103" spans="1:27" x14ac:dyDescent="0.25">
      <c r="A103" s="137" t="s">
        <v>650</v>
      </c>
      <c r="B103" s="73">
        <v>30</v>
      </c>
      <c r="C103" s="73">
        <v>30</v>
      </c>
      <c r="D103" s="73">
        <v>30</v>
      </c>
      <c r="E103" s="73">
        <v>30</v>
      </c>
      <c r="F103" s="73">
        <v>30</v>
      </c>
      <c r="G103" s="73">
        <v>30</v>
      </c>
      <c r="H103" s="73">
        <v>30</v>
      </c>
      <c r="I103" s="73">
        <v>30</v>
      </c>
      <c r="J103" s="73">
        <v>30</v>
      </c>
      <c r="K103" s="73">
        <v>30</v>
      </c>
      <c r="L103" s="73">
        <v>30</v>
      </c>
      <c r="M103" s="73">
        <v>30</v>
      </c>
      <c r="N103" s="73">
        <v>30</v>
      </c>
      <c r="O103" s="73">
        <v>30</v>
      </c>
      <c r="P103" s="73">
        <v>30</v>
      </c>
      <c r="Q103" s="73">
        <v>30</v>
      </c>
      <c r="R103" s="73">
        <v>30</v>
      </c>
      <c r="S103" s="73">
        <v>30</v>
      </c>
      <c r="T103" s="73">
        <v>30</v>
      </c>
      <c r="U103" s="73">
        <v>30</v>
      </c>
      <c r="V103" s="73">
        <v>30</v>
      </c>
      <c r="W103" s="73">
        <v>30</v>
      </c>
      <c r="X103" s="73">
        <v>30</v>
      </c>
      <c r="Y103" s="73">
        <v>30</v>
      </c>
      <c r="Z103" s="73">
        <v>30</v>
      </c>
      <c r="AA103" s="73">
        <v>30</v>
      </c>
    </row>
  </sheetData>
  <sheetProtection algorithmName="SHA-512" hashValue="VHelBpTrvVEMX8ues5vSWiZUrWJwdu0l4smoaCh1JbMQNcnM/VI9W8dJt4SuXH8aSrS5XRey1bnrKc4A5T3H3A==" saltValue="yf+PT9NyODueHNA51aU6MA==" spinCount="100000" sheet="1" objects="1" scenarios="1"/>
  <conditionalFormatting sqref="A6:A16">
    <cfRule type="expression" dxfId="299" priority="21" stopIfTrue="1">
      <formula>MOD(ROW(),2)=0</formula>
    </cfRule>
    <cfRule type="expression" dxfId="298" priority="22" stopIfTrue="1">
      <formula>MOD(ROW(),2)&lt;&gt;0</formula>
    </cfRule>
  </conditionalFormatting>
  <conditionalFormatting sqref="B6:AA16 C17:AA20">
    <cfRule type="expression" dxfId="297" priority="23" stopIfTrue="1">
      <formula>MOD(ROW(),2)=0</formula>
    </cfRule>
    <cfRule type="expression" dxfId="296" priority="24" stopIfTrue="1">
      <formula>MOD(ROW(),2)&lt;&gt;0</formula>
    </cfRule>
  </conditionalFormatting>
  <conditionalFormatting sqref="A18:A20">
    <cfRule type="expression" dxfId="295" priority="9" stopIfTrue="1">
      <formula>MOD(ROW(),2)=0</formula>
    </cfRule>
    <cfRule type="expression" dxfId="294" priority="10" stopIfTrue="1">
      <formula>MOD(ROW(),2)&lt;&gt;0</formula>
    </cfRule>
  </conditionalFormatting>
  <conditionalFormatting sqref="A17">
    <cfRule type="expression" dxfId="293" priority="7" stopIfTrue="1">
      <formula>MOD(ROW(),2)=0</formula>
    </cfRule>
    <cfRule type="expression" dxfId="292" priority="8" stopIfTrue="1">
      <formula>MOD(ROW(),2)&lt;&gt;0</formula>
    </cfRule>
  </conditionalFormatting>
  <conditionalFormatting sqref="B17:B20">
    <cfRule type="expression" dxfId="291" priority="5" stopIfTrue="1">
      <formula>MOD(ROW(),2)=0</formula>
    </cfRule>
    <cfRule type="expression" dxfId="290" priority="6" stopIfTrue="1">
      <formula>MOD(ROW(),2)&lt;&gt;0</formula>
    </cfRule>
  </conditionalFormatting>
  <conditionalFormatting sqref="A25:A103">
    <cfRule type="expression" dxfId="289" priority="1" stopIfTrue="1">
      <formula>MOD(ROW(),2)=0</formula>
    </cfRule>
    <cfRule type="expression" dxfId="288" priority="2" stopIfTrue="1">
      <formula>MOD(ROW(),2)&lt;&gt;0</formula>
    </cfRule>
  </conditionalFormatting>
  <conditionalFormatting sqref="B25:AA103">
    <cfRule type="expression" dxfId="287" priority="3" stopIfTrue="1">
      <formula>MOD(ROW(),2)=0</formula>
    </cfRule>
    <cfRule type="expression" dxfId="286" priority="4" stopIfTrue="1">
      <formula>MOD(ROW(),2)&lt;&gt;0</formula>
    </cfRule>
  </conditionalFormatting>
  <pageMargins left="0.59055118110236227" right="0.59055118110236227" top="0.59055118110236227" bottom="0.59055118110236227" header="0.51181102362204722" footer="0.51181102362204722"/>
  <pageSetup paperSize="9" scale="30" fitToWidth="2"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121">
    <pageSetUpPr fitToPage="1"/>
  </sheetPr>
  <dimension ref="A1:AA94"/>
  <sheetViews>
    <sheetView showGridLines="0" zoomScale="85" zoomScaleNormal="85" workbookViewId="0">
      <pane xSplit="1" ySplit="25" topLeftCell="B26" activePane="bottomRight" state="frozen"/>
      <selection pane="topRight"/>
      <selection pane="bottomLeft"/>
      <selection pane="bottomRight"/>
    </sheetView>
  </sheetViews>
  <sheetFormatPr defaultColWidth="10" defaultRowHeight="13.2" x14ac:dyDescent="0.25"/>
  <cols>
    <col min="1" max="1" width="31.77734375" style="25" customWidth="1"/>
    <col min="2" max="27" width="22.77734375" style="25" customWidth="1"/>
    <col min="28" max="16384" width="10" style="25"/>
  </cols>
  <sheetData>
    <row r="1" spans="1:27" ht="21" x14ac:dyDescent="0.4">
      <c r="A1" s="37" t="s">
        <v>4</v>
      </c>
      <c r="B1" s="38"/>
      <c r="C1" s="38"/>
      <c r="D1" s="38"/>
      <c r="E1" s="38"/>
      <c r="F1" s="38"/>
      <c r="G1" s="38"/>
      <c r="H1" s="38"/>
      <c r="I1" s="38"/>
    </row>
    <row r="2" spans="1:27" ht="15.6" x14ac:dyDescent="0.3">
      <c r="A2" s="39" t="str">
        <f>IF(title="&gt; Enter workbook title here","Enter workbook title in Cover sheet",title)</f>
        <v>NHSPS_EW - Consolidated Factor Spreadsheet</v>
      </c>
      <c r="B2" s="40"/>
      <c r="C2" s="40"/>
      <c r="D2" s="40"/>
      <c r="E2" s="40"/>
      <c r="F2" s="40"/>
      <c r="G2" s="40"/>
      <c r="H2" s="40"/>
      <c r="I2" s="40"/>
    </row>
    <row r="3" spans="1:27" ht="15.6" x14ac:dyDescent="0.3">
      <c r="A3" s="41" t="str">
        <f>TABLE_FACTOR_TYPE&amp;" - x-"&amp;TABLE_SERIES_NUMBER</f>
        <v>Allocation - x-721</v>
      </c>
      <c r="B3" s="40"/>
      <c r="C3" s="40"/>
      <c r="D3" s="40"/>
      <c r="E3" s="40"/>
      <c r="F3" s="40"/>
      <c r="G3" s="40"/>
      <c r="H3" s="40"/>
      <c r="I3" s="40"/>
    </row>
    <row r="4" spans="1:27" x14ac:dyDescent="0.25">
      <c r="A4" s="42"/>
    </row>
    <row r="6" spans="1:27" x14ac:dyDescent="0.25">
      <c r="A6" s="90" t="s">
        <v>26</v>
      </c>
      <c r="B6" s="91" t="s">
        <v>28</v>
      </c>
      <c r="C6" s="91"/>
      <c r="D6" s="91"/>
      <c r="E6" s="91"/>
      <c r="F6" s="91"/>
      <c r="G6" s="91"/>
      <c r="H6" s="91"/>
      <c r="I6" s="91"/>
      <c r="J6" s="91"/>
      <c r="K6" s="91"/>
      <c r="L6" s="91"/>
      <c r="M6" s="91"/>
      <c r="N6" s="91"/>
      <c r="O6" s="91"/>
      <c r="P6" s="91"/>
      <c r="Q6" s="91"/>
      <c r="R6" s="91"/>
      <c r="S6" s="91"/>
      <c r="T6" s="91"/>
      <c r="U6" s="91"/>
      <c r="V6" s="91"/>
      <c r="W6" s="91"/>
      <c r="X6" s="91"/>
      <c r="Y6" s="91"/>
      <c r="Z6" s="91"/>
      <c r="AA6" s="91"/>
    </row>
    <row r="7" spans="1:27" x14ac:dyDescent="0.25">
      <c r="A7" s="92" t="s">
        <v>17</v>
      </c>
      <c r="B7" s="93" t="s">
        <v>54</v>
      </c>
      <c r="C7" s="93"/>
      <c r="D7" s="93"/>
      <c r="E7" s="93"/>
      <c r="F7" s="93"/>
      <c r="G7" s="93"/>
      <c r="H7" s="93"/>
      <c r="I7" s="93"/>
      <c r="J7" s="93"/>
      <c r="K7" s="93"/>
      <c r="L7" s="93"/>
      <c r="M7" s="93"/>
      <c r="N7" s="93"/>
      <c r="O7" s="93"/>
      <c r="P7" s="93"/>
      <c r="Q7" s="93"/>
      <c r="R7" s="93"/>
      <c r="S7" s="93"/>
      <c r="T7" s="93"/>
      <c r="U7" s="93"/>
      <c r="V7" s="93"/>
      <c r="W7" s="93"/>
      <c r="X7" s="93"/>
      <c r="Y7" s="93"/>
      <c r="Z7" s="93"/>
      <c r="AA7" s="93"/>
    </row>
    <row r="8" spans="1:27" x14ac:dyDescent="0.25">
      <c r="A8" s="92" t="s">
        <v>55</v>
      </c>
      <c r="B8" s="93" t="s">
        <v>22</v>
      </c>
      <c r="C8" s="93"/>
      <c r="D8" s="93"/>
      <c r="E8" s="93"/>
      <c r="F8" s="93"/>
      <c r="G8" s="93"/>
      <c r="H8" s="93"/>
      <c r="I8" s="93"/>
      <c r="J8" s="93"/>
      <c r="K8" s="93"/>
      <c r="L8" s="93"/>
      <c r="M8" s="93"/>
      <c r="N8" s="93"/>
      <c r="O8" s="93"/>
      <c r="P8" s="93"/>
      <c r="Q8" s="93"/>
      <c r="R8" s="93"/>
      <c r="S8" s="93"/>
      <c r="T8" s="93"/>
      <c r="U8" s="93"/>
      <c r="V8" s="93"/>
      <c r="W8" s="93"/>
      <c r="X8" s="93"/>
      <c r="Y8" s="93"/>
      <c r="Z8" s="93"/>
      <c r="AA8" s="93"/>
    </row>
    <row r="9" spans="1:27" x14ac:dyDescent="0.25">
      <c r="A9" s="92" t="s">
        <v>18</v>
      </c>
      <c r="B9" s="93" t="s">
        <v>645</v>
      </c>
      <c r="C9" s="93"/>
      <c r="D9" s="93"/>
      <c r="E9" s="93"/>
      <c r="F9" s="93"/>
      <c r="G9" s="93"/>
      <c r="H9" s="93"/>
      <c r="I9" s="93"/>
      <c r="J9" s="93"/>
      <c r="K9" s="93"/>
      <c r="L9" s="93"/>
      <c r="M9" s="93"/>
      <c r="N9" s="93"/>
      <c r="O9" s="93"/>
      <c r="P9" s="93"/>
      <c r="Q9" s="93"/>
      <c r="R9" s="93"/>
      <c r="S9" s="93"/>
      <c r="T9" s="93"/>
      <c r="U9" s="93"/>
      <c r="V9" s="93"/>
      <c r="W9" s="93"/>
      <c r="X9" s="93"/>
      <c r="Y9" s="93"/>
      <c r="Z9" s="93"/>
      <c r="AA9" s="93"/>
    </row>
    <row r="10" spans="1:27" x14ac:dyDescent="0.25">
      <c r="A10" s="92" t="s">
        <v>2</v>
      </c>
      <c r="B10" s="93" t="s">
        <v>646</v>
      </c>
      <c r="C10" s="93"/>
      <c r="D10" s="93"/>
      <c r="E10" s="93"/>
      <c r="F10" s="93"/>
      <c r="G10" s="93"/>
      <c r="H10" s="93"/>
      <c r="I10" s="93"/>
      <c r="J10" s="93"/>
      <c r="K10" s="93"/>
      <c r="L10" s="93"/>
      <c r="M10" s="93"/>
      <c r="N10" s="93"/>
      <c r="O10" s="93"/>
      <c r="P10" s="93"/>
      <c r="Q10" s="93"/>
      <c r="R10" s="93"/>
      <c r="S10" s="93"/>
      <c r="T10" s="93"/>
      <c r="U10" s="93"/>
      <c r="V10" s="93"/>
      <c r="W10" s="93"/>
      <c r="X10" s="93"/>
      <c r="Y10" s="93"/>
      <c r="Z10" s="93"/>
      <c r="AA10" s="93"/>
    </row>
    <row r="11" spans="1:27" x14ac:dyDescent="0.25">
      <c r="A11" s="92" t="s">
        <v>25</v>
      </c>
      <c r="B11" s="93" t="s">
        <v>323</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row>
    <row r="12" spans="1:27" x14ac:dyDescent="0.25">
      <c r="A12" s="92" t="s">
        <v>273</v>
      </c>
      <c r="B12" s="93" t="s">
        <v>647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row>
    <row r="13" spans="1:27" x14ac:dyDescent="0.25">
      <c r="A13" s="92" t="s">
        <v>58</v>
      </c>
      <c r="B13" s="93">
        <v>1</v>
      </c>
      <c r="C13" s="93"/>
      <c r="D13" s="93"/>
      <c r="E13" s="93"/>
      <c r="F13" s="93"/>
      <c r="G13" s="93"/>
      <c r="H13" s="93"/>
      <c r="I13" s="93"/>
      <c r="J13" s="93"/>
      <c r="K13" s="93"/>
      <c r="L13" s="93"/>
      <c r="M13" s="93"/>
      <c r="N13" s="93"/>
      <c r="O13" s="93"/>
      <c r="P13" s="93"/>
      <c r="Q13" s="93"/>
      <c r="R13" s="93"/>
      <c r="S13" s="93"/>
      <c r="T13" s="93"/>
      <c r="U13" s="93"/>
      <c r="V13" s="93"/>
      <c r="W13" s="93"/>
      <c r="X13" s="93"/>
      <c r="Y13" s="93"/>
      <c r="Z13" s="93"/>
      <c r="AA13" s="93"/>
    </row>
    <row r="14" spans="1:27" x14ac:dyDescent="0.25">
      <c r="A14" s="92" t="s">
        <v>19</v>
      </c>
      <c r="B14" s="93">
        <v>721</v>
      </c>
      <c r="C14" s="93"/>
      <c r="D14" s="93"/>
      <c r="E14" s="93"/>
      <c r="F14" s="93"/>
      <c r="G14" s="93"/>
      <c r="H14" s="93"/>
      <c r="I14" s="93"/>
      <c r="J14" s="93"/>
      <c r="K14" s="93"/>
      <c r="L14" s="93"/>
      <c r="M14" s="93"/>
      <c r="N14" s="93"/>
      <c r="O14" s="93"/>
      <c r="P14" s="93"/>
      <c r="Q14" s="93"/>
      <c r="R14" s="93"/>
      <c r="S14" s="93"/>
      <c r="T14" s="93"/>
      <c r="U14" s="93"/>
      <c r="V14" s="93"/>
      <c r="W14" s="93"/>
      <c r="X14" s="93"/>
      <c r="Y14" s="93"/>
      <c r="Z14" s="93"/>
      <c r="AA14" s="93"/>
    </row>
    <row r="15" spans="1:27" x14ac:dyDescent="0.25">
      <c r="A15" s="92" t="s">
        <v>59</v>
      </c>
      <c r="B15" s="93" t="s">
        <v>651</v>
      </c>
      <c r="C15" s="93"/>
      <c r="D15" s="93"/>
      <c r="E15" s="93"/>
      <c r="F15" s="93"/>
      <c r="G15" s="93"/>
      <c r="H15" s="93"/>
      <c r="I15" s="93"/>
      <c r="J15" s="93"/>
      <c r="K15" s="93"/>
      <c r="L15" s="93"/>
      <c r="M15" s="93"/>
      <c r="N15" s="93"/>
      <c r="O15" s="93"/>
      <c r="P15" s="93"/>
      <c r="Q15" s="93"/>
      <c r="R15" s="93"/>
      <c r="S15" s="93"/>
      <c r="T15" s="93"/>
      <c r="U15" s="93"/>
      <c r="V15" s="93"/>
      <c r="W15" s="93"/>
      <c r="X15" s="93"/>
      <c r="Y15" s="93"/>
      <c r="Z15" s="93"/>
      <c r="AA15" s="93"/>
    </row>
    <row r="16" spans="1:27" x14ac:dyDescent="0.25">
      <c r="A16" s="92" t="s">
        <v>60</v>
      </c>
      <c r="B16" s="93" t="s">
        <v>652</v>
      </c>
      <c r="C16" s="93"/>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1:27" x14ac:dyDescent="0.25">
      <c r="A17" s="75" t="s">
        <v>374</v>
      </c>
      <c r="B17" s="93" t="s">
        <v>660</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1:27" x14ac:dyDescent="0.25">
      <c r="A18" s="92" t="s">
        <v>20</v>
      </c>
      <c r="B18" s="96">
        <v>45202</v>
      </c>
      <c r="C18" s="93"/>
      <c r="D18" s="93"/>
      <c r="E18" s="93"/>
      <c r="F18" s="93"/>
      <c r="G18" s="93"/>
      <c r="H18" s="93"/>
      <c r="I18" s="93"/>
      <c r="J18" s="93"/>
      <c r="K18" s="93"/>
      <c r="L18" s="93"/>
      <c r="M18" s="93"/>
      <c r="N18" s="93"/>
      <c r="O18" s="93"/>
      <c r="P18" s="93"/>
      <c r="Q18" s="93"/>
      <c r="R18" s="93"/>
      <c r="S18" s="93"/>
      <c r="T18" s="93"/>
      <c r="U18" s="93"/>
      <c r="V18" s="93"/>
      <c r="W18" s="93"/>
      <c r="X18" s="93"/>
      <c r="Y18" s="93"/>
      <c r="Z18" s="93"/>
      <c r="AA18" s="93"/>
    </row>
    <row r="19" spans="1:27" x14ac:dyDescent="0.25">
      <c r="A19" s="92" t="s">
        <v>21</v>
      </c>
      <c r="B19" s="96">
        <v>45202</v>
      </c>
      <c r="C19" s="93"/>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1:27" x14ac:dyDescent="0.25">
      <c r="A20" s="92" t="s">
        <v>271</v>
      </c>
      <c r="B20" s="93" t="s">
        <v>376</v>
      </c>
      <c r="C20" s="93"/>
      <c r="D20" s="93"/>
      <c r="E20" s="93"/>
      <c r="F20" s="93"/>
      <c r="G20" s="93"/>
      <c r="H20" s="93"/>
      <c r="I20" s="93"/>
      <c r="J20" s="93"/>
      <c r="K20" s="93"/>
      <c r="L20" s="93"/>
      <c r="M20" s="93"/>
      <c r="N20" s="93"/>
      <c r="O20" s="93"/>
      <c r="P20" s="93"/>
      <c r="Q20" s="93"/>
      <c r="R20" s="93"/>
      <c r="S20" s="93"/>
      <c r="T20" s="93"/>
      <c r="U20" s="93"/>
      <c r="V20" s="93"/>
      <c r="W20" s="93"/>
      <c r="X20" s="93"/>
      <c r="Y20" s="93"/>
      <c r="Z20" s="93"/>
      <c r="AA20" s="93"/>
    </row>
    <row r="22" spans="1:27" x14ac:dyDescent="0.25">
      <c r="B22" s="104" t="str">
        <f>HYPERLINK("#'Factor List'!A1","Back to Factor List")</f>
        <v>Back to Factor List</v>
      </c>
    </row>
    <row r="25" spans="1:27" x14ac:dyDescent="0.25">
      <c r="A25" s="71" t="s">
        <v>283</v>
      </c>
      <c r="B25" s="71">
        <v>30</v>
      </c>
      <c r="C25" s="71">
        <v>31</v>
      </c>
      <c r="D25" s="71">
        <v>32</v>
      </c>
      <c r="E25" s="71">
        <v>33</v>
      </c>
      <c r="F25" s="71">
        <v>34</v>
      </c>
      <c r="G25" s="71">
        <v>35</v>
      </c>
      <c r="H25" s="71">
        <v>36</v>
      </c>
      <c r="I25" s="71">
        <v>37</v>
      </c>
      <c r="J25" s="71">
        <v>38</v>
      </c>
      <c r="K25" s="71">
        <v>39</v>
      </c>
      <c r="L25" s="71">
        <v>40</v>
      </c>
      <c r="M25" s="71">
        <v>41</v>
      </c>
      <c r="N25" s="71">
        <v>42</v>
      </c>
      <c r="O25" s="71">
        <v>43</v>
      </c>
      <c r="P25" s="71">
        <v>44</v>
      </c>
      <c r="Q25" s="71">
        <v>45</v>
      </c>
      <c r="R25" s="71">
        <v>46</v>
      </c>
      <c r="S25" s="71">
        <v>47</v>
      </c>
      <c r="T25" s="71">
        <v>48</v>
      </c>
      <c r="U25" s="71">
        <v>49</v>
      </c>
      <c r="V25" s="71">
        <v>50</v>
      </c>
      <c r="W25" s="71">
        <v>51</v>
      </c>
      <c r="X25" s="71">
        <v>52</v>
      </c>
      <c r="Y25" s="71">
        <v>53</v>
      </c>
      <c r="Z25" s="71">
        <v>54</v>
      </c>
      <c r="AA25" s="71">
        <v>55</v>
      </c>
    </row>
    <row r="26" spans="1:27" x14ac:dyDescent="0.25">
      <c r="A26" s="72">
        <v>22</v>
      </c>
      <c r="B26" s="73">
        <v>8.57</v>
      </c>
      <c r="C26" s="73">
        <v>7.91</v>
      </c>
      <c r="D26" s="73">
        <v>7.32</v>
      </c>
      <c r="E26" s="73">
        <v>6.78</v>
      </c>
      <c r="F26" s="73">
        <v>6.29</v>
      </c>
      <c r="G26" s="73">
        <v>5.85</v>
      </c>
      <c r="H26" s="73">
        <v>5.45</v>
      </c>
      <c r="I26" s="73">
        <v>5.08</v>
      </c>
      <c r="J26" s="73">
        <v>4.74</v>
      </c>
      <c r="K26" s="73">
        <v>4.43</v>
      </c>
      <c r="L26" s="73">
        <v>4.1500000000000004</v>
      </c>
      <c r="M26" s="73">
        <v>3.89</v>
      </c>
      <c r="N26" s="73">
        <v>3.64</v>
      </c>
      <c r="O26" s="73">
        <v>3.42</v>
      </c>
      <c r="P26" s="73">
        <v>3.21</v>
      </c>
      <c r="Q26" s="73">
        <v>3.02</v>
      </c>
      <c r="R26" s="73">
        <v>2.84</v>
      </c>
      <c r="S26" s="73">
        <v>2.67</v>
      </c>
      <c r="T26" s="73">
        <v>2.5099999999999998</v>
      </c>
      <c r="U26" s="73">
        <v>2.37</v>
      </c>
      <c r="V26" s="73">
        <v>2.23</v>
      </c>
      <c r="W26" s="73">
        <v>2.1</v>
      </c>
      <c r="X26" s="73">
        <v>1.98</v>
      </c>
      <c r="Y26" s="73">
        <v>1.87</v>
      </c>
      <c r="Z26" s="73">
        <v>1.76</v>
      </c>
      <c r="AA26" s="73">
        <v>1.66</v>
      </c>
    </row>
    <row r="27" spans="1:27" x14ac:dyDescent="0.25">
      <c r="A27" s="72">
        <v>23</v>
      </c>
      <c r="B27" s="73">
        <v>9.06</v>
      </c>
      <c r="C27" s="73">
        <v>8.35</v>
      </c>
      <c r="D27" s="73">
        <v>7.7</v>
      </c>
      <c r="E27" s="73">
        <v>7.12</v>
      </c>
      <c r="F27" s="73">
        <v>6.6</v>
      </c>
      <c r="G27" s="73">
        <v>6.12</v>
      </c>
      <c r="H27" s="73">
        <v>5.69</v>
      </c>
      <c r="I27" s="73">
        <v>5.29</v>
      </c>
      <c r="J27" s="73">
        <v>4.93</v>
      </c>
      <c r="K27" s="73">
        <v>4.6100000000000003</v>
      </c>
      <c r="L27" s="73">
        <v>4.3</v>
      </c>
      <c r="M27" s="73">
        <v>4.03</v>
      </c>
      <c r="N27" s="73">
        <v>3.77</v>
      </c>
      <c r="O27" s="73">
        <v>3.53</v>
      </c>
      <c r="P27" s="73">
        <v>3.31</v>
      </c>
      <c r="Q27" s="73">
        <v>3.11</v>
      </c>
      <c r="R27" s="73">
        <v>2.92</v>
      </c>
      <c r="S27" s="73">
        <v>2.75</v>
      </c>
      <c r="T27" s="73">
        <v>2.58</v>
      </c>
      <c r="U27" s="73">
        <v>2.4300000000000002</v>
      </c>
      <c r="V27" s="73">
        <v>2.29</v>
      </c>
      <c r="W27" s="73">
        <v>2.15</v>
      </c>
      <c r="X27" s="73">
        <v>2.0299999999999998</v>
      </c>
      <c r="Y27" s="73">
        <v>1.91</v>
      </c>
      <c r="Z27" s="73">
        <v>1.8</v>
      </c>
      <c r="AA27" s="73">
        <v>1.7</v>
      </c>
    </row>
    <row r="28" spans="1:27" x14ac:dyDescent="0.25">
      <c r="A28" s="72">
        <v>24</v>
      </c>
      <c r="B28" s="73">
        <v>9.6</v>
      </c>
      <c r="C28" s="73">
        <v>8.82</v>
      </c>
      <c r="D28" s="73">
        <v>8.1300000000000008</v>
      </c>
      <c r="E28" s="73">
        <v>7.5</v>
      </c>
      <c r="F28" s="73">
        <v>6.93</v>
      </c>
      <c r="G28" s="73">
        <v>6.42</v>
      </c>
      <c r="H28" s="73">
        <v>5.95</v>
      </c>
      <c r="I28" s="73">
        <v>5.53</v>
      </c>
      <c r="J28" s="73">
        <v>5.14</v>
      </c>
      <c r="K28" s="73">
        <v>4.79</v>
      </c>
      <c r="L28" s="73">
        <v>4.47</v>
      </c>
      <c r="M28" s="73">
        <v>4.18</v>
      </c>
      <c r="N28" s="73">
        <v>3.91</v>
      </c>
      <c r="O28" s="73">
        <v>3.66</v>
      </c>
      <c r="P28" s="73">
        <v>3.42</v>
      </c>
      <c r="Q28" s="73">
        <v>3.21</v>
      </c>
      <c r="R28" s="73">
        <v>3.01</v>
      </c>
      <c r="S28" s="73">
        <v>2.83</v>
      </c>
      <c r="T28" s="73">
        <v>2.66</v>
      </c>
      <c r="U28" s="73">
        <v>2.5</v>
      </c>
      <c r="V28" s="73">
        <v>2.35</v>
      </c>
      <c r="W28" s="73">
        <v>2.21</v>
      </c>
      <c r="X28" s="73">
        <v>2.08</v>
      </c>
      <c r="Y28" s="73">
        <v>1.96</v>
      </c>
      <c r="Z28" s="73">
        <v>1.84</v>
      </c>
      <c r="AA28" s="73">
        <v>1.73</v>
      </c>
    </row>
    <row r="29" spans="1:27" x14ac:dyDescent="0.25">
      <c r="A29" s="72">
        <v>25</v>
      </c>
      <c r="B29" s="73">
        <v>10.199999999999999</v>
      </c>
      <c r="C29" s="73">
        <v>9.35</v>
      </c>
      <c r="D29" s="73">
        <v>8.59</v>
      </c>
      <c r="E29" s="73">
        <v>7.91</v>
      </c>
      <c r="F29" s="73">
        <v>7.29</v>
      </c>
      <c r="G29" s="73">
        <v>6.74</v>
      </c>
      <c r="H29" s="73">
        <v>6.24</v>
      </c>
      <c r="I29" s="73">
        <v>5.79</v>
      </c>
      <c r="J29" s="73">
        <v>5.37</v>
      </c>
      <c r="K29" s="73">
        <v>5</v>
      </c>
      <c r="L29" s="73">
        <v>4.6500000000000004</v>
      </c>
      <c r="M29" s="73">
        <v>4.34</v>
      </c>
      <c r="N29" s="73">
        <v>4.05</v>
      </c>
      <c r="O29" s="73">
        <v>3.79</v>
      </c>
      <c r="P29" s="73">
        <v>3.54</v>
      </c>
      <c r="Q29" s="73">
        <v>3.32</v>
      </c>
      <c r="R29" s="73">
        <v>3.11</v>
      </c>
      <c r="S29" s="73">
        <v>2.92</v>
      </c>
      <c r="T29" s="73">
        <v>2.74</v>
      </c>
      <c r="U29" s="73">
        <v>2.57</v>
      </c>
      <c r="V29" s="73">
        <v>2.41</v>
      </c>
      <c r="W29" s="73">
        <v>2.27</v>
      </c>
      <c r="X29" s="73">
        <v>2.13</v>
      </c>
      <c r="Y29" s="73">
        <v>2.0099999999999998</v>
      </c>
      <c r="Z29" s="73">
        <v>1.89</v>
      </c>
      <c r="AA29" s="73">
        <v>1.77</v>
      </c>
    </row>
    <row r="30" spans="1:27" x14ac:dyDescent="0.25">
      <c r="A30" s="72">
        <v>26</v>
      </c>
      <c r="B30" s="73">
        <v>10.86</v>
      </c>
      <c r="C30" s="73">
        <v>9.94</v>
      </c>
      <c r="D30" s="73">
        <v>9.11</v>
      </c>
      <c r="E30" s="73">
        <v>8.36</v>
      </c>
      <c r="F30" s="73">
        <v>7.7</v>
      </c>
      <c r="G30" s="73">
        <v>7.1</v>
      </c>
      <c r="H30" s="73">
        <v>6.56</v>
      </c>
      <c r="I30" s="73">
        <v>6.07</v>
      </c>
      <c r="J30" s="73">
        <v>5.62</v>
      </c>
      <c r="K30" s="73">
        <v>5.22</v>
      </c>
      <c r="L30" s="73">
        <v>4.8499999999999996</v>
      </c>
      <c r="M30" s="73">
        <v>4.5199999999999996</v>
      </c>
      <c r="N30" s="73">
        <v>4.21</v>
      </c>
      <c r="O30" s="73">
        <v>3.93</v>
      </c>
      <c r="P30" s="73">
        <v>3.67</v>
      </c>
      <c r="Q30" s="73">
        <v>3.43</v>
      </c>
      <c r="R30" s="73">
        <v>3.21</v>
      </c>
      <c r="S30" s="73">
        <v>3.01</v>
      </c>
      <c r="T30" s="73">
        <v>2.82</v>
      </c>
      <c r="U30" s="73">
        <v>2.65</v>
      </c>
      <c r="V30" s="73">
        <v>2.48</v>
      </c>
      <c r="W30" s="73">
        <v>2.33</v>
      </c>
      <c r="X30" s="73">
        <v>2.19</v>
      </c>
      <c r="Y30" s="73">
        <v>2.06</v>
      </c>
      <c r="Z30" s="73">
        <v>1.93</v>
      </c>
      <c r="AA30" s="73">
        <v>1.82</v>
      </c>
    </row>
    <row r="31" spans="1:27" x14ac:dyDescent="0.25">
      <c r="A31" s="72">
        <v>27</v>
      </c>
      <c r="B31" s="73">
        <v>11.6</v>
      </c>
      <c r="C31" s="73">
        <v>10.58</v>
      </c>
      <c r="D31" s="73">
        <v>9.68</v>
      </c>
      <c r="E31" s="73">
        <v>8.8699999999999992</v>
      </c>
      <c r="F31" s="73">
        <v>8.14</v>
      </c>
      <c r="G31" s="73">
        <v>7.49</v>
      </c>
      <c r="H31" s="73">
        <v>6.9</v>
      </c>
      <c r="I31" s="73">
        <v>6.37</v>
      </c>
      <c r="J31" s="73">
        <v>5.9</v>
      </c>
      <c r="K31" s="73">
        <v>5.46</v>
      </c>
      <c r="L31" s="73">
        <v>5.07</v>
      </c>
      <c r="M31" s="73">
        <v>4.71</v>
      </c>
      <c r="N31" s="73">
        <v>4.38</v>
      </c>
      <c r="O31" s="73">
        <v>4.08</v>
      </c>
      <c r="P31" s="73">
        <v>3.81</v>
      </c>
      <c r="Q31" s="73">
        <v>3.56</v>
      </c>
      <c r="R31" s="73">
        <v>3.33</v>
      </c>
      <c r="S31" s="73">
        <v>3.11</v>
      </c>
      <c r="T31" s="73">
        <v>2.91</v>
      </c>
      <c r="U31" s="73">
        <v>2.73</v>
      </c>
      <c r="V31" s="73">
        <v>2.56</v>
      </c>
      <c r="W31" s="73">
        <v>2.4</v>
      </c>
      <c r="X31" s="73">
        <v>2.25</v>
      </c>
      <c r="Y31" s="73">
        <v>2.11</v>
      </c>
      <c r="Z31" s="73">
        <v>1.98</v>
      </c>
      <c r="AA31" s="73">
        <v>1.86</v>
      </c>
    </row>
    <row r="32" spans="1:27" x14ac:dyDescent="0.25">
      <c r="A32" s="72">
        <v>28</v>
      </c>
      <c r="B32" s="73">
        <v>12.41</v>
      </c>
      <c r="C32" s="73">
        <v>11.3</v>
      </c>
      <c r="D32" s="73">
        <v>10.31</v>
      </c>
      <c r="E32" s="73">
        <v>9.42</v>
      </c>
      <c r="F32" s="73">
        <v>8.6300000000000008</v>
      </c>
      <c r="G32" s="73">
        <v>7.92</v>
      </c>
      <c r="H32" s="73">
        <v>7.28</v>
      </c>
      <c r="I32" s="73">
        <v>6.71</v>
      </c>
      <c r="J32" s="73">
        <v>6.19</v>
      </c>
      <c r="K32" s="73">
        <v>5.73</v>
      </c>
      <c r="L32" s="73">
        <v>5.31</v>
      </c>
      <c r="M32" s="73">
        <v>4.92</v>
      </c>
      <c r="N32" s="73">
        <v>4.57</v>
      </c>
      <c r="O32" s="73">
        <v>4.25</v>
      </c>
      <c r="P32" s="73">
        <v>3.96</v>
      </c>
      <c r="Q32" s="73">
        <v>3.69</v>
      </c>
      <c r="R32" s="73">
        <v>3.45</v>
      </c>
      <c r="S32" s="73">
        <v>3.22</v>
      </c>
      <c r="T32" s="73">
        <v>3.01</v>
      </c>
      <c r="U32" s="73">
        <v>2.82</v>
      </c>
      <c r="V32" s="73">
        <v>2.64</v>
      </c>
      <c r="W32" s="73">
        <v>2.4700000000000002</v>
      </c>
      <c r="X32" s="73">
        <v>2.3199999999999998</v>
      </c>
      <c r="Y32" s="73">
        <v>2.17</v>
      </c>
      <c r="Z32" s="73">
        <v>2.04</v>
      </c>
      <c r="AA32" s="73">
        <v>1.91</v>
      </c>
    </row>
    <row r="33" spans="1:27" x14ac:dyDescent="0.25">
      <c r="A33" s="72">
        <v>29</v>
      </c>
      <c r="B33" s="73">
        <v>13.32</v>
      </c>
      <c r="C33" s="73">
        <v>12.09</v>
      </c>
      <c r="D33" s="73">
        <v>11.01</v>
      </c>
      <c r="E33" s="73">
        <v>10.039999999999999</v>
      </c>
      <c r="F33" s="73">
        <v>9.17</v>
      </c>
      <c r="G33" s="73">
        <v>8.4</v>
      </c>
      <c r="H33" s="73">
        <v>7.7</v>
      </c>
      <c r="I33" s="73">
        <v>7.08</v>
      </c>
      <c r="J33" s="73">
        <v>6.52</v>
      </c>
      <c r="K33" s="73">
        <v>6.02</v>
      </c>
      <c r="L33" s="73">
        <v>5.56</v>
      </c>
      <c r="M33" s="73">
        <v>5.15</v>
      </c>
      <c r="N33" s="73">
        <v>4.78</v>
      </c>
      <c r="O33" s="73">
        <v>4.43</v>
      </c>
      <c r="P33" s="73">
        <v>4.12</v>
      </c>
      <c r="Q33" s="73">
        <v>3.84</v>
      </c>
      <c r="R33" s="73">
        <v>3.58</v>
      </c>
      <c r="S33" s="73">
        <v>3.34</v>
      </c>
      <c r="T33" s="73">
        <v>3.12</v>
      </c>
      <c r="U33" s="73">
        <v>2.91</v>
      </c>
      <c r="V33" s="73">
        <v>2.72</v>
      </c>
      <c r="W33" s="73">
        <v>2.5499999999999998</v>
      </c>
      <c r="X33" s="73">
        <v>2.39</v>
      </c>
      <c r="Y33" s="73">
        <v>2.23</v>
      </c>
      <c r="Z33" s="73">
        <v>2.09</v>
      </c>
      <c r="AA33" s="73">
        <v>1.96</v>
      </c>
    </row>
    <row r="34" spans="1:27" x14ac:dyDescent="0.25">
      <c r="A34" s="72">
        <v>30</v>
      </c>
      <c r="B34" s="73">
        <v>14.32</v>
      </c>
      <c r="C34" s="73">
        <v>12.97</v>
      </c>
      <c r="D34" s="73">
        <v>11.78</v>
      </c>
      <c r="E34" s="73">
        <v>10.72</v>
      </c>
      <c r="F34" s="73">
        <v>9.77</v>
      </c>
      <c r="G34" s="73">
        <v>8.92</v>
      </c>
      <c r="H34" s="73">
        <v>8.17</v>
      </c>
      <c r="I34" s="73">
        <v>7.49</v>
      </c>
      <c r="J34" s="73">
        <v>6.89</v>
      </c>
      <c r="K34" s="73">
        <v>6.34</v>
      </c>
      <c r="L34" s="73">
        <v>5.85</v>
      </c>
      <c r="M34" s="73">
        <v>5.4</v>
      </c>
      <c r="N34" s="73">
        <v>5</v>
      </c>
      <c r="O34" s="73">
        <v>4.63</v>
      </c>
      <c r="P34" s="73">
        <v>4.3</v>
      </c>
      <c r="Q34" s="73">
        <v>4</v>
      </c>
      <c r="R34" s="73">
        <v>3.72</v>
      </c>
      <c r="S34" s="73">
        <v>3.46</v>
      </c>
      <c r="T34" s="73">
        <v>3.23</v>
      </c>
      <c r="U34" s="73">
        <v>3.01</v>
      </c>
      <c r="V34" s="73">
        <v>2.81</v>
      </c>
      <c r="W34" s="73">
        <v>2.63</v>
      </c>
      <c r="X34" s="73">
        <v>2.46</v>
      </c>
      <c r="Y34" s="73">
        <v>2.2999999999999998</v>
      </c>
      <c r="Z34" s="73">
        <v>2.15</v>
      </c>
      <c r="AA34" s="73">
        <v>2.02</v>
      </c>
    </row>
    <row r="35" spans="1:27" x14ac:dyDescent="0.25">
      <c r="A35" s="72">
        <v>31</v>
      </c>
      <c r="B35" s="73">
        <v>15.43</v>
      </c>
      <c r="C35" s="73">
        <v>13.95</v>
      </c>
      <c r="D35" s="73">
        <v>12.64</v>
      </c>
      <c r="E35" s="73">
        <v>11.47</v>
      </c>
      <c r="F35" s="73">
        <v>10.43</v>
      </c>
      <c r="G35" s="73">
        <v>9.51</v>
      </c>
      <c r="H35" s="73">
        <v>8.68</v>
      </c>
      <c r="I35" s="73">
        <v>7.94</v>
      </c>
      <c r="J35" s="73">
        <v>7.28</v>
      </c>
      <c r="K35" s="73">
        <v>6.69</v>
      </c>
      <c r="L35" s="73">
        <v>6.16</v>
      </c>
      <c r="M35" s="73">
        <v>5.68</v>
      </c>
      <c r="N35" s="73">
        <v>5.24</v>
      </c>
      <c r="O35" s="73">
        <v>4.8499999999999996</v>
      </c>
      <c r="P35" s="73">
        <v>4.49</v>
      </c>
      <c r="Q35" s="73">
        <v>4.17</v>
      </c>
      <c r="R35" s="73">
        <v>3.87</v>
      </c>
      <c r="S35" s="73">
        <v>3.6</v>
      </c>
      <c r="T35" s="73">
        <v>3.35</v>
      </c>
      <c r="U35" s="73">
        <v>3.12</v>
      </c>
      <c r="V35" s="73">
        <v>2.91</v>
      </c>
      <c r="W35" s="73">
        <v>2.72</v>
      </c>
      <c r="X35" s="73">
        <v>2.54</v>
      </c>
      <c r="Y35" s="73">
        <v>2.37</v>
      </c>
      <c r="Z35" s="73">
        <v>2.2200000000000002</v>
      </c>
      <c r="AA35" s="73">
        <v>2.08</v>
      </c>
    </row>
    <row r="36" spans="1:27" x14ac:dyDescent="0.25">
      <c r="A36" s="72">
        <v>32</v>
      </c>
      <c r="B36" s="73">
        <v>16.66</v>
      </c>
      <c r="C36" s="73">
        <v>15.04</v>
      </c>
      <c r="D36" s="73">
        <v>13.59</v>
      </c>
      <c r="E36" s="73">
        <v>12.31</v>
      </c>
      <c r="F36" s="73">
        <v>11.17</v>
      </c>
      <c r="G36" s="73">
        <v>10.15</v>
      </c>
      <c r="H36" s="73">
        <v>9.25</v>
      </c>
      <c r="I36" s="73">
        <v>8.4499999999999993</v>
      </c>
      <c r="J36" s="73">
        <v>7.72</v>
      </c>
      <c r="K36" s="73">
        <v>7.08</v>
      </c>
      <c r="L36" s="73">
        <v>6.5</v>
      </c>
      <c r="M36" s="73">
        <v>5.98</v>
      </c>
      <c r="N36" s="73">
        <v>5.51</v>
      </c>
      <c r="O36" s="73">
        <v>5.09</v>
      </c>
      <c r="P36" s="73">
        <v>4.7</v>
      </c>
      <c r="Q36" s="73">
        <v>4.3499999999999996</v>
      </c>
      <c r="R36" s="73">
        <v>4.04</v>
      </c>
      <c r="S36" s="73">
        <v>3.75</v>
      </c>
      <c r="T36" s="73">
        <v>3.48</v>
      </c>
      <c r="U36" s="73">
        <v>3.24</v>
      </c>
      <c r="V36" s="73">
        <v>3.02</v>
      </c>
      <c r="W36" s="73">
        <v>2.81</v>
      </c>
      <c r="X36" s="73">
        <v>2.63</v>
      </c>
      <c r="Y36" s="73">
        <v>2.4500000000000002</v>
      </c>
      <c r="Z36" s="73">
        <v>2.29</v>
      </c>
      <c r="AA36" s="73">
        <v>2.14</v>
      </c>
    </row>
    <row r="37" spans="1:27" x14ac:dyDescent="0.25">
      <c r="A37" s="72">
        <v>33</v>
      </c>
      <c r="B37" s="73">
        <v>18.02</v>
      </c>
      <c r="C37" s="73">
        <v>16.239999999999998</v>
      </c>
      <c r="D37" s="73">
        <v>14.65</v>
      </c>
      <c r="E37" s="73">
        <v>13.24</v>
      </c>
      <c r="F37" s="73">
        <v>11.99</v>
      </c>
      <c r="G37" s="73">
        <v>10.87</v>
      </c>
      <c r="H37" s="73">
        <v>9.8800000000000008</v>
      </c>
      <c r="I37" s="73">
        <v>9</v>
      </c>
      <c r="J37" s="73">
        <v>8.2100000000000009</v>
      </c>
      <c r="K37" s="73">
        <v>7.51</v>
      </c>
      <c r="L37" s="73">
        <v>6.88</v>
      </c>
      <c r="M37" s="73">
        <v>6.31</v>
      </c>
      <c r="N37" s="73">
        <v>5.81</v>
      </c>
      <c r="O37" s="73">
        <v>5.35</v>
      </c>
      <c r="P37" s="73">
        <v>4.93</v>
      </c>
      <c r="Q37" s="73">
        <v>4.5599999999999996</v>
      </c>
      <c r="R37" s="73">
        <v>4.22</v>
      </c>
      <c r="S37" s="73">
        <v>3.91</v>
      </c>
      <c r="T37" s="73">
        <v>3.63</v>
      </c>
      <c r="U37" s="73">
        <v>3.37</v>
      </c>
      <c r="V37" s="73">
        <v>3.13</v>
      </c>
      <c r="W37" s="73">
        <v>2.92</v>
      </c>
      <c r="X37" s="73">
        <v>2.72</v>
      </c>
      <c r="Y37" s="73">
        <v>2.5299999999999998</v>
      </c>
      <c r="Z37" s="73">
        <v>2.36</v>
      </c>
      <c r="AA37" s="73">
        <v>2.21</v>
      </c>
    </row>
    <row r="38" spans="1:27" x14ac:dyDescent="0.25">
      <c r="A38" s="72">
        <v>34</v>
      </c>
      <c r="B38" s="73">
        <v>19.53</v>
      </c>
      <c r="C38" s="73">
        <v>17.57</v>
      </c>
      <c r="D38" s="73">
        <v>15.83</v>
      </c>
      <c r="E38" s="73">
        <v>14.27</v>
      </c>
      <c r="F38" s="73">
        <v>12.9</v>
      </c>
      <c r="G38" s="73">
        <v>11.67</v>
      </c>
      <c r="H38" s="73">
        <v>10.58</v>
      </c>
      <c r="I38" s="73">
        <v>9.61</v>
      </c>
      <c r="J38" s="73">
        <v>8.75</v>
      </c>
      <c r="K38" s="73">
        <v>7.98</v>
      </c>
      <c r="L38" s="73">
        <v>7.3</v>
      </c>
      <c r="M38" s="73">
        <v>6.68</v>
      </c>
      <c r="N38" s="73">
        <v>6.13</v>
      </c>
      <c r="O38" s="73">
        <v>5.63</v>
      </c>
      <c r="P38" s="73">
        <v>5.19</v>
      </c>
      <c r="Q38" s="73">
        <v>4.78</v>
      </c>
      <c r="R38" s="73">
        <v>4.42</v>
      </c>
      <c r="S38" s="73">
        <v>4.09</v>
      </c>
      <c r="T38" s="73">
        <v>3.79</v>
      </c>
      <c r="U38" s="73">
        <v>3.51</v>
      </c>
      <c r="V38" s="73">
        <v>3.26</v>
      </c>
      <c r="W38" s="73">
        <v>3.03</v>
      </c>
      <c r="X38" s="73">
        <v>2.82</v>
      </c>
      <c r="Y38" s="73">
        <v>2.62</v>
      </c>
      <c r="Z38" s="73">
        <v>2.44</v>
      </c>
      <c r="AA38" s="73">
        <v>2.2799999999999998</v>
      </c>
    </row>
    <row r="39" spans="1:27" x14ac:dyDescent="0.25">
      <c r="A39" s="72">
        <v>35</v>
      </c>
      <c r="B39" s="73">
        <v>21.2</v>
      </c>
      <c r="C39" s="73">
        <v>19.05</v>
      </c>
      <c r="D39" s="73">
        <v>17.13</v>
      </c>
      <c r="E39" s="73">
        <v>15.42</v>
      </c>
      <c r="F39" s="73">
        <v>13.9</v>
      </c>
      <c r="G39" s="73">
        <v>12.56</v>
      </c>
      <c r="H39" s="73">
        <v>11.36</v>
      </c>
      <c r="I39" s="73">
        <v>10.3</v>
      </c>
      <c r="J39" s="73">
        <v>9.35</v>
      </c>
      <c r="K39" s="73">
        <v>8.51</v>
      </c>
      <c r="L39" s="73">
        <v>7.76</v>
      </c>
      <c r="M39" s="73">
        <v>7.09</v>
      </c>
      <c r="N39" s="73">
        <v>6.49</v>
      </c>
      <c r="O39" s="73">
        <v>5.95</v>
      </c>
      <c r="P39" s="73">
        <v>5.46</v>
      </c>
      <c r="Q39" s="73">
        <v>5.03</v>
      </c>
      <c r="R39" s="73">
        <v>4.6399999999999997</v>
      </c>
      <c r="S39" s="73">
        <v>4.28</v>
      </c>
      <c r="T39" s="73">
        <v>3.96</v>
      </c>
      <c r="U39" s="73">
        <v>3.66</v>
      </c>
      <c r="V39" s="73">
        <v>3.39</v>
      </c>
      <c r="W39" s="73">
        <v>3.15</v>
      </c>
      <c r="X39" s="73">
        <v>2.93</v>
      </c>
      <c r="Y39" s="73">
        <v>2.72</v>
      </c>
      <c r="Z39" s="73">
        <v>2.5299999999999998</v>
      </c>
      <c r="AA39" s="73">
        <v>2.36</v>
      </c>
    </row>
    <row r="40" spans="1:27" x14ac:dyDescent="0.25">
      <c r="A40" s="72">
        <v>36</v>
      </c>
      <c r="B40" s="73">
        <v>23.05</v>
      </c>
      <c r="C40" s="73">
        <v>20.68</v>
      </c>
      <c r="D40" s="73">
        <v>18.57</v>
      </c>
      <c r="E40" s="73">
        <v>16.690000000000001</v>
      </c>
      <c r="F40" s="73">
        <v>15.02</v>
      </c>
      <c r="G40" s="73">
        <v>13.54</v>
      </c>
      <c r="H40" s="73">
        <v>12.22</v>
      </c>
      <c r="I40" s="73">
        <v>11.06</v>
      </c>
      <c r="J40" s="73">
        <v>10.02</v>
      </c>
      <c r="K40" s="73">
        <v>9.09</v>
      </c>
      <c r="L40" s="73">
        <v>8.27</v>
      </c>
      <c r="M40" s="73">
        <v>7.54</v>
      </c>
      <c r="N40" s="73">
        <v>6.88</v>
      </c>
      <c r="O40" s="73">
        <v>6.3</v>
      </c>
      <c r="P40" s="73">
        <v>5.77</v>
      </c>
      <c r="Q40" s="73">
        <v>5.3</v>
      </c>
      <c r="R40" s="73">
        <v>4.87</v>
      </c>
      <c r="S40" s="73">
        <v>4.49</v>
      </c>
      <c r="T40" s="73">
        <v>4.1399999999999997</v>
      </c>
      <c r="U40" s="73">
        <v>3.83</v>
      </c>
      <c r="V40" s="73">
        <v>3.54</v>
      </c>
      <c r="W40" s="73">
        <v>3.28</v>
      </c>
      <c r="X40" s="73">
        <v>3.04</v>
      </c>
      <c r="Y40" s="73">
        <v>2.82</v>
      </c>
      <c r="Z40" s="73">
        <v>2.62</v>
      </c>
      <c r="AA40" s="73">
        <v>2.44</v>
      </c>
    </row>
    <row r="41" spans="1:27" x14ac:dyDescent="0.25">
      <c r="A41" s="72">
        <v>37</v>
      </c>
      <c r="B41" s="73">
        <v>25.08</v>
      </c>
      <c r="C41" s="73">
        <v>22.48</v>
      </c>
      <c r="D41" s="73">
        <v>20.170000000000002</v>
      </c>
      <c r="E41" s="73">
        <v>18.100000000000001</v>
      </c>
      <c r="F41" s="73">
        <v>16.27</v>
      </c>
      <c r="G41" s="73">
        <v>14.63</v>
      </c>
      <c r="H41" s="73">
        <v>13.18</v>
      </c>
      <c r="I41" s="73">
        <v>11.9</v>
      </c>
      <c r="J41" s="73">
        <v>10.76</v>
      </c>
      <c r="K41" s="73">
        <v>9.74</v>
      </c>
      <c r="L41" s="73">
        <v>8.84</v>
      </c>
      <c r="M41" s="73">
        <v>8.0299999999999994</v>
      </c>
      <c r="N41" s="73">
        <v>7.32</v>
      </c>
      <c r="O41" s="73">
        <v>6.68</v>
      </c>
      <c r="P41" s="73">
        <v>6.11</v>
      </c>
      <c r="Q41" s="73">
        <v>5.6</v>
      </c>
      <c r="R41" s="73">
        <v>5.14</v>
      </c>
      <c r="S41" s="73">
        <v>4.72</v>
      </c>
      <c r="T41" s="73">
        <v>4.3499999999999996</v>
      </c>
      <c r="U41" s="73">
        <v>4.01</v>
      </c>
      <c r="V41" s="73">
        <v>3.7</v>
      </c>
      <c r="W41" s="73">
        <v>3.42</v>
      </c>
      <c r="X41" s="73">
        <v>3.17</v>
      </c>
      <c r="Y41" s="73">
        <v>2.94</v>
      </c>
      <c r="Z41" s="73">
        <v>2.72</v>
      </c>
      <c r="AA41" s="73">
        <v>2.5299999999999998</v>
      </c>
    </row>
    <row r="42" spans="1:27" x14ac:dyDescent="0.25">
      <c r="A42" s="72">
        <v>38</v>
      </c>
      <c r="B42" s="73">
        <v>27.31</v>
      </c>
      <c r="C42" s="73">
        <v>24.47</v>
      </c>
      <c r="D42" s="73">
        <v>21.93</v>
      </c>
      <c r="E42" s="73">
        <v>19.66</v>
      </c>
      <c r="F42" s="73">
        <v>17.64</v>
      </c>
      <c r="G42" s="73">
        <v>15.85</v>
      </c>
      <c r="H42" s="73">
        <v>14.25</v>
      </c>
      <c r="I42" s="73">
        <v>12.84</v>
      </c>
      <c r="J42" s="73">
        <v>11.58</v>
      </c>
      <c r="K42" s="73">
        <v>10.46</v>
      </c>
      <c r="L42" s="73">
        <v>9.4700000000000006</v>
      </c>
      <c r="M42" s="73">
        <v>8.59</v>
      </c>
      <c r="N42" s="73">
        <v>7.8</v>
      </c>
      <c r="O42" s="73">
        <v>7.1</v>
      </c>
      <c r="P42" s="73">
        <v>6.48</v>
      </c>
      <c r="Q42" s="73">
        <v>5.92</v>
      </c>
      <c r="R42" s="73">
        <v>5.42</v>
      </c>
      <c r="S42" s="73">
        <v>4.9800000000000004</v>
      </c>
      <c r="T42" s="73">
        <v>4.57</v>
      </c>
      <c r="U42" s="73">
        <v>4.21</v>
      </c>
      <c r="V42" s="73">
        <v>3.88</v>
      </c>
      <c r="W42" s="73">
        <v>3.58</v>
      </c>
      <c r="X42" s="73">
        <v>3.31</v>
      </c>
      <c r="Y42" s="73">
        <v>3.06</v>
      </c>
      <c r="Z42" s="73">
        <v>2.83</v>
      </c>
      <c r="AA42" s="73">
        <v>2.63</v>
      </c>
    </row>
    <row r="43" spans="1:27" x14ac:dyDescent="0.25">
      <c r="A43" s="72">
        <v>39</v>
      </c>
      <c r="B43" s="73">
        <v>29.24</v>
      </c>
      <c r="C43" s="73">
        <v>26.66</v>
      </c>
      <c r="D43" s="73">
        <v>23.88</v>
      </c>
      <c r="E43" s="73">
        <v>21.39</v>
      </c>
      <c r="F43" s="73">
        <v>19.170000000000002</v>
      </c>
      <c r="G43" s="73">
        <v>17.2</v>
      </c>
      <c r="H43" s="73">
        <v>15.44</v>
      </c>
      <c r="I43" s="73">
        <v>13.88</v>
      </c>
      <c r="J43" s="73">
        <v>12.49</v>
      </c>
      <c r="K43" s="73">
        <v>11.26</v>
      </c>
      <c r="L43" s="73">
        <v>10.17</v>
      </c>
      <c r="M43" s="73">
        <v>9.1999999999999993</v>
      </c>
      <c r="N43" s="73">
        <v>8.34</v>
      </c>
      <c r="O43" s="73">
        <v>7.58</v>
      </c>
      <c r="P43" s="73">
        <v>6.89</v>
      </c>
      <c r="Q43" s="73">
        <v>6.29</v>
      </c>
      <c r="R43" s="73">
        <v>5.74</v>
      </c>
      <c r="S43" s="73">
        <v>5.26</v>
      </c>
      <c r="T43" s="73">
        <v>4.82</v>
      </c>
      <c r="U43" s="73">
        <v>4.43</v>
      </c>
      <c r="V43" s="73">
        <v>4.07</v>
      </c>
      <c r="W43" s="73">
        <v>3.75</v>
      </c>
      <c r="X43" s="73">
        <v>3.46</v>
      </c>
      <c r="Y43" s="73">
        <v>3.19</v>
      </c>
      <c r="Z43" s="73">
        <v>2.95</v>
      </c>
      <c r="AA43" s="73">
        <v>2.73</v>
      </c>
    </row>
    <row r="44" spans="1:27" x14ac:dyDescent="0.25">
      <c r="A44" s="72">
        <v>40</v>
      </c>
      <c r="B44" s="73">
        <v>30</v>
      </c>
      <c r="C44" s="73">
        <v>28.9</v>
      </c>
      <c r="D44" s="73">
        <v>26.02</v>
      </c>
      <c r="E44" s="73">
        <v>23.3</v>
      </c>
      <c r="F44" s="73">
        <v>20.86</v>
      </c>
      <c r="G44" s="73">
        <v>18.690000000000001</v>
      </c>
      <c r="H44" s="73">
        <v>16.75</v>
      </c>
      <c r="I44" s="73">
        <v>15.03</v>
      </c>
      <c r="J44" s="73">
        <v>13.51</v>
      </c>
      <c r="K44" s="73">
        <v>12.15</v>
      </c>
      <c r="L44" s="73">
        <v>10.95</v>
      </c>
      <c r="M44" s="73">
        <v>9.89</v>
      </c>
      <c r="N44" s="73">
        <v>8.94</v>
      </c>
      <c r="O44" s="73">
        <v>8.1</v>
      </c>
      <c r="P44" s="73">
        <v>7.35</v>
      </c>
      <c r="Q44" s="73">
        <v>6.69</v>
      </c>
      <c r="R44" s="73">
        <v>6.1</v>
      </c>
      <c r="S44" s="73">
        <v>5.57</v>
      </c>
      <c r="T44" s="73">
        <v>5.09</v>
      </c>
      <c r="U44" s="73">
        <v>4.67</v>
      </c>
      <c r="V44" s="73">
        <v>4.28</v>
      </c>
      <c r="W44" s="73">
        <v>3.94</v>
      </c>
      <c r="X44" s="73">
        <v>3.62</v>
      </c>
      <c r="Y44" s="73">
        <v>3.34</v>
      </c>
      <c r="Z44" s="73">
        <v>3.08</v>
      </c>
      <c r="AA44" s="73">
        <v>2.85</v>
      </c>
    </row>
    <row r="45" spans="1:27" x14ac:dyDescent="0.25">
      <c r="A45" s="72">
        <v>41</v>
      </c>
      <c r="B45" s="73">
        <v>30</v>
      </c>
      <c r="C45" s="73">
        <v>30</v>
      </c>
      <c r="D45" s="73">
        <v>28.38</v>
      </c>
      <c r="E45" s="73">
        <v>25.4</v>
      </c>
      <c r="F45" s="73">
        <v>22.73</v>
      </c>
      <c r="G45" s="73">
        <v>20.34</v>
      </c>
      <c r="H45" s="73">
        <v>18.21</v>
      </c>
      <c r="I45" s="73">
        <v>16.32</v>
      </c>
      <c r="J45" s="73">
        <v>14.64</v>
      </c>
      <c r="K45" s="73">
        <v>13.15</v>
      </c>
      <c r="L45" s="73">
        <v>11.82</v>
      </c>
      <c r="M45" s="73">
        <v>10.65</v>
      </c>
      <c r="N45" s="73">
        <v>9.61</v>
      </c>
      <c r="O45" s="73">
        <v>8.68</v>
      </c>
      <c r="P45" s="73">
        <v>7.86</v>
      </c>
      <c r="Q45" s="73">
        <v>7.13</v>
      </c>
      <c r="R45" s="73">
        <v>6.49</v>
      </c>
      <c r="S45" s="73">
        <v>5.91</v>
      </c>
      <c r="T45" s="73">
        <v>5.39</v>
      </c>
      <c r="U45" s="73">
        <v>4.93</v>
      </c>
      <c r="V45" s="73">
        <v>4.51</v>
      </c>
      <c r="W45" s="73">
        <v>4.1399999999999997</v>
      </c>
      <c r="X45" s="73">
        <v>3.8</v>
      </c>
      <c r="Y45" s="73">
        <v>3.5</v>
      </c>
      <c r="Z45" s="73">
        <v>3.22</v>
      </c>
      <c r="AA45" s="73">
        <v>2.97</v>
      </c>
    </row>
    <row r="46" spans="1:27" x14ac:dyDescent="0.25">
      <c r="A46" s="72">
        <v>42</v>
      </c>
      <c r="B46" s="73">
        <v>30</v>
      </c>
      <c r="C46" s="73">
        <v>30</v>
      </c>
      <c r="D46" s="73">
        <v>29.8</v>
      </c>
      <c r="E46" s="73">
        <v>27.7</v>
      </c>
      <c r="F46" s="73">
        <v>24.78</v>
      </c>
      <c r="G46" s="73">
        <v>22.17</v>
      </c>
      <c r="H46" s="73">
        <v>19.829999999999998</v>
      </c>
      <c r="I46" s="73">
        <v>17.75</v>
      </c>
      <c r="J46" s="73">
        <v>15.89</v>
      </c>
      <c r="K46" s="73">
        <v>14.25</v>
      </c>
      <c r="L46" s="73">
        <v>12.79</v>
      </c>
      <c r="M46" s="73">
        <v>11.49</v>
      </c>
      <c r="N46" s="73">
        <v>10.35</v>
      </c>
      <c r="O46" s="73">
        <v>9.33</v>
      </c>
      <c r="P46" s="73">
        <v>8.43</v>
      </c>
      <c r="Q46" s="73">
        <v>7.63</v>
      </c>
      <c r="R46" s="73">
        <v>6.92</v>
      </c>
      <c r="S46" s="73">
        <v>6.29</v>
      </c>
      <c r="T46" s="73">
        <v>5.72</v>
      </c>
      <c r="U46" s="73">
        <v>5.22</v>
      </c>
      <c r="V46" s="73">
        <v>4.7699999999999996</v>
      </c>
      <c r="W46" s="73">
        <v>4.37</v>
      </c>
      <c r="X46" s="73">
        <v>4</v>
      </c>
      <c r="Y46" s="73">
        <v>3.67</v>
      </c>
      <c r="Z46" s="73">
        <v>3.38</v>
      </c>
      <c r="AA46" s="73">
        <v>3.11</v>
      </c>
    </row>
    <row r="47" spans="1:27" x14ac:dyDescent="0.25">
      <c r="A47" s="72">
        <v>43</v>
      </c>
      <c r="B47" s="73">
        <v>30</v>
      </c>
      <c r="C47" s="73">
        <v>30</v>
      </c>
      <c r="D47" s="73">
        <v>30</v>
      </c>
      <c r="E47" s="73">
        <v>29.46</v>
      </c>
      <c r="F47" s="73">
        <v>27.05</v>
      </c>
      <c r="G47" s="73">
        <v>24.18</v>
      </c>
      <c r="H47" s="73">
        <v>21.62</v>
      </c>
      <c r="I47" s="73">
        <v>19.329999999999998</v>
      </c>
      <c r="J47" s="73">
        <v>17.29</v>
      </c>
      <c r="K47" s="73">
        <v>15.47</v>
      </c>
      <c r="L47" s="73">
        <v>13.86</v>
      </c>
      <c r="M47" s="73">
        <v>12.44</v>
      </c>
      <c r="N47" s="73">
        <v>11.17</v>
      </c>
      <c r="O47" s="73">
        <v>10.050000000000001</v>
      </c>
      <c r="P47" s="73">
        <v>9.06</v>
      </c>
      <c r="Q47" s="73">
        <v>8.18</v>
      </c>
      <c r="R47" s="73">
        <v>7.4</v>
      </c>
      <c r="S47" s="73">
        <v>6.71</v>
      </c>
      <c r="T47" s="73">
        <v>6.09</v>
      </c>
      <c r="U47" s="73">
        <v>5.54</v>
      </c>
      <c r="V47" s="73">
        <v>5.05</v>
      </c>
      <c r="W47" s="73">
        <v>4.6100000000000003</v>
      </c>
      <c r="X47" s="73">
        <v>4.22</v>
      </c>
      <c r="Y47" s="73">
        <v>3.87</v>
      </c>
      <c r="Z47" s="73">
        <v>3.55</v>
      </c>
      <c r="AA47" s="73">
        <v>3.26</v>
      </c>
    </row>
    <row r="48" spans="1:27" x14ac:dyDescent="0.25">
      <c r="A48" s="72">
        <v>44</v>
      </c>
      <c r="B48" s="73">
        <v>30</v>
      </c>
      <c r="C48" s="73">
        <v>30</v>
      </c>
      <c r="D48" s="73">
        <v>30</v>
      </c>
      <c r="E48" s="73">
        <v>30</v>
      </c>
      <c r="F48" s="73">
        <v>29.12</v>
      </c>
      <c r="G48" s="73">
        <v>26.4</v>
      </c>
      <c r="H48" s="73">
        <v>23.59</v>
      </c>
      <c r="I48" s="73">
        <v>21.08</v>
      </c>
      <c r="J48" s="73">
        <v>18.829999999999998</v>
      </c>
      <c r="K48" s="73">
        <v>16.84</v>
      </c>
      <c r="L48" s="73">
        <v>15.06</v>
      </c>
      <c r="M48" s="73">
        <v>13.49</v>
      </c>
      <c r="N48" s="73">
        <v>12.09</v>
      </c>
      <c r="O48" s="73">
        <v>10.86</v>
      </c>
      <c r="P48" s="73">
        <v>9.76</v>
      </c>
      <c r="Q48" s="73">
        <v>8.7899999999999991</v>
      </c>
      <c r="R48" s="73">
        <v>7.94</v>
      </c>
      <c r="S48" s="73">
        <v>7.18</v>
      </c>
      <c r="T48" s="73">
        <v>6.5</v>
      </c>
      <c r="U48" s="73">
        <v>5.9</v>
      </c>
      <c r="V48" s="73">
        <v>5.37</v>
      </c>
      <c r="W48" s="73">
        <v>4.8899999999999997</v>
      </c>
      <c r="X48" s="73">
        <v>4.46</v>
      </c>
      <c r="Y48" s="73">
        <v>4.08</v>
      </c>
      <c r="Z48" s="73">
        <v>3.73</v>
      </c>
      <c r="AA48" s="73">
        <v>3.42</v>
      </c>
    </row>
    <row r="49" spans="1:27" x14ac:dyDescent="0.25">
      <c r="A49" s="72">
        <v>45</v>
      </c>
      <c r="B49" s="73">
        <v>30</v>
      </c>
      <c r="C49" s="73">
        <v>30</v>
      </c>
      <c r="D49" s="73">
        <v>30</v>
      </c>
      <c r="E49" s="73">
        <v>30</v>
      </c>
      <c r="F49" s="73">
        <v>30</v>
      </c>
      <c r="G49" s="73">
        <v>28.78</v>
      </c>
      <c r="H49" s="73">
        <v>25.77</v>
      </c>
      <c r="I49" s="73">
        <v>23.01</v>
      </c>
      <c r="J49" s="73">
        <v>20.55</v>
      </c>
      <c r="K49" s="73">
        <v>18.350000000000001</v>
      </c>
      <c r="L49" s="73">
        <v>16.39</v>
      </c>
      <c r="M49" s="73">
        <v>14.65</v>
      </c>
      <c r="N49" s="73">
        <v>13.11</v>
      </c>
      <c r="O49" s="73">
        <v>11.75</v>
      </c>
      <c r="P49" s="73">
        <v>10.54</v>
      </c>
      <c r="Q49" s="73">
        <v>9.48</v>
      </c>
      <c r="R49" s="73">
        <v>8.5299999999999994</v>
      </c>
      <c r="S49" s="73">
        <v>7.7</v>
      </c>
      <c r="T49" s="73">
        <v>6.96</v>
      </c>
      <c r="U49" s="73">
        <v>6.3</v>
      </c>
      <c r="V49" s="73">
        <v>5.71</v>
      </c>
      <c r="W49" s="73">
        <v>5.19</v>
      </c>
      <c r="X49" s="73">
        <v>4.7300000000000004</v>
      </c>
      <c r="Y49" s="73">
        <v>4.3099999999999996</v>
      </c>
      <c r="Z49" s="73">
        <v>3.94</v>
      </c>
      <c r="AA49" s="73">
        <v>3.6</v>
      </c>
    </row>
    <row r="50" spans="1:27" x14ac:dyDescent="0.25">
      <c r="A50" s="72">
        <v>46</v>
      </c>
      <c r="B50" s="73">
        <v>30</v>
      </c>
      <c r="C50" s="73">
        <v>30</v>
      </c>
      <c r="D50" s="73">
        <v>30</v>
      </c>
      <c r="E50" s="73">
        <v>30</v>
      </c>
      <c r="F50" s="73">
        <v>30</v>
      </c>
      <c r="G50" s="73">
        <v>30</v>
      </c>
      <c r="H50" s="73">
        <v>28.16</v>
      </c>
      <c r="I50" s="73">
        <v>25.15</v>
      </c>
      <c r="J50" s="73">
        <v>22.44</v>
      </c>
      <c r="K50" s="73">
        <v>20.02</v>
      </c>
      <c r="L50" s="73">
        <v>17.87</v>
      </c>
      <c r="M50" s="73">
        <v>15.95</v>
      </c>
      <c r="N50" s="73">
        <v>14.25</v>
      </c>
      <c r="O50" s="73">
        <v>12.75</v>
      </c>
      <c r="P50" s="73">
        <v>11.42</v>
      </c>
      <c r="Q50" s="73">
        <v>10.24</v>
      </c>
      <c r="R50" s="73">
        <v>9.1999999999999993</v>
      </c>
      <c r="S50" s="73">
        <v>8.2799999999999994</v>
      </c>
      <c r="T50" s="73">
        <v>7.46</v>
      </c>
      <c r="U50" s="73">
        <v>6.74</v>
      </c>
      <c r="V50" s="73">
        <v>6.1</v>
      </c>
      <c r="W50" s="73">
        <v>5.53</v>
      </c>
      <c r="X50" s="73">
        <v>5.0199999999999996</v>
      </c>
      <c r="Y50" s="73">
        <v>4.57</v>
      </c>
      <c r="Z50" s="73">
        <v>4.16</v>
      </c>
      <c r="AA50" s="73">
        <v>3.8</v>
      </c>
    </row>
    <row r="51" spans="1:27" x14ac:dyDescent="0.25">
      <c r="A51" s="72">
        <v>47</v>
      </c>
      <c r="B51" s="73">
        <v>30</v>
      </c>
      <c r="C51" s="73">
        <v>30</v>
      </c>
      <c r="D51" s="73">
        <v>30</v>
      </c>
      <c r="E51" s="73">
        <v>30</v>
      </c>
      <c r="F51" s="73">
        <v>30</v>
      </c>
      <c r="G51" s="73">
        <v>30</v>
      </c>
      <c r="H51" s="73">
        <v>29.71</v>
      </c>
      <c r="I51" s="73">
        <v>27.5</v>
      </c>
      <c r="J51" s="73">
        <v>24.54</v>
      </c>
      <c r="K51" s="73">
        <v>21.88</v>
      </c>
      <c r="L51" s="73">
        <v>19.510000000000002</v>
      </c>
      <c r="M51" s="73">
        <v>17.399999999999999</v>
      </c>
      <c r="N51" s="73">
        <v>15.52</v>
      </c>
      <c r="O51" s="73">
        <v>13.86</v>
      </c>
      <c r="P51" s="73">
        <v>12.39</v>
      </c>
      <c r="Q51" s="73">
        <v>11.09</v>
      </c>
      <c r="R51" s="73">
        <v>9.94</v>
      </c>
      <c r="S51" s="73">
        <v>8.92</v>
      </c>
      <c r="T51" s="73">
        <v>8.02</v>
      </c>
      <c r="U51" s="73">
        <v>7.23</v>
      </c>
      <c r="V51" s="73">
        <v>6.53</v>
      </c>
      <c r="W51" s="73">
        <v>5.9</v>
      </c>
      <c r="X51" s="73">
        <v>5.34</v>
      </c>
      <c r="Y51" s="73">
        <v>4.8499999999999996</v>
      </c>
      <c r="Z51" s="73">
        <v>4.41</v>
      </c>
      <c r="AA51" s="73">
        <v>4.01</v>
      </c>
    </row>
    <row r="52" spans="1:27" x14ac:dyDescent="0.25">
      <c r="A52" s="72">
        <v>48</v>
      </c>
      <c r="B52" s="73">
        <v>30</v>
      </c>
      <c r="C52" s="73">
        <v>30</v>
      </c>
      <c r="D52" s="73">
        <v>30</v>
      </c>
      <c r="E52" s="73">
        <v>30</v>
      </c>
      <c r="F52" s="73">
        <v>30</v>
      </c>
      <c r="G52" s="73">
        <v>30</v>
      </c>
      <c r="H52" s="73">
        <v>30</v>
      </c>
      <c r="I52" s="73">
        <v>29.37</v>
      </c>
      <c r="J52" s="73">
        <v>26.84</v>
      </c>
      <c r="K52" s="73">
        <v>23.93</v>
      </c>
      <c r="L52" s="73">
        <v>21.33</v>
      </c>
      <c r="M52" s="73">
        <v>19</v>
      </c>
      <c r="N52" s="73">
        <v>16.940000000000001</v>
      </c>
      <c r="O52" s="73">
        <v>15.1</v>
      </c>
      <c r="P52" s="73">
        <v>13.47</v>
      </c>
      <c r="Q52" s="73">
        <v>12.04</v>
      </c>
      <c r="R52" s="73">
        <v>10.77</v>
      </c>
      <c r="S52" s="73">
        <v>9.65</v>
      </c>
      <c r="T52" s="73">
        <v>8.65</v>
      </c>
      <c r="U52" s="73">
        <v>7.78</v>
      </c>
      <c r="V52" s="73">
        <v>7</v>
      </c>
      <c r="W52" s="73">
        <v>6.32</v>
      </c>
      <c r="X52" s="73">
        <v>5.71</v>
      </c>
      <c r="Y52" s="73">
        <v>5.17</v>
      </c>
      <c r="Z52" s="73">
        <v>4.68</v>
      </c>
      <c r="AA52" s="73">
        <v>4.26</v>
      </c>
    </row>
    <row r="53" spans="1:27" x14ac:dyDescent="0.25">
      <c r="A53" s="72">
        <v>49</v>
      </c>
      <c r="B53" s="73">
        <v>30</v>
      </c>
      <c r="C53" s="73">
        <v>30</v>
      </c>
      <c r="D53" s="73">
        <v>30</v>
      </c>
      <c r="E53" s="73">
        <v>30</v>
      </c>
      <c r="F53" s="73">
        <v>30</v>
      </c>
      <c r="G53" s="73">
        <v>30</v>
      </c>
      <c r="H53" s="73">
        <v>30</v>
      </c>
      <c r="I53" s="73">
        <v>30</v>
      </c>
      <c r="J53" s="73">
        <v>29.03</v>
      </c>
      <c r="K53" s="73">
        <v>26.2</v>
      </c>
      <c r="L53" s="73">
        <v>23.34</v>
      </c>
      <c r="M53" s="73">
        <v>20.78</v>
      </c>
      <c r="N53" s="73">
        <v>18.510000000000002</v>
      </c>
      <c r="O53" s="73">
        <v>16.48</v>
      </c>
      <c r="P53" s="73">
        <v>14.68</v>
      </c>
      <c r="Q53" s="73">
        <v>13.1</v>
      </c>
      <c r="R53" s="73">
        <v>11.69</v>
      </c>
      <c r="S53" s="73">
        <v>10.45</v>
      </c>
      <c r="T53" s="73">
        <v>9.36</v>
      </c>
      <c r="U53" s="73">
        <v>8.39</v>
      </c>
      <c r="V53" s="73">
        <v>7.54</v>
      </c>
      <c r="W53" s="73">
        <v>6.78</v>
      </c>
      <c r="X53" s="73">
        <v>6.11</v>
      </c>
      <c r="Y53" s="73">
        <v>5.52</v>
      </c>
      <c r="Z53" s="73">
        <v>4.99</v>
      </c>
      <c r="AA53" s="73">
        <v>4.5199999999999996</v>
      </c>
    </row>
    <row r="54" spans="1:27" x14ac:dyDescent="0.25">
      <c r="A54" s="72">
        <v>50</v>
      </c>
      <c r="B54" s="73">
        <v>30</v>
      </c>
      <c r="C54" s="73">
        <v>30</v>
      </c>
      <c r="D54" s="73">
        <v>30</v>
      </c>
      <c r="E54" s="73">
        <v>30</v>
      </c>
      <c r="F54" s="73">
        <v>30</v>
      </c>
      <c r="G54" s="73">
        <v>30</v>
      </c>
      <c r="H54" s="73">
        <v>30</v>
      </c>
      <c r="I54" s="73">
        <v>30</v>
      </c>
      <c r="J54" s="73">
        <v>30</v>
      </c>
      <c r="K54" s="73">
        <v>28.69</v>
      </c>
      <c r="L54" s="73">
        <v>25.56</v>
      </c>
      <c r="M54" s="73">
        <v>22.75</v>
      </c>
      <c r="N54" s="73">
        <v>20.25</v>
      </c>
      <c r="O54" s="73">
        <v>18.02</v>
      </c>
      <c r="P54" s="73">
        <v>16.03</v>
      </c>
      <c r="Q54" s="73">
        <v>14.28</v>
      </c>
      <c r="R54" s="73">
        <v>12.72</v>
      </c>
      <c r="S54" s="73">
        <v>11.35</v>
      </c>
      <c r="T54" s="73">
        <v>10.14</v>
      </c>
      <c r="U54" s="73">
        <v>9.07</v>
      </c>
      <c r="V54" s="73">
        <v>8.1300000000000008</v>
      </c>
      <c r="W54" s="73">
        <v>7.3</v>
      </c>
      <c r="X54" s="73">
        <v>6.56</v>
      </c>
      <c r="Y54" s="73">
        <v>5.91</v>
      </c>
      <c r="Z54" s="73">
        <v>5.33</v>
      </c>
      <c r="AA54" s="73">
        <v>4.82</v>
      </c>
    </row>
    <row r="55" spans="1:27" x14ac:dyDescent="0.25">
      <c r="A55" s="72">
        <v>51</v>
      </c>
      <c r="B55" s="73">
        <v>30</v>
      </c>
      <c r="C55" s="73">
        <v>30</v>
      </c>
      <c r="D55" s="73">
        <v>30</v>
      </c>
      <c r="E55" s="73">
        <v>30</v>
      </c>
      <c r="F55" s="73">
        <v>30</v>
      </c>
      <c r="G55" s="73">
        <v>30</v>
      </c>
      <c r="H55" s="73">
        <v>30</v>
      </c>
      <c r="I55" s="73">
        <v>30</v>
      </c>
      <c r="J55" s="73">
        <v>30</v>
      </c>
      <c r="K55" s="73">
        <v>30</v>
      </c>
      <c r="L55" s="73">
        <v>28.02</v>
      </c>
      <c r="M55" s="73">
        <v>24.94</v>
      </c>
      <c r="N55" s="73">
        <v>22.18</v>
      </c>
      <c r="O55" s="73">
        <v>19.72</v>
      </c>
      <c r="P55" s="73">
        <v>17.53</v>
      </c>
      <c r="Q55" s="73">
        <v>15.59</v>
      </c>
      <c r="R55" s="73">
        <v>13.88</v>
      </c>
      <c r="S55" s="73">
        <v>12.36</v>
      </c>
      <c r="T55" s="73">
        <v>11.02</v>
      </c>
      <c r="U55" s="73">
        <v>9.84</v>
      </c>
      <c r="V55" s="73">
        <v>8.8000000000000007</v>
      </c>
      <c r="W55" s="73">
        <v>7.88</v>
      </c>
      <c r="X55" s="73">
        <v>7.06</v>
      </c>
      <c r="Y55" s="73">
        <v>6.34</v>
      </c>
      <c r="Z55" s="73">
        <v>5.71</v>
      </c>
      <c r="AA55" s="73">
        <v>5.15</v>
      </c>
    </row>
    <row r="56" spans="1:27" x14ac:dyDescent="0.25">
      <c r="A56" s="72">
        <v>52</v>
      </c>
      <c r="B56" s="73">
        <v>30</v>
      </c>
      <c r="C56" s="73">
        <v>30</v>
      </c>
      <c r="D56" s="73">
        <v>30</v>
      </c>
      <c r="E56" s="73">
        <v>30</v>
      </c>
      <c r="F56" s="73">
        <v>30</v>
      </c>
      <c r="G56" s="73">
        <v>30</v>
      </c>
      <c r="H56" s="73">
        <v>30</v>
      </c>
      <c r="I56" s="73">
        <v>30</v>
      </c>
      <c r="J56" s="73">
        <v>30</v>
      </c>
      <c r="K56" s="73">
        <v>30</v>
      </c>
      <c r="L56" s="73">
        <v>29.65</v>
      </c>
      <c r="M56" s="73">
        <v>27.35</v>
      </c>
      <c r="N56" s="73">
        <v>24.32</v>
      </c>
      <c r="O56" s="73">
        <v>21.62</v>
      </c>
      <c r="P56" s="73">
        <v>19.2</v>
      </c>
      <c r="Q56" s="73">
        <v>17.059999999999999</v>
      </c>
      <c r="R56" s="73">
        <v>15.16</v>
      </c>
      <c r="S56" s="73">
        <v>13.49</v>
      </c>
      <c r="T56" s="73">
        <v>12</v>
      </c>
      <c r="U56" s="73">
        <v>10.7</v>
      </c>
      <c r="V56" s="73">
        <v>9.5399999999999991</v>
      </c>
      <c r="W56" s="73">
        <v>8.52</v>
      </c>
      <c r="X56" s="73">
        <v>7.62</v>
      </c>
      <c r="Y56" s="73">
        <v>6.83</v>
      </c>
      <c r="Z56" s="73">
        <v>6.13</v>
      </c>
      <c r="AA56" s="73">
        <v>5.52</v>
      </c>
    </row>
    <row r="57" spans="1:27" x14ac:dyDescent="0.25">
      <c r="A57" s="72">
        <v>53</v>
      </c>
      <c r="B57" s="73">
        <v>30</v>
      </c>
      <c r="C57" s="73">
        <v>30</v>
      </c>
      <c r="D57" s="73">
        <v>30</v>
      </c>
      <c r="E57" s="73">
        <v>30</v>
      </c>
      <c r="F57" s="73">
        <v>30</v>
      </c>
      <c r="G57" s="73">
        <v>30</v>
      </c>
      <c r="H57" s="73">
        <v>30</v>
      </c>
      <c r="I57" s="73">
        <v>30</v>
      </c>
      <c r="J57" s="73">
        <v>30</v>
      </c>
      <c r="K57" s="73">
        <v>30</v>
      </c>
      <c r="L57" s="73">
        <v>30</v>
      </c>
      <c r="M57" s="73">
        <v>29.31</v>
      </c>
      <c r="N57" s="73">
        <v>26.69</v>
      </c>
      <c r="O57" s="73">
        <v>23.72</v>
      </c>
      <c r="P57" s="73">
        <v>21.06</v>
      </c>
      <c r="Q57" s="73">
        <v>18.7</v>
      </c>
      <c r="R57" s="73">
        <v>16.600000000000001</v>
      </c>
      <c r="S57" s="73">
        <v>14.74</v>
      </c>
      <c r="T57" s="73">
        <v>13.1</v>
      </c>
      <c r="U57" s="73">
        <v>11.65</v>
      </c>
      <c r="V57" s="73">
        <v>10.37</v>
      </c>
      <c r="W57" s="73">
        <v>9.25</v>
      </c>
      <c r="X57" s="73">
        <v>8.25</v>
      </c>
      <c r="Y57" s="73">
        <v>7.38</v>
      </c>
      <c r="Z57" s="73">
        <v>6.61</v>
      </c>
      <c r="AA57" s="73">
        <v>5.93</v>
      </c>
    </row>
    <row r="58" spans="1:27" x14ac:dyDescent="0.25">
      <c r="A58" s="72">
        <v>54</v>
      </c>
      <c r="B58" s="73">
        <v>30</v>
      </c>
      <c r="C58" s="73">
        <v>30</v>
      </c>
      <c r="D58" s="73">
        <v>30</v>
      </c>
      <c r="E58" s="73">
        <v>30</v>
      </c>
      <c r="F58" s="73">
        <v>30</v>
      </c>
      <c r="G58" s="73">
        <v>30</v>
      </c>
      <c r="H58" s="73">
        <v>30</v>
      </c>
      <c r="I58" s="73">
        <v>30</v>
      </c>
      <c r="J58" s="73">
        <v>30</v>
      </c>
      <c r="K58" s="73">
        <v>30</v>
      </c>
      <c r="L58" s="73">
        <v>30</v>
      </c>
      <c r="M58" s="73">
        <v>30</v>
      </c>
      <c r="N58" s="73">
        <v>28.97</v>
      </c>
      <c r="O58" s="73">
        <v>26.05</v>
      </c>
      <c r="P58" s="73">
        <v>23.12</v>
      </c>
      <c r="Q58" s="73">
        <v>20.52</v>
      </c>
      <c r="R58" s="73">
        <v>18.2</v>
      </c>
      <c r="S58" s="73">
        <v>16.149999999999999</v>
      </c>
      <c r="T58" s="73">
        <v>14.33</v>
      </c>
      <c r="U58" s="73">
        <v>12.73</v>
      </c>
      <c r="V58" s="73">
        <v>11.31</v>
      </c>
      <c r="W58" s="73">
        <v>10.06</v>
      </c>
      <c r="X58" s="73">
        <v>8.9600000000000009</v>
      </c>
      <c r="Y58" s="73">
        <v>7.99</v>
      </c>
      <c r="Z58" s="73">
        <v>7.14</v>
      </c>
      <c r="AA58" s="73">
        <v>6.39</v>
      </c>
    </row>
    <row r="59" spans="1:27" x14ac:dyDescent="0.25">
      <c r="A59" s="72">
        <v>55</v>
      </c>
      <c r="B59" s="73">
        <v>30</v>
      </c>
      <c r="C59" s="73">
        <v>30</v>
      </c>
      <c r="D59" s="73">
        <v>30</v>
      </c>
      <c r="E59" s="73">
        <v>30</v>
      </c>
      <c r="F59" s="73">
        <v>30</v>
      </c>
      <c r="G59" s="73">
        <v>30</v>
      </c>
      <c r="H59" s="73">
        <v>30</v>
      </c>
      <c r="I59" s="73">
        <v>30</v>
      </c>
      <c r="J59" s="73">
        <v>30</v>
      </c>
      <c r="K59" s="73">
        <v>30</v>
      </c>
      <c r="L59" s="73">
        <v>30</v>
      </c>
      <c r="M59" s="73">
        <v>30</v>
      </c>
      <c r="N59" s="73">
        <v>30</v>
      </c>
      <c r="O59" s="73">
        <v>28.63</v>
      </c>
      <c r="P59" s="73">
        <v>25.41</v>
      </c>
      <c r="Q59" s="73">
        <v>22.54</v>
      </c>
      <c r="R59" s="73">
        <v>19.989999999999998</v>
      </c>
      <c r="S59" s="73">
        <v>17.72</v>
      </c>
      <c r="T59" s="73">
        <v>15.71</v>
      </c>
      <c r="U59" s="73">
        <v>13.93</v>
      </c>
      <c r="V59" s="73">
        <v>12.36</v>
      </c>
      <c r="W59" s="73">
        <v>10.97</v>
      </c>
      <c r="X59" s="73">
        <v>9.75</v>
      </c>
      <c r="Y59" s="73">
        <v>8.68</v>
      </c>
      <c r="Z59" s="73">
        <v>7.73</v>
      </c>
      <c r="AA59" s="73">
        <v>6.9</v>
      </c>
    </row>
    <row r="60" spans="1:27" x14ac:dyDescent="0.25">
      <c r="A60" s="72">
        <v>56</v>
      </c>
      <c r="B60" s="73">
        <v>30</v>
      </c>
      <c r="C60" s="73">
        <v>30</v>
      </c>
      <c r="D60" s="73">
        <v>30</v>
      </c>
      <c r="E60" s="73">
        <v>30</v>
      </c>
      <c r="F60" s="73">
        <v>30</v>
      </c>
      <c r="G60" s="73">
        <v>30</v>
      </c>
      <c r="H60" s="73">
        <v>30</v>
      </c>
      <c r="I60" s="73">
        <v>30</v>
      </c>
      <c r="J60" s="73">
        <v>30</v>
      </c>
      <c r="K60" s="73">
        <v>30</v>
      </c>
      <c r="L60" s="73">
        <v>30</v>
      </c>
      <c r="M60" s="73">
        <v>30</v>
      </c>
      <c r="N60" s="73">
        <v>30</v>
      </c>
      <c r="O60" s="73">
        <v>29.99</v>
      </c>
      <c r="P60" s="73">
        <v>27.94</v>
      </c>
      <c r="Q60" s="73">
        <v>24.79</v>
      </c>
      <c r="R60" s="73">
        <v>21.97</v>
      </c>
      <c r="S60" s="73">
        <v>19.47</v>
      </c>
      <c r="T60" s="73">
        <v>17.239999999999998</v>
      </c>
      <c r="U60" s="73">
        <v>15.27</v>
      </c>
      <c r="V60" s="73">
        <v>13.53</v>
      </c>
      <c r="W60" s="73">
        <v>11.99</v>
      </c>
      <c r="X60" s="73">
        <v>10.64</v>
      </c>
      <c r="Y60" s="73">
        <v>9.4499999999999993</v>
      </c>
      <c r="Z60" s="73">
        <v>8.4</v>
      </c>
      <c r="AA60" s="73">
        <v>7.48</v>
      </c>
    </row>
    <row r="61" spans="1:27" x14ac:dyDescent="0.25">
      <c r="A61" s="72">
        <v>57</v>
      </c>
      <c r="B61" s="73">
        <v>30</v>
      </c>
      <c r="C61" s="73">
        <v>30</v>
      </c>
      <c r="D61" s="73">
        <v>30</v>
      </c>
      <c r="E61" s="73">
        <v>30</v>
      </c>
      <c r="F61" s="73">
        <v>30</v>
      </c>
      <c r="G61" s="73">
        <v>30</v>
      </c>
      <c r="H61" s="73">
        <v>30</v>
      </c>
      <c r="I61" s="73">
        <v>30</v>
      </c>
      <c r="J61" s="73">
        <v>30</v>
      </c>
      <c r="K61" s="73">
        <v>30</v>
      </c>
      <c r="L61" s="73">
        <v>30</v>
      </c>
      <c r="M61" s="73">
        <v>30</v>
      </c>
      <c r="N61" s="73">
        <v>30</v>
      </c>
      <c r="O61" s="73">
        <v>30</v>
      </c>
      <c r="P61" s="73">
        <v>29.64</v>
      </c>
      <c r="Q61" s="73">
        <v>27.29</v>
      </c>
      <c r="R61" s="73">
        <v>24.18</v>
      </c>
      <c r="S61" s="73">
        <v>21.42</v>
      </c>
      <c r="T61" s="73">
        <v>18.96</v>
      </c>
      <c r="U61" s="73">
        <v>16.78</v>
      </c>
      <c r="V61" s="73">
        <v>14.84</v>
      </c>
      <c r="W61" s="73">
        <v>13.14</v>
      </c>
      <c r="X61" s="73">
        <v>11.64</v>
      </c>
      <c r="Y61" s="73">
        <v>10.31</v>
      </c>
      <c r="Z61" s="73">
        <v>9.15</v>
      </c>
      <c r="AA61" s="73">
        <v>8.1300000000000008</v>
      </c>
    </row>
    <row r="62" spans="1:27" x14ac:dyDescent="0.25">
      <c r="A62" s="72">
        <v>58</v>
      </c>
      <c r="B62" s="73">
        <v>30</v>
      </c>
      <c r="C62" s="73">
        <v>30</v>
      </c>
      <c r="D62" s="73">
        <v>30</v>
      </c>
      <c r="E62" s="73">
        <v>30</v>
      </c>
      <c r="F62" s="73">
        <v>30</v>
      </c>
      <c r="G62" s="73">
        <v>30</v>
      </c>
      <c r="H62" s="73">
        <v>30</v>
      </c>
      <c r="I62" s="73">
        <v>30</v>
      </c>
      <c r="J62" s="73">
        <v>30</v>
      </c>
      <c r="K62" s="73">
        <v>30</v>
      </c>
      <c r="L62" s="73">
        <v>30</v>
      </c>
      <c r="M62" s="73">
        <v>30</v>
      </c>
      <c r="N62" s="73">
        <v>30</v>
      </c>
      <c r="O62" s="73">
        <v>30</v>
      </c>
      <c r="P62" s="73">
        <v>30</v>
      </c>
      <c r="Q62" s="73">
        <v>29.3</v>
      </c>
      <c r="R62" s="73">
        <v>26.64</v>
      </c>
      <c r="S62" s="73">
        <v>23.59</v>
      </c>
      <c r="T62" s="73">
        <v>20.87</v>
      </c>
      <c r="U62" s="73">
        <v>18.46</v>
      </c>
      <c r="V62" s="73">
        <v>16.32</v>
      </c>
      <c r="W62" s="73">
        <v>14.43</v>
      </c>
      <c r="X62" s="73">
        <v>12.76</v>
      </c>
      <c r="Y62" s="73">
        <v>11.29</v>
      </c>
      <c r="Z62" s="73">
        <v>9.99</v>
      </c>
      <c r="AA62" s="73">
        <v>8.86</v>
      </c>
    </row>
    <row r="63" spans="1:27" x14ac:dyDescent="0.25">
      <c r="A63" s="72">
        <v>59</v>
      </c>
      <c r="B63" s="73">
        <v>30</v>
      </c>
      <c r="C63" s="73">
        <v>30</v>
      </c>
      <c r="D63" s="73">
        <v>30</v>
      </c>
      <c r="E63" s="73">
        <v>30</v>
      </c>
      <c r="F63" s="73">
        <v>30</v>
      </c>
      <c r="G63" s="73">
        <v>30</v>
      </c>
      <c r="H63" s="73">
        <v>30</v>
      </c>
      <c r="I63" s="73">
        <v>30</v>
      </c>
      <c r="J63" s="73">
        <v>30</v>
      </c>
      <c r="K63" s="73">
        <v>30</v>
      </c>
      <c r="L63" s="73">
        <v>30</v>
      </c>
      <c r="M63" s="73">
        <v>30</v>
      </c>
      <c r="N63" s="73">
        <v>30</v>
      </c>
      <c r="O63" s="73">
        <v>30</v>
      </c>
      <c r="P63" s="73">
        <v>30</v>
      </c>
      <c r="Q63" s="73">
        <v>30</v>
      </c>
      <c r="R63" s="73">
        <v>28.97</v>
      </c>
      <c r="S63" s="73">
        <v>26.01</v>
      </c>
      <c r="T63" s="73">
        <v>23.01</v>
      </c>
      <c r="U63" s="73">
        <v>20.34</v>
      </c>
      <c r="V63" s="73">
        <v>17.97</v>
      </c>
      <c r="W63" s="73">
        <v>15.87</v>
      </c>
      <c r="X63" s="73">
        <v>14.01</v>
      </c>
      <c r="Y63" s="73">
        <v>12.38</v>
      </c>
      <c r="Z63" s="73">
        <v>10.94</v>
      </c>
      <c r="AA63" s="73">
        <v>9.68</v>
      </c>
    </row>
    <row r="64" spans="1:27" x14ac:dyDescent="0.25">
      <c r="A64" s="72">
        <v>60</v>
      </c>
      <c r="B64" s="73">
        <v>30</v>
      </c>
      <c r="C64" s="73">
        <v>30</v>
      </c>
      <c r="D64" s="73">
        <v>30</v>
      </c>
      <c r="E64" s="73">
        <v>30</v>
      </c>
      <c r="F64" s="73">
        <v>30</v>
      </c>
      <c r="G64" s="73">
        <v>30</v>
      </c>
      <c r="H64" s="73">
        <v>30</v>
      </c>
      <c r="I64" s="73">
        <v>30</v>
      </c>
      <c r="J64" s="73">
        <v>30</v>
      </c>
      <c r="K64" s="73">
        <v>30</v>
      </c>
      <c r="L64" s="73">
        <v>30</v>
      </c>
      <c r="M64" s="73">
        <v>30</v>
      </c>
      <c r="N64" s="73">
        <v>30</v>
      </c>
      <c r="O64" s="73">
        <v>30</v>
      </c>
      <c r="P64" s="73">
        <v>30</v>
      </c>
      <c r="Q64" s="73">
        <v>30</v>
      </c>
      <c r="R64" s="73">
        <v>30</v>
      </c>
      <c r="S64" s="73">
        <v>28.64</v>
      </c>
      <c r="T64" s="73">
        <v>25.39</v>
      </c>
      <c r="U64" s="73">
        <v>22.44</v>
      </c>
      <c r="V64" s="73">
        <v>19.809999999999999</v>
      </c>
      <c r="W64" s="73">
        <v>17.48</v>
      </c>
      <c r="X64" s="73">
        <v>15.42</v>
      </c>
      <c r="Y64" s="73">
        <v>13.61</v>
      </c>
      <c r="Z64" s="73">
        <v>12.01</v>
      </c>
      <c r="AA64" s="73">
        <v>10.61</v>
      </c>
    </row>
    <row r="65" spans="1:27" x14ac:dyDescent="0.25">
      <c r="A65" s="72">
        <v>61</v>
      </c>
      <c r="B65" s="73">
        <v>30</v>
      </c>
      <c r="C65" s="73">
        <v>30</v>
      </c>
      <c r="D65" s="73">
        <v>30</v>
      </c>
      <c r="E65" s="73">
        <v>30</v>
      </c>
      <c r="F65" s="73">
        <v>30</v>
      </c>
      <c r="G65" s="73">
        <v>30</v>
      </c>
      <c r="H65" s="73">
        <v>30</v>
      </c>
      <c r="I65" s="73">
        <v>30</v>
      </c>
      <c r="J65" s="73">
        <v>30</v>
      </c>
      <c r="K65" s="73">
        <v>30</v>
      </c>
      <c r="L65" s="73">
        <v>30</v>
      </c>
      <c r="M65" s="73">
        <v>30</v>
      </c>
      <c r="N65" s="73">
        <v>30</v>
      </c>
      <c r="O65" s="73">
        <v>30</v>
      </c>
      <c r="P65" s="73">
        <v>30</v>
      </c>
      <c r="Q65" s="73">
        <v>30</v>
      </c>
      <c r="R65" s="73">
        <v>30</v>
      </c>
      <c r="S65" s="73">
        <v>30</v>
      </c>
      <c r="T65" s="73">
        <v>28.04</v>
      </c>
      <c r="U65" s="73">
        <v>24.78</v>
      </c>
      <c r="V65" s="73">
        <v>21.87</v>
      </c>
      <c r="W65" s="73">
        <v>19.29</v>
      </c>
      <c r="X65" s="73">
        <v>17.010000000000002</v>
      </c>
      <c r="Y65" s="73">
        <v>14.99</v>
      </c>
      <c r="Z65" s="73">
        <v>13.21</v>
      </c>
      <c r="AA65" s="73">
        <v>11.65</v>
      </c>
    </row>
    <row r="66" spans="1:27" x14ac:dyDescent="0.25">
      <c r="A66" s="72">
        <v>62</v>
      </c>
      <c r="B66" s="73">
        <v>30</v>
      </c>
      <c r="C66" s="73">
        <v>30</v>
      </c>
      <c r="D66" s="73">
        <v>30</v>
      </c>
      <c r="E66" s="73">
        <v>30</v>
      </c>
      <c r="F66" s="73">
        <v>30</v>
      </c>
      <c r="G66" s="73">
        <v>30</v>
      </c>
      <c r="H66" s="73">
        <v>30</v>
      </c>
      <c r="I66" s="73">
        <v>30</v>
      </c>
      <c r="J66" s="73">
        <v>30</v>
      </c>
      <c r="K66" s="73">
        <v>30</v>
      </c>
      <c r="L66" s="73">
        <v>30</v>
      </c>
      <c r="M66" s="73">
        <v>30</v>
      </c>
      <c r="N66" s="73">
        <v>30</v>
      </c>
      <c r="O66" s="73">
        <v>30</v>
      </c>
      <c r="P66" s="73">
        <v>30</v>
      </c>
      <c r="Q66" s="73">
        <v>30</v>
      </c>
      <c r="R66" s="73">
        <v>30</v>
      </c>
      <c r="S66" s="73">
        <v>30</v>
      </c>
      <c r="T66" s="73">
        <v>29.72</v>
      </c>
      <c r="U66" s="73">
        <v>27.39</v>
      </c>
      <c r="V66" s="73">
        <v>24.18</v>
      </c>
      <c r="W66" s="73">
        <v>21.32</v>
      </c>
      <c r="X66" s="73">
        <v>18.78</v>
      </c>
      <c r="Y66" s="73">
        <v>16.54</v>
      </c>
      <c r="Z66" s="73">
        <v>14.56</v>
      </c>
      <c r="AA66" s="73">
        <v>12.82</v>
      </c>
    </row>
    <row r="67" spans="1:27" x14ac:dyDescent="0.25">
      <c r="A67" s="72">
        <v>63</v>
      </c>
      <c r="B67" s="73">
        <v>30</v>
      </c>
      <c r="C67" s="73">
        <v>30</v>
      </c>
      <c r="D67" s="73">
        <v>30</v>
      </c>
      <c r="E67" s="73">
        <v>30</v>
      </c>
      <c r="F67" s="73">
        <v>30</v>
      </c>
      <c r="G67" s="73">
        <v>30</v>
      </c>
      <c r="H67" s="73">
        <v>30</v>
      </c>
      <c r="I67" s="73">
        <v>30</v>
      </c>
      <c r="J67" s="73">
        <v>30</v>
      </c>
      <c r="K67" s="73">
        <v>30</v>
      </c>
      <c r="L67" s="73">
        <v>30</v>
      </c>
      <c r="M67" s="73">
        <v>30</v>
      </c>
      <c r="N67" s="73">
        <v>30</v>
      </c>
      <c r="O67" s="73">
        <v>30</v>
      </c>
      <c r="P67" s="73">
        <v>30</v>
      </c>
      <c r="Q67" s="73">
        <v>30</v>
      </c>
      <c r="R67" s="73">
        <v>30</v>
      </c>
      <c r="S67" s="73">
        <v>30</v>
      </c>
      <c r="T67" s="73">
        <v>30</v>
      </c>
      <c r="U67" s="73">
        <v>29.39</v>
      </c>
      <c r="V67" s="73">
        <v>26.76</v>
      </c>
      <c r="W67" s="73">
        <v>23.59</v>
      </c>
      <c r="X67" s="73">
        <v>20.78</v>
      </c>
      <c r="Y67" s="73">
        <v>18.28</v>
      </c>
      <c r="Z67" s="73">
        <v>16.079999999999998</v>
      </c>
      <c r="AA67" s="73">
        <v>14.14</v>
      </c>
    </row>
    <row r="68" spans="1:27" x14ac:dyDescent="0.25">
      <c r="A68" s="72">
        <v>64</v>
      </c>
      <c r="B68" s="73">
        <v>30</v>
      </c>
      <c r="C68" s="73">
        <v>30</v>
      </c>
      <c r="D68" s="73">
        <v>30</v>
      </c>
      <c r="E68" s="73">
        <v>30</v>
      </c>
      <c r="F68" s="73">
        <v>30</v>
      </c>
      <c r="G68" s="73">
        <v>30</v>
      </c>
      <c r="H68" s="73">
        <v>30</v>
      </c>
      <c r="I68" s="73">
        <v>30</v>
      </c>
      <c r="J68" s="73">
        <v>30</v>
      </c>
      <c r="K68" s="73">
        <v>30</v>
      </c>
      <c r="L68" s="73">
        <v>30</v>
      </c>
      <c r="M68" s="73">
        <v>30</v>
      </c>
      <c r="N68" s="73">
        <v>30</v>
      </c>
      <c r="O68" s="73">
        <v>30</v>
      </c>
      <c r="P68" s="73">
        <v>30</v>
      </c>
      <c r="Q68" s="73">
        <v>30</v>
      </c>
      <c r="R68" s="73">
        <v>30</v>
      </c>
      <c r="S68" s="73">
        <v>30</v>
      </c>
      <c r="T68" s="73">
        <v>30</v>
      </c>
      <c r="U68" s="73">
        <v>30</v>
      </c>
      <c r="V68" s="73">
        <v>29.06</v>
      </c>
      <c r="W68" s="73">
        <v>26.13</v>
      </c>
      <c r="X68" s="73">
        <v>23.01</v>
      </c>
      <c r="Y68" s="73">
        <v>20.239999999999998</v>
      </c>
      <c r="Z68" s="73">
        <v>17.79</v>
      </c>
      <c r="AA68" s="73">
        <v>15.63</v>
      </c>
    </row>
    <row r="69" spans="1:27" x14ac:dyDescent="0.25">
      <c r="A69" s="72">
        <v>65</v>
      </c>
      <c r="B69" s="73">
        <v>30</v>
      </c>
      <c r="C69" s="73">
        <v>30</v>
      </c>
      <c r="D69" s="73">
        <v>30</v>
      </c>
      <c r="E69" s="73">
        <v>30</v>
      </c>
      <c r="F69" s="73">
        <v>30</v>
      </c>
      <c r="G69" s="73">
        <v>30</v>
      </c>
      <c r="H69" s="73">
        <v>30</v>
      </c>
      <c r="I69" s="73">
        <v>30</v>
      </c>
      <c r="J69" s="73">
        <v>30</v>
      </c>
      <c r="K69" s="73">
        <v>30</v>
      </c>
      <c r="L69" s="73">
        <v>30</v>
      </c>
      <c r="M69" s="73">
        <v>30</v>
      </c>
      <c r="N69" s="73">
        <v>30</v>
      </c>
      <c r="O69" s="73">
        <v>30</v>
      </c>
      <c r="P69" s="73">
        <v>30</v>
      </c>
      <c r="Q69" s="73">
        <v>30</v>
      </c>
      <c r="R69" s="73">
        <v>30</v>
      </c>
      <c r="S69" s="73">
        <v>30</v>
      </c>
      <c r="T69" s="73">
        <v>30</v>
      </c>
      <c r="U69" s="73">
        <v>30</v>
      </c>
      <c r="V69" s="73">
        <v>30</v>
      </c>
      <c r="W69" s="73">
        <v>28.74</v>
      </c>
      <c r="X69" s="73">
        <v>25.51</v>
      </c>
      <c r="Y69" s="73">
        <v>22.44</v>
      </c>
      <c r="Z69" s="73">
        <v>19.71</v>
      </c>
      <c r="AA69" s="73">
        <v>17.309999999999999</v>
      </c>
    </row>
    <row r="70" spans="1:27" x14ac:dyDescent="0.25">
      <c r="A70" s="72">
        <v>66</v>
      </c>
      <c r="B70" s="73">
        <v>30</v>
      </c>
      <c r="C70" s="73">
        <v>30</v>
      </c>
      <c r="D70" s="73">
        <v>30</v>
      </c>
      <c r="E70" s="73">
        <v>30</v>
      </c>
      <c r="F70" s="73">
        <v>30</v>
      </c>
      <c r="G70" s="73">
        <v>30</v>
      </c>
      <c r="H70" s="73">
        <v>30</v>
      </c>
      <c r="I70" s="73">
        <v>30</v>
      </c>
      <c r="J70" s="73">
        <v>30</v>
      </c>
      <c r="K70" s="73">
        <v>30</v>
      </c>
      <c r="L70" s="73">
        <v>30</v>
      </c>
      <c r="M70" s="73">
        <v>30</v>
      </c>
      <c r="N70" s="73">
        <v>30</v>
      </c>
      <c r="O70" s="73">
        <v>30</v>
      </c>
      <c r="P70" s="73">
        <v>30</v>
      </c>
      <c r="Q70" s="73">
        <v>30</v>
      </c>
      <c r="R70" s="73">
        <v>30</v>
      </c>
      <c r="S70" s="73">
        <v>30</v>
      </c>
      <c r="T70" s="73">
        <v>30</v>
      </c>
      <c r="U70" s="73">
        <v>30</v>
      </c>
      <c r="V70" s="73">
        <v>30</v>
      </c>
      <c r="W70" s="73">
        <v>30</v>
      </c>
      <c r="X70" s="73">
        <v>28.32</v>
      </c>
      <c r="Y70" s="73">
        <v>24.9</v>
      </c>
      <c r="Z70" s="73">
        <v>21.87</v>
      </c>
      <c r="AA70" s="73">
        <v>19.190000000000001</v>
      </c>
    </row>
    <row r="71" spans="1:27" x14ac:dyDescent="0.25">
      <c r="A71" s="72">
        <v>67</v>
      </c>
      <c r="B71" s="73">
        <v>30</v>
      </c>
      <c r="C71" s="73">
        <v>30</v>
      </c>
      <c r="D71" s="73">
        <v>30</v>
      </c>
      <c r="E71" s="73">
        <v>30</v>
      </c>
      <c r="F71" s="73">
        <v>30</v>
      </c>
      <c r="G71" s="73">
        <v>30</v>
      </c>
      <c r="H71" s="73">
        <v>30</v>
      </c>
      <c r="I71" s="73">
        <v>30</v>
      </c>
      <c r="J71" s="73">
        <v>30</v>
      </c>
      <c r="K71" s="73">
        <v>30</v>
      </c>
      <c r="L71" s="73">
        <v>30</v>
      </c>
      <c r="M71" s="73">
        <v>30</v>
      </c>
      <c r="N71" s="73">
        <v>30</v>
      </c>
      <c r="O71" s="73">
        <v>30</v>
      </c>
      <c r="P71" s="73">
        <v>30</v>
      </c>
      <c r="Q71" s="73">
        <v>30</v>
      </c>
      <c r="R71" s="73">
        <v>30</v>
      </c>
      <c r="S71" s="73">
        <v>30</v>
      </c>
      <c r="T71" s="73">
        <v>30</v>
      </c>
      <c r="U71" s="73">
        <v>30</v>
      </c>
      <c r="V71" s="73">
        <v>30</v>
      </c>
      <c r="W71" s="73">
        <v>30</v>
      </c>
      <c r="X71" s="73">
        <v>29.9</v>
      </c>
      <c r="Y71" s="73">
        <v>27.68</v>
      </c>
      <c r="Z71" s="73">
        <v>24.31</v>
      </c>
      <c r="AA71" s="73">
        <v>21.32</v>
      </c>
    </row>
    <row r="72" spans="1:27" x14ac:dyDescent="0.25">
      <c r="A72" s="72">
        <v>68</v>
      </c>
      <c r="B72" s="73">
        <v>30</v>
      </c>
      <c r="C72" s="73">
        <v>30</v>
      </c>
      <c r="D72" s="73">
        <v>30</v>
      </c>
      <c r="E72" s="73">
        <v>30</v>
      </c>
      <c r="F72" s="73">
        <v>30</v>
      </c>
      <c r="G72" s="73">
        <v>30</v>
      </c>
      <c r="H72" s="73">
        <v>30</v>
      </c>
      <c r="I72" s="73">
        <v>30</v>
      </c>
      <c r="J72" s="73">
        <v>30</v>
      </c>
      <c r="K72" s="73">
        <v>30</v>
      </c>
      <c r="L72" s="73">
        <v>30</v>
      </c>
      <c r="M72" s="73">
        <v>30</v>
      </c>
      <c r="N72" s="73">
        <v>30</v>
      </c>
      <c r="O72" s="73">
        <v>30</v>
      </c>
      <c r="P72" s="73">
        <v>30</v>
      </c>
      <c r="Q72" s="73">
        <v>30</v>
      </c>
      <c r="R72" s="73">
        <v>30</v>
      </c>
      <c r="S72" s="73">
        <v>30</v>
      </c>
      <c r="T72" s="73">
        <v>30</v>
      </c>
      <c r="U72" s="73">
        <v>30</v>
      </c>
      <c r="V72" s="73">
        <v>30</v>
      </c>
      <c r="W72" s="73">
        <v>30</v>
      </c>
      <c r="X72" s="73">
        <v>30</v>
      </c>
      <c r="Y72" s="73">
        <v>29.57</v>
      </c>
      <c r="Z72" s="73">
        <v>27.05</v>
      </c>
      <c r="AA72" s="73">
        <v>23.72</v>
      </c>
    </row>
    <row r="73" spans="1:27" x14ac:dyDescent="0.25">
      <c r="A73" s="72">
        <v>69</v>
      </c>
      <c r="B73" s="73">
        <v>30</v>
      </c>
      <c r="C73" s="73">
        <v>30</v>
      </c>
      <c r="D73" s="73">
        <v>30</v>
      </c>
      <c r="E73" s="73">
        <v>30</v>
      </c>
      <c r="F73" s="73">
        <v>30</v>
      </c>
      <c r="G73" s="73">
        <v>30</v>
      </c>
      <c r="H73" s="73">
        <v>30</v>
      </c>
      <c r="I73" s="73">
        <v>30</v>
      </c>
      <c r="J73" s="73">
        <v>30</v>
      </c>
      <c r="K73" s="73">
        <v>30</v>
      </c>
      <c r="L73" s="73">
        <v>30</v>
      </c>
      <c r="M73" s="73">
        <v>30</v>
      </c>
      <c r="N73" s="73">
        <v>30</v>
      </c>
      <c r="O73" s="73">
        <v>30</v>
      </c>
      <c r="P73" s="73">
        <v>30</v>
      </c>
      <c r="Q73" s="73">
        <v>30</v>
      </c>
      <c r="R73" s="73">
        <v>30</v>
      </c>
      <c r="S73" s="73">
        <v>30</v>
      </c>
      <c r="T73" s="73">
        <v>30</v>
      </c>
      <c r="U73" s="73">
        <v>30</v>
      </c>
      <c r="V73" s="73">
        <v>30</v>
      </c>
      <c r="W73" s="73">
        <v>30</v>
      </c>
      <c r="X73" s="73">
        <v>30</v>
      </c>
      <c r="Y73" s="73">
        <v>30</v>
      </c>
      <c r="Z73" s="73">
        <v>29.25</v>
      </c>
      <c r="AA73" s="73">
        <v>26.43</v>
      </c>
    </row>
    <row r="74" spans="1:27" x14ac:dyDescent="0.25">
      <c r="A74" s="72">
        <v>70</v>
      </c>
      <c r="B74" s="73">
        <v>30</v>
      </c>
      <c r="C74" s="73">
        <v>30</v>
      </c>
      <c r="D74" s="73">
        <v>30</v>
      </c>
      <c r="E74" s="73">
        <v>30</v>
      </c>
      <c r="F74" s="73">
        <v>30</v>
      </c>
      <c r="G74" s="73">
        <v>30</v>
      </c>
      <c r="H74" s="73">
        <v>30</v>
      </c>
      <c r="I74" s="73">
        <v>30</v>
      </c>
      <c r="J74" s="73">
        <v>30</v>
      </c>
      <c r="K74" s="73">
        <v>30</v>
      </c>
      <c r="L74" s="73">
        <v>30</v>
      </c>
      <c r="M74" s="73">
        <v>30</v>
      </c>
      <c r="N74" s="73">
        <v>30</v>
      </c>
      <c r="O74" s="73">
        <v>30</v>
      </c>
      <c r="P74" s="73">
        <v>30</v>
      </c>
      <c r="Q74" s="73">
        <v>30</v>
      </c>
      <c r="R74" s="73">
        <v>30</v>
      </c>
      <c r="S74" s="73">
        <v>30</v>
      </c>
      <c r="T74" s="73">
        <v>30</v>
      </c>
      <c r="U74" s="73">
        <v>30</v>
      </c>
      <c r="V74" s="73">
        <v>30</v>
      </c>
      <c r="W74" s="73">
        <v>30</v>
      </c>
      <c r="X74" s="73">
        <v>30</v>
      </c>
      <c r="Y74" s="73">
        <v>30</v>
      </c>
      <c r="Z74" s="73">
        <v>30</v>
      </c>
      <c r="AA74" s="73">
        <v>28.93</v>
      </c>
    </row>
    <row r="75" spans="1:27" x14ac:dyDescent="0.25">
      <c r="A75" s="72">
        <v>71</v>
      </c>
      <c r="B75" s="73">
        <v>30</v>
      </c>
      <c r="C75" s="73">
        <v>30</v>
      </c>
      <c r="D75" s="73">
        <v>30</v>
      </c>
      <c r="E75" s="73">
        <v>30</v>
      </c>
      <c r="F75" s="73">
        <v>30</v>
      </c>
      <c r="G75" s="73">
        <v>30</v>
      </c>
      <c r="H75" s="73">
        <v>30</v>
      </c>
      <c r="I75" s="73">
        <v>30</v>
      </c>
      <c r="J75" s="73">
        <v>30</v>
      </c>
      <c r="K75" s="73">
        <v>30</v>
      </c>
      <c r="L75" s="73">
        <v>30</v>
      </c>
      <c r="M75" s="73">
        <v>30</v>
      </c>
      <c r="N75" s="73">
        <v>30</v>
      </c>
      <c r="O75" s="73">
        <v>30</v>
      </c>
      <c r="P75" s="73">
        <v>30</v>
      </c>
      <c r="Q75" s="73">
        <v>30</v>
      </c>
      <c r="R75" s="73">
        <v>30</v>
      </c>
      <c r="S75" s="73">
        <v>30</v>
      </c>
      <c r="T75" s="73">
        <v>30</v>
      </c>
      <c r="U75" s="73">
        <v>30</v>
      </c>
      <c r="V75" s="73">
        <v>30</v>
      </c>
      <c r="W75" s="73">
        <v>30</v>
      </c>
      <c r="X75" s="73">
        <v>30</v>
      </c>
      <c r="Y75" s="73">
        <v>30</v>
      </c>
      <c r="Z75" s="73">
        <v>30</v>
      </c>
      <c r="AA75" s="73">
        <v>30</v>
      </c>
    </row>
    <row r="76" spans="1:27" x14ac:dyDescent="0.25">
      <c r="A76" s="72">
        <v>72</v>
      </c>
      <c r="B76" s="73">
        <v>30</v>
      </c>
      <c r="C76" s="73">
        <v>30</v>
      </c>
      <c r="D76" s="73">
        <v>30</v>
      </c>
      <c r="E76" s="73">
        <v>30</v>
      </c>
      <c r="F76" s="73">
        <v>30</v>
      </c>
      <c r="G76" s="73">
        <v>30</v>
      </c>
      <c r="H76" s="73">
        <v>30</v>
      </c>
      <c r="I76" s="73">
        <v>30</v>
      </c>
      <c r="J76" s="73">
        <v>30</v>
      </c>
      <c r="K76" s="73">
        <v>30</v>
      </c>
      <c r="L76" s="73">
        <v>30</v>
      </c>
      <c r="M76" s="73">
        <v>30</v>
      </c>
      <c r="N76" s="73">
        <v>30</v>
      </c>
      <c r="O76" s="73">
        <v>30</v>
      </c>
      <c r="P76" s="73">
        <v>30</v>
      </c>
      <c r="Q76" s="73">
        <v>30</v>
      </c>
      <c r="R76" s="73">
        <v>30</v>
      </c>
      <c r="S76" s="73">
        <v>30</v>
      </c>
      <c r="T76" s="73">
        <v>30</v>
      </c>
      <c r="U76" s="73">
        <v>30</v>
      </c>
      <c r="V76" s="73">
        <v>30</v>
      </c>
      <c r="W76" s="73">
        <v>30</v>
      </c>
      <c r="X76" s="73">
        <v>30</v>
      </c>
      <c r="Y76" s="73">
        <v>30</v>
      </c>
      <c r="Z76" s="73">
        <v>30</v>
      </c>
      <c r="AA76" s="73">
        <v>30</v>
      </c>
    </row>
    <row r="77" spans="1:27" x14ac:dyDescent="0.25">
      <c r="A77" s="72">
        <v>73</v>
      </c>
      <c r="B77" s="73">
        <v>30</v>
      </c>
      <c r="C77" s="73">
        <v>30</v>
      </c>
      <c r="D77" s="73">
        <v>30</v>
      </c>
      <c r="E77" s="73">
        <v>30</v>
      </c>
      <c r="F77" s="73">
        <v>30</v>
      </c>
      <c r="G77" s="73">
        <v>30</v>
      </c>
      <c r="H77" s="73">
        <v>30</v>
      </c>
      <c r="I77" s="73">
        <v>30</v>
      </c>
      <c r="J77" s="73">
        <v>30</v>
      </c>
      <c r="K77" s="73">
        <v>30</v>
      </c>
      <c r="L77" s="73">
        <v>30</v>
      </c>
      <c r="M77" s="73">
        <v>30</v>
      </c>
      <c r="N77" s="73">
        <v>30</v>
      </c>
      <c r="O77" s="73">
        <v>30</v>
      </c>
      <c r="P77" s="73">
        <v>30</v>
      </c>
      <c r="Q77" s="73">
        <v>30</v>
      </c>
      <c r="R77" s="73">
        <v>30</v>
      </c>
      <c r="S77" s="73">
        <v>30</v>
      </c>
      <c r="T77" s="73">
        <v>30</v>
      </c>
      <c r="U77" s="73">
        <v>30</v>
      </c>
      <c r="V77" s="73">
        <v>30</v>
      </c>
      <c r="W77" s="73">
        <v>30</v>
      </c>
      <c r="X77" s="73">
        <v>30</v>
      </c>
      <c r="Y77" s="73">
        <v>30</v>
      </c>
      <c r="Z77" s="73">
        <v>30</v>
      </c>
      <c r="AA77" s="73">
        <v>30</v>
      </c>
    </row>
    <row r="78" spans="1:27" x14ac:dyDescent="0.25">
      <c r="A78" s="72">
        <v>74</v>
      </c>
      <c r="B78" s="73">
        <v>30</v>
      </c>
      <c r="C78" s="73">
        <v>30</v>
      </c>
      <c r="D78" s="73">
        <v>30</v>
      </c>
      <c r="E78" s="73">
        <v>30</v>
      </c>
      <c r="F78" s="73">
        <v>30</v>
      </c>
      <c r="G78" s="73">
        <v>30</v>
      </c>
      <c r="H78" s="73">
        <v>30</v>
      </c>
      <c r="I78" s="73">
        <v>30</v>
      </c>
      <c r="J78" s="73">
        <v>30</v>
      </c>
      <c r="K78" s="73">
        <v>30</v>
      </c>
      <c r="L78" s="73">
        <v>30</v>
      </c>
      <c r="M78" s="73">
        <v>30</v>
      </c>
      <c r="N78" s="73">
        <v>30</v>
      </c>
      <c r="O78" s="73">
        <v>30</v>
      </c>
      <c r="P78" s="73">
        <v>30</v>
      </c>
      <c r="Q78" s="73">
        <v>30</v>
      </c>
      <c r="R78" s="73">
        <v>30</v>
      </c>
      <c r="S78" s="73">
        <v>30</v>
      </c>
      <c r="T78" s="73">
        <v>30</v>
      </c>
      <c r="U78" s="73">
        <v>30</v>
      </c>
      <c r="V78" s="73">
        <v>30</v>
      </c>
      <c r="W78" s="73">
        <v>30</v>
      </c>
      <c r="X78" s="73">
        <v>30</v>
      </c>
      <c r="Y78" s="73">
        <v>30</v>
      </c>
      <c r="Z78" s="73">
        <v>30</v>
      </c>
      <c r="AA78" s="73">
        <v>30</v>
      </c>
    </row>
    <row r="79" spans="1:27" x14ac:dyDescent="0.25">
      <c r="A79" s="72">
        <v>75</v>
      </c>
      <c r="B79" s="73">
        <v>30</v>
      </c>
      <c r="C79" s="73">
        <v>30</v>
      </c>
      <c r="D79" s="73">
        <v>30</v>
      </c>
      <c r="E79" s="73">
        <v>30</v>
      </c>
      <c r="F79" s="73">
        <v>30</v>
      </c>
      <c r="G79" s="73">
        <v>30</v>
      </c>
      <c r="H79" s="73">
        <v>30</v>
      </c>
      <c r="I79" s="73">
        <v>30</v>
      </c>
      <c r="J79" s="73">
        <v>30</v>
      </c>
      <c r="K79" s="73">
        <v>30</v>
      </c>
      <c r="L79" s="73">
        <v>30</v>
      </c>
      <c r="M79" s="73">
        <v>30</v>
      </c>
      <c r="N79" s="73">
        <v>30</v>
      </c>
      <c r="O79" s="73">
        <v>30</v>
      </c>
      <c r="P79" s="73">
        <v>30</v>
      </c>
      <c r="Q79" s="73">
        <v>30</v>
      </c>
      <c r="R79" s="73">
        <v>30</v>
      </c>
      <c r="S79" s="73">
        <v>30</v>
      </c>
      <c r="T79" s="73">
        <v>30</v>
      </c>
      <c r="U79" s="73">
        <v>30</v>
      </c>
      <c r="V79" s="73">
        <v>30</v>
      </c>
      <c r="W79" s="73">
        <v>30</v>
      </c>
      <c r="X79" s="73">
        <v>30</v>
      </c>
      <c r="Y79" s="73">
        <v>30</v>
      </c>
      <c r="Z79" s="73">
        <v>30</v>
      </c>
      <c r="AA79" s="73">
        <v>30</v>
      </c>
    </row>
    <row r="80" spans="1:27" x14ac:dyDescent="0.25">
      <c r="A80" s="72">
        <v>76</v>
      </c>
      <c r="B80" s="73">
        <v>30</v>
      </c>
      <c r="C80" s="73">
        <v>30</v>
      </c>
      <c r="D80" s="73">
        <v>30</v>
      </c>
      <c r="E80" s="73">
        <v>30</v>
      </c>
      <c r="F80" s="73">
        <v>30</v>
      </c>
      <c r="G80" s="73">
        <v>30</v>
      </c>
      <c r="H80" s="73">
        <v>30</v>
      </c>
      <c r="I80" s="73">
        <v>30</v>
      </c>
      <c r="J80" s="73">
        <v>30</v>
      </c>
      <c r="K80" s="73">
        <v>30</v>
      </c>
      <c r="L80" s="73">
        <v>30</v>
      </c>
      <c r="M80" s="73">
        <v>30</v>
      </c>
      <c r="N80" s="73">
        <v>30</v>
      </c>
      <c r="O80" s="73">
        <v>30</v>
      </c>
      <c r="P80" s="73">
        <v>30</v>
      </c>
      <c r="Q80" s="73">
        <v>30</v>
      </c>
      <c r="R80" s="73">
        <v>30</v>
      </c>
      <c r="S80" s="73">
        <v>30</v>
      </c>
      <c r="T80" s="73">
        <v>30</v>
      </c>
      <c r="U80" s="73">
        <v>30</v>
      </c>
      <c r="V80" s="73">
        <v>30</v>
      </c>
      <c r="W80" s="73">
        <v>30</v>
      </c>
      <c r="X80" s="73">
        <v>30</v>
      </c>
      <c r="Y80" s="73">
        <v>30</v>
      </c>
      <c r="Z80" s="73">
        <v>30</v>
      </c>
      <c r="AA80" s="73">
        <v>30</v>
      </c>
    </row>
    <row r="81" spans="1:27" x14ac:dyDescent="0.25">
      <c r="A81" s="72">
        <v>77</v>
      </c>
      <c r="B81" s="73">
        <v>30</v>
      </c>
      <c r="C81" s="73">
        <v>30</v>
      </c>
      <c r="D81" s="73">
        <v>30</v>
      </c>
      <c r="E81" s="73">
        <v>30</v>
      </c>
      <c r="F81" s="73">
        <v>30</v>
      </c>
      <c r="G81" s="73">
        <v>30</v>
      </c>
      <c r="H81" s="73">
        <v>30</v>
      </c>
      <c r="I81" s="73">
        <v>30</v>
      </c>
      <c r="J81" s="73">
        <v>30</v>
      </c>
      <c r="K81" s="73">
        <v>30</v>
      </c>
      <c r="L81" s="73">
        <v>30</v>
      </c>
      <c r="M81" s="73">
        <v>30</v>
      </c>
      <c r="N81" s="73">
        <v>30</v>
      </c>
      <c r="O81" s="73">
        <v>30</v>
      </c>
      <c r="P81" s="73">
        <v>30</v>
      </c>
      <c r="Q81" s="73">
        <v>30</v>
      </c>
      <c r="R81" s="73">
        <v>30</v>
      </c>
      <c r="S81" s="73">
        <v>30</v>
      </c>
      <c r="T81" s="73">
        <v>30</v>
      </c>
      <c r="U81" s="73">
        <v>30</v>
      </c>
      <c r="V81" s="73">
        <v>30</v>
      </c>
      <c r="W81" s="73">
        <v>30</v>
      </c>
      <c r="X81" s="73">
        <v>30</v>
      </c>
      <c r="Y81" s="73">
        <v>30</v>
      </c>
      <c r="Z81" s="73">
        <v>30</v>
      </c>
      <c r="AA81" s="73">
        <v>30</v>
      </c>
    </row>
    <row r="82" spans="1:27" x14ac:dyDescent="0.25">
      <c r="A82" s="72">
        <v>78</v>
      </c>
      <c r="B82" s="73">
        <v>30</v>
      </c>
      <c r="C82" s="73">
        <v>30</v>
      </c>
      <c r="D82" s="73">
        <v>30</v>
      </c>
      <c r="E82" s="73">
        <v>30</v>
      </c>
      <c r="F82" s="73">
        <v>30</v>
      </c>
      <c r="G82" s="73">
        <v>30</v>
      </c>
      <c r="H82" s="73">
        <v>30</v>
      </c>
      <c r="I82" s="73">
        <v>30</v>
      </c>
      <c r="J82" s="73">
        <v>30</v>
      </c>
      <c r="K82" s="73">
        <v>30</v>
      </c>
      <c r="L82" s="73">
        <v>30</v>
      </c>
      <c r="M82" s="73">
        <v>30</v>
      </c>
      <c r="N82" s="73">
        <v>30</v>
      </c>
      <c r="O82" s="73">
        <v>30</v>
      </c>
      <c r="P82" s="73">
        <v>30</v>
      </c>
      <c r="Q82" s="73">
        <v>30</v>
      </c>
      <c r="R82" s="73">
        <v>30</v>
      </c>
      <c r="S82" s="73">
        <v>30</v>
      </c>
      <c r="T82" s="73">
        <v>30</v>
      </c>
      <c r="U82" s="73">
        <v>30</v>
      </c>
      <c r="V82" s="73">
        <v>30</v>
      </c>
      <c r="W82" s="73">
        <v>30</v>
      </c>
      <c r="X82" s="73">
        <v>30</v>
      </c>
      <c r="Y82" s="73">
        <v>30</v>
      </c>
      <c r="Z82" s="73">
        <v>30</v>
      </c>
      <c r="AA82" s="73">
        <v>30</v>
      </c>
    </row>
    <row r="83" spans="1:27" x14ac:dyDescent="0.25">
      <c r="A83" s="72">
        <v>79</v>
      </c>
      <c r="B83" s="73">
        <v>30</v>
      </c>
      <c r="C83" s="73">
        <v>30</v>
      </c>
      <c r="D83" s="73">
        <v>30</v>
      </c>
      <c r="E83" s="73">
        <v>30</v>
      </c>
      <c r="F83" s="73">
        <v>30</v>
      </c>
      <c r="G83" s="73">
        <v>30</v>
      </c>
      <c r="H83" s="73">
        <v>30</v>
      </c>
      <c r="I83" s="73">
        <v>30</v>
      </c>
      <c r="J83" s="73">
        <v>30</v>
      </c>
      <c r="K83" s="73">
        <v>30</v>
      </c>
      <c r="L83" s="73">
        <v>30</v>
      </c>
      <c r="M83" s="73">
        <v>30</v>
      </c>
      <c r="N83" s="73">
        <v>30</v>
      </c>
      <c r="O83" s="73">
        <v>30</v>
      </c>
      <c r="P83" s="73">
        <v>30</v>
      </c>
      <c r="Q83" s="73">
        <v>30</v>
      </c>
      <c r="R83" s="73">
        <v>30</v>
      </c>
      <c r="S83" s="73">
        <v>30</v>
      </c>
      <c r="T83" s="73">
        <v>30</v>
      </c>
      <c r="U83" s="73">
        <v>30</v>
      </c>
      <c r="V83" s="73">
        <v>30</v>
      </c>
      <c r="W83" s="73">
        <v>30</v>
      </c>
      <c r="X83" s="73">
        <v>30</v>
      </c>
      <c r="Y83" s="73">
        <v>30</v>
      </c>
      <c r="Z83" s="73">
        <v>30</v>
      </c>
      <c r="AA83" s="73">
        <v>30</v>
      </c>
    </row>
    <row r="84" spans="1:27" x14ac:dyDescent="0.25">
      <c r="A84" s="72">
        <v>80</v>
      </c>
      <c r="B84" s="73">
        <v>30</v>
      </c>
      <c r="C84" s="73">
        <v>30</v>
      </c>
      <c r="D84" s="73">
        <v>30</v>
      </c>
      <c r="E84" s="73">
        <v>30</v>
      </c>
      <c r="F84" s="73">
        <v>30</v>
      </c>
      <c r="G84" s="73">
        <v>30</v>
      </c>
      <c r="H84" s="73">
        <v>30</v>
      </c>
      <c r="I84" s="73">
        <v>30</v>
      </c>
      <c r="J84" s="73">
        <v>30</v>
      </c>
      <c r="K84" s="73">
        <v>30</v>
      </c>
      <c r="L84" s="73">
        <v>30</v>
      </c>
      <c r="M84" s="73">
        <v>30</v>
      </c>
      <c r="N84" s="73">
        <v>30</v>
      </c>
      <c r="O84" s="73">
        <v>30</v>
      </c>
      <c r="P84" s="73">
        <v>30</v>
      </c>
      <c r="Q84" s="73">
        <v>30</v>
      </c>
      <c r="R84" s="73">
        <v>30</v>
      </c>
      <c r="S84" s="73">
        <v>30</v>
      </c>
      <c r="T84" s="73">
        <v>30</v>
      </c>
      <c r="U84" s="73">
        <v>30</v>
      </c>
      <c r="V84" s="73">
        <v>30</v>
      </c>
      <c r="W84" s="73">
        <v>30</v>
      </c>
      <c r="X84" s="73">
        <v>30</v>
      </c>
      <c r="Y84" s="73">
        <v>30</v>
      </c>
      <c r="Z84" s="73">
        <v>30</v>
      </c>
      <c r="AA84" s="73">
        <v>30</v>
      </c>
    </row>
    <row r="85" spans="1:27" x14ac:dyDescent="0.25">
      <c r="A85" s="72">
        <v>81</v>
      </c>
      <c r="B85" s="73">
        <v>30</v>
      </c>
      <c r="C85" s="73">
        <v>30</v>
      </c>
      <c r="D85" s="73">
        <v>30</v>
      </c>
      <c r="E85" s="73">
        <v>30</v>
      </c>
      <c r="F85" s="73">
        <v>30</v>
      </c>
      <c r="G85" s="73">
        <v>30</v>
      </c>
      <c r="H85" s="73">
        <v>30</v>
      </c>
      <c r="I85" s="73">
        <v>30</v>
      </c>
      <c r="J85" s="73">
        <v>30</v>
      </c>
      <c r="K85" s="73">
        <v>30</v>
      </c>
      <c r="L85" s="73">
        <v>30</v>
      </c>
      <c r="M85" s="73">
        <v>30</v>
      </c>
      <c r="N85" s="73">
        <v>30</v>
      </c>
      <c r="O85" s="73">
        <v>30</v>
      </c>
      <c r="P85" s="73">
        <v>30</v>
      </c>
      <c r="Q85" s="73">
        <v>30</v>
      </c>
      <c r="R85" s="73">
        <v>30</v>
      </c>
      <c r="S85" s="73">
        <v>30</v>
      </c>
      <c r="T85" s="73">
        <v>30</v>
      </c>
      <c r="U85" s="73">
        <v>30</v>
      </c>
      <c r="V85" s="73">
        <v>30</v>
      </c>
      <c r="W85" s="73">
        <v>30</v>
      </c>
      <c r="X85" s="73">
        <v>30</v>
      </c>
      <c r="Y85" s="73">
        <v>30</v>
      </c>
      <c r="Z85" s="73">
        <v>30</v>
      </c>
      <c r="AA85" s="73">
        <v>30</v>
      </c>
    </row>
    <row r="86" spans="1:27" x14ac:dyDescent="0.25">
      <c r="A86" s="72">
        <v>82</v>
      </c>
      <c r="B86" s="73">
        <v>30</v>
      </c>
      <c r="C86" s="73">
        <v>30</v>
      </c>
      <c r="D86" s="73">
        <v>30</v>
      </c>
      <c r="E86" s="73">
        <v>30</v>
      </c>
      <c r="F86" s="73">
        <v>30</v>
      </c>
      <c r="G86" s="73">
        <v>30</v>
      </c>
      <c r="H86" s="73">
        <v>30</v>
      </c>
      <c r="I86" s="73">
        <v>30</v>
      </c>
      <c r="J86" s="73">
        <v>30</v>
      </c>
      <c r="K86" s="73">
        <v>30</v>
      </c>
      <c r="L86" s="73">
        <v>30</v>
      </c>
      <c r="M86" s="73">
        <v>30</v>
      </c>
      <c r="N86" s="73">
        <v>30</v>
      </c>
      <c r="O86" s="73">
        <v>30</v>
      </c>
      <c r="P86" s="73">
        <v>30</v>
      </c>
      <c r="Q86" s="73">
        <v>30</v>
      </c>
      <c r="R86" s="73">
        <v>30</v>
      </c>
      <c r="S86" s="73">
        <v>30</v>
      </c>
      <c r="T86" s="73">
        <v>30</v>
      </c>
      <c r="U86" s="73">
        <v>30</v>
      </c>
      <c r="V86" s="73">
        <v>30</v>
      </c>
      <c r="W86" s="73">
        <v>30</v>
      </c>
      <c r="X86" s="73">
        <v>30</v>
      </c>
      <c r="Y86" s="73">
        <v>30</v>
      </c>
      <c r="Z86" s="73">
        <v>30</v>
      </c>
      <c r="AA86" s="73">
        <v>30</v>
      </c>
    </row>
    <row r="87" spans="1:27" x14ac:dyDescent="0.25">
      <c r="A87" s="72">
        <v>83</v>
      </c>
      <c r="B87" s="73">
        <v>30</v>
      </c>
      <c r="C87" s="73">
        <v>30</v>
      </c>
      <c r="D87" s="73">
        <v>30</v>
      </c>
      <c r="E87" s="73">
        <v>30</v>
      </c>
      <c r="F87" s="73">
        <v>30</v>
      </c>
      <c r="G87" s="73">
        <v>30</v>
      </c>
      <c r="H87" s="73">
        <v>30</v>
      </c>
      <c r="I87" s="73">
        <v>30</v>
      </c>
      <c r="J87" s="73">
        <v>30</v>
      </c>
      <c r="K87" s="73">
        <v>30</v>
      </c>
      <c r="L87" s="73">
        <v>30</v>
      </c>
      <c r="M87" s="73">
        <v>30</v>
      </c>
      <c r="N87" s="73">
        <v>30</v>
      </c>
      <c r="O87" s="73">
        <v>30</v>
      </c>
      <c r="P87" s="73">
        <v>30</v>
      </c>
      <c r="Q87" s="73">
        <v>30</v>
      </c>
      <c r="R87" s="73">
        <v>30</v>
      </c>
      <c r="S87" s="73">
        <v>30</v>
      </c>
      <c r="T87" s="73">
        <v>30</v>
      </c>
      <c r="U87" s="73">
        <v>30</v>
      </c>
      <c r="V87" s="73">
        <v>30</v>
      </c>
      <c r="W87" s="73">
        <v>30</v>
      </c>
      <c r="X87" s="73">
        <v>30</v>
      </c>
      <c r="Y87" s="73">
        <v>30</v>
      </c>
      <c r="Z87" s="73">
        <v>30</v>
      </c>
      <c r="AA87" s="73">
        <v>30</v>
      </c>
    </row>
    <row r="88" spans="1:27" x14ac:dyDescent="0.25">
      <c r="A88" s="72">
        <v>84</v>
      </c>
      <c r="B88" s="73">
        <v>30</v>
      </c>
      <c r="C88" s="73">
        <v>30</v>
      </c>
      <c r="D88" s="73">
        <v>30</v>
      </c>
      <c r="E88" s="73">
        <v>30</v>
      </c>
      <c r="F88" s="73">
        <v>30</v>
      </c>
      <c r="G88" s="73">
        <v>30</v>
      </c>
      <c r="H88" s="73">
        <v>30</v>
      </c>
      <c r="I88" s="73">
        <v>30</v>
      </c>
      <c r="J88" s="73">
        <v>30</v>
      </c>
      <c r="K88" s="73">
        <v>30</v>
      </c>
      <c r="L88" s="73">
        <v>30</v>
      </c>
      <c r="M88" s="73">
        <v>30</v>
      </c>
      <c r="N88" s="73">
        <v>30</v>
      </c>
      <c r="O88" s="73">
        <v>30</v>
      </c>
      <c r="P88" s="73">
        <v>30</v>
      </c>
      <c r="Q88" s="73">
        <v>30</v>
      </c>
      <c r="R88" s="73">
        <v>30</v>
      </c>
      <c r="S88" s="73">
        <v>30</v>
      </c>
      <c r="T88" s="73">
        <v>30</v>
      </c>
      <c r="U88" s="73">
        <v>30</v>
      </c>
      <c r="V88" s="73">
        <v>30</v>
      </c>
      <c r="W88" s="73">
        <v>30</v>
      </c>
      <c r="X88" s="73">
        <v>30</v>
      </c>
      <c r="Y88" s="73">
        <v>30</v>
      </c>
      <c r="Z88" s="73">
        <v>30</v>
      </c>
      <c r="AA88" s="73">
        <v>30</v>
      </c>
    </row>
    <row r="89" spans="1:27" x14ac:dyDescent="0.25">
      <c r="A89" s="72">
        <v>85</v>
      </c>
      <c r="B89" s="73">
        <v>30</v>
      </c>
      <c r="C89" s="73">
        <v>30</v>
      </c>
      <c r="D89" s="73">
        <v>30</v>
      </c>
      <c r="E89" s="73">
        <v>30</v>
      </c>
      <c r="F89" s="73">
        <v>30</v>
      </c>
      <c r="G89" s="73">
        <v>30</v>
      </c>
      <c r="H89" s="73">
        <v>30</v>
      </c>
      <c r="I89" s="73">
        <v>30</v>
      </c>
      <c r="J89" s="73">
        <v>30</v>
      </c>
      <c r="K89" s="73">
        <v>30</v>
      </c>
      <c r="L89" s="73">
        <v>30</v>
      </c>
      <c r="M89" s="73">
        <v>30</v>
      </c>
      <c r="N89" s="73">
        <v>30</v>
      </c>
      <c r="O89" s="73">
        <v>30</v>
      </c>
      <c r="P89" s="73">
        <v>30</v>
      </c>
      <c r="Q89" s="73">
        <v>30</v>
      </c>
      <c r="R89" s="73">
        <v>30</v>
      </c>
      <c r="S89" s="73">
        <v>30</v>
      </c>
      <c r="T89" s="73">
        <v>30</v>
      </c>
      <c r="U89" s="73">
        <v>30</v>
      </c>
      <c r="V89" s="73">
        <v>30</v>
      </c>
      <c r="W89" s="73">
        <v>30</v>
      </c>
      <c r="X89" s="73">
        <v>30</v>
      </c>
      <c r="Y89" s="73">
        <v>30</v>
      </c>
      <c r="Z89" s="73">
        <v>30</v>
      </c>
      <c r="AA89" s="73">
        <v>30</v>
      </c>
    </row>
    <row r="90" spans="1:27" x14ac:dyDescent="0.25">
      <c r="A90" s="72">
        <v>86</v>
      </c>
      <c r="B90" s="73">
        <v>30</v>
      </c>
      <c r="C90" s="73">
        <v>30</v>
      </c>
      <c r="D90" s="73">
        <v>30</v>
      </c>
      <c r="E90" s="73">
        <v>30</v>
      </c>
      <c r="F90" s="73">
        <v>30</v>
      </c>
      <c r="G90" s="73">
        <v>30</v>
      </c>
      <c r="H90" s="73">
        <v>30</v>
      </c>
      <c r="I90" s="73">
        <v>30</v>
      </c>
      <c r="J90" s="73">
        <v>30</v>
      </c>
      <c r="K90" s="73">
        <v>30</v>
      </c>
      <c r="L90" s="73">
        <v>30</v>
      </c>
      <c r="M90" s="73">
        <v>30</v>
      </c>
      <c r="N90" s="73">
        <v>30</v>
      </c>
      <c r="O90" s="73">
        <v>30</v>
      </c>
      <c r="P90" s="73">
        <v>30</v>
      </c>
      <c r="Q90" s="73">
        <v>30</v>
      </c>
      <c r="R90" s="73">
        <v>30</v>
      </c>
      <c r="S90" s="73">
        <v>30</v>
      </c>
      <c r="T90" s="73">
        <v>30</v>
      </c>
      <c r="U90" s="73">
        <v>30</v>
      </c>
      <c r="V90" s="73">
        <v>30</v>
      </c>
      <c r="W90" s="73">
        <v>30</v>
      </c>
      <c r="X90" s="73">
        <v>30</v>
      </c>
      <c r="Y90" s="73">
        <v>30</v>
      </c>
      <c r="Z90" s="73">
        <v>30</v>
      </c>
      <c r="AA90" s="73">
        <v>30</v>
      </c>
    </row>
    <row r="91" spans="1:27" x14ac:dyDescent="0.25">
      <c r="A91" s="72">
        <v>87</v>
      </c>
      <c r="B91" s="73">
        <v>30</v>
      </c>
      <c r="C91" s="73">
        <v>30</v>
      </c>
      <c r="D91" s="73">
        <v>30</v>
      </c>
      <c r="E91" s="73">
        <v>30</v>
      </c>
      <c r="F91" s="73">
        <v>30</v>
      </c>
      <c r="G91" s="73">
        <v>30</v>
      </c>
      <c r="H91" s="73">
        <v>30</v>
      </c>
      <c r="I91" s="73">
        <v>30</v>
      </c>
      <c r="J91" s="73">
        <v>30</v>
      </c>
      <c r="K91" s="73">
        <v>30</v>
      </c>
      <c r="L91" s="73">
        <v>30</v>
      </c>
      <c r="M91" s="73">
        <v>30</v>
      </c>
      <c r="N91" s="73">
        <v>30</v>
      </c>
      <c r="O91" s="73">
        <v>30</v>
      </c>
      <c r="P91" s="73">
        <v>30</v>
      </c>
      <c r="Q91" s="73">
        <v>30</v>
      </c>
      <c r="R91" s="73">
        <v>30</v>
      </c>
      <c r="S91" s="73">
        <v>30</v>
      </c>
      <c r="T91" s="73">
        <v>30</v>
      </c>
      <c r="U91" s="73">
        <v>30</v>
      </c>
      <c r="V91" s="73">
        <v>30</v>
      </c>
      <c r="W91" s="73">
        <v>30</v>
      </c>
      <c r="X91" s="73">
        <v>30</v>
      </c>
      <c r="Y91" s="73">
        <v>30</v>
      </c>
      <c r="Z91" s="73">
        <v>30</v>
      </c>
      <c r="AA91" s="73">
        <v>30</v>
      </c>
    </row>
    <row r="92" spans="1:27" x14ac:dyDescent="0.25">
      <c r="A92" s="72">
        <v>88</v>
      </c>
      <c r="B92" s="73">
        <v>30</v>
      </c>
      <c r="C92" s="73">
        <v>30</v>
      </c>
      <c r="D92" s="73">
        <v>30</v>
      </c>
      <c r="E92" s="73">
        <v>30</v>
      </c>
      <c r="F92" s="73">
        <v>30</v>
      </c>
      <c r="G92" s="73">
        <v>30</v>
      </c>
      <c r="H92" s="73">
        <v>30</v>
      </c>
      <c r="I92" s="73">
        <v>30</v>
      </c>
      <c r="J92" s="73">
        <v>30</v>
      </c>
      <c r="K92" s="73">
        <v>30</v>
      </c>
      <c r="L92" s="73">
        <v>30</v>
      </c>
      <c r="M92" s="73">
        <v>30</v>
      </c>
      <c r="N92" s="73">
        <v>30</v>
      </c>
      <c r="O92" s="73">
        <v>30</v>
      </c>
      <c r="P92" s="73">
        <v>30</v>
      </c>
      <c r="Q92" s="73">
        <v>30</v>
      </c>
      <c r="R92" s="73">
        <v>30</v>
      </c>
      <c r="S92" s="73">
        <v>30</v>
      </c>
      <c r="T92" s="73">
        <v>30</v>
      </c>
      <c r="U92" s="73">
        <v>30</v>
      </c>
      <c r="V92" s="73">
        <v>30</v>
      </c>
      <c r="W92" s="73">
        <v>30</v>
      </c>
      <c r="X92" s="73">
        <v>30</v>
      </c>
      <c r="Y92" s="73">
        <v>30</v>
      </c>
      <c r="Z92" s="73">
        <v>30</v>
      </c>
      <c r="AA92" s="73">
        <v>30</v>
      </c>
    </row>
    <row r="93" spans="1:27" x14ac:dyDescent="0.25">
      <c r="A93" s="72">
        <v>89</v>
      </c>
      <c r="B93" s="73">
        <v>30</v>
      </c>
      <c r="C93" s="73">
        <v>30</v>
      </c>
      <c r="D93" s="73">
        <v>30</v>
      </c>
      <c r="E93" s="73">
        <v>30</v>
      </c>
      <c r="F93" s="73">
        <v>30</v>
      </c>
      <c r="G93" s="73">
        <v>30</v>
      </c>
      <c r="H93" s="73">
        <v>30</v>
      </c>
      <c r="I93" s="73">
        <v>30</v>
      </c>
      <c r="J93" s="73">
        <v>30</v>
      </c>
      <c r="K93" s="73">
        <v>30</v>
      </c>
      <c r="L93" s="73">
        <v>30</v>
      </c>
      <c r="M93" s="73">
        <v>30</v>
      </c>
      <c r="N93" s="73">
        <v>30</v>
      </c>
      <c r="O93" s="73">
        <v>30</v>
      </c>
      <c r="P93" s="73">
        <v>30</v>
      </c>
      <c r="Q93" s="73">
        <v>30</v>
      </c>
      <c r="R93" s="73">
        <v>30</v>
      </c>
      <c r="S93" s="73">
        <v>30</v>
      </c>
      <c r="T93" s="73">
        <v>30</v>
      </c>
      <c r="U93" s="73">
        <v>30</v>
      </c>
      <c r="V93" s="73">
        <v>30</v>
      </c>
      <c r="W93" s="73">
        <v>30</v>
      </c>
      <c r="X93" s="73">
        <v>30</v>
      </c>
      <c r="Y93" s="73">
        <v>30</v>
      </c>
      <c r="Z93" s="73">
        <v>30</v>
      </c>
      <c r="AA93" s="73">
        <v>30</v>
      </c>
    </row>
    <row r="94" spans="1:27" x14ac:dyDescent="0.25">
      <c r="A94" s="137" t="s">
        <v>653</v>
      </c>
      <c r="B94" s="73">
        <v>30</v>
      </c>
      <c r="C94" s="73">
        <v>30</v>
      </c>
      <c r="D94" s="73">
        <v>30</v>
      </c>
      <c r="E94" s="73">
        <v>30</v>
      </c>
      <c r="F94" s="73">
        <v>30</v>
      </c>
      <c r="G94" s="73">
        <v>30</v>
      </c>
      <c r="H94" s="73">
        <v>30</v>
      </c>
      <c r="I94" s="73">
        <v>30</v>
      </c>
      <c r="J94" s="73">
        <v>30</v>
      </c>
      <c r="K94" s="73">
        <v>30</v>
      </c>
      <c r="L94" s="73">
        <v>30</v>
      </c>
      <c r="M94" s="73">
        <v>30</v>
      </c>
      <c r="N94" s="73">
        <v>30</v>
      </c>
      <c r="O94" s="73">
        <v>30</v>
      </c>
      <c r="P94" s="73">
        <v>30</v>
      </c>
      <c r="Q94" s="73">
        <v>30</v>
      </c>
      <c r="R94" s="73">
        <v>30</v>
      </c>
      <c r="S94" s="73">
        <v>30</v>
      </c>
      <c r="T94" s="73">
        <v>30</v>
      </c>
      <c r="U94" s="73">
        <v>30</v>
      </c>
      <c r="V94" s="73">
        <v>30</v>
      </c>
      <c r="W94" s="73">
        <v>30</v>
      </c>
      <c r="X94" s="73">
        <v>30</v>
      </c>
      <c r="Y94" s="73">
        <v>30</v>
      </c>
      <c r="Z94" s="73">
        <v>30</v>
      </c>
      <c r="AA94" s="73">
        <v>30</v>
      </c>
    </row>
  </sheetData>
  <sheetProtection algorithmName="SHA-512" hashValue="1G6XfjCX5YnE/BRH9zMoVD+/7HP9Gl5rYv3Vos2QDq24R0e2bt5vrjY1vVEdEbm7GbzG7gK1MjUXvGJ9QIJBTQ==" saltValue="1IOJI3h4Z2usUJZuJ5MbcQ==" spinCount="100000" sheet="1" objects="1" scenarios="1"/>
  <conditionalFormatting sqref="A6:A16">
    <cfRule type="expression" dxfId="285" priority="21" stopIfTrue="1">
      <formula>MOD(ROW(),2)=0</formula>
    </cfRule>
    <cfRule type="expression" dxfId="284" priority="22" stopIfTrue="1">
      <formula>MOD(ROW(),2)&lt;&gt;0</formula>
    </cfRule>
  </conditionalFormatting>
  <conditionalFormatting sqref="B6:AA16 C17:AA20">
    <cfRule type="expression" dxfId="283" priority="23" stopIfTrue="1">
      <formula>MOD(ROW(),2)=0</formula>
    </cfRule>
    <cfRule type="expression" dxfId="282" priority="24" stopIfTrue="1">
      <formula>MOD(ROW(),2)&lt;&gt;0</formula>
    </cfRule>
  </conditionalFormatting>
  <conditionalFormatting sqref="A18:A20">
    <cfRule type="expression" dxfId="281" priority="9" stopIfTrue="1">
      <formula>MOD(ROW(),2)=0</formula>
    </cfRule>
    <cfRule type="expression" dxfId="280" priority="10" stopIfTrue="1">
      <formula>MOD(ROW(),2)&lt;&gt;0</formula>
    </cfRule>
  </conditionalFormatting>
  <conditionalFormatting sqref="A17">
    <cfRule type="expression" dxfId="279" priority="7" stopIfTrue="1">
      <formula>MOD(ROW(),2)=0</formula>
    </cfRule>
    <cfRule type="expression" dxfId="278" priority="8" stopIfTrue="1">
      <formula>MOD(ROW(),2)&lt;&gt;0</formula>
    </cfRule>
  </conditionalFormatting>
  <conditionalFormatting sqref="B17:B20">
    <cfRule type="expression" dxfId="277" priority="5" stopIfTrue="1">
      <formula>MOD(ROW(),2)=0</formula>
    </cfRule>
    <cfRule type="expression" dxfId="276" priority="6" stopIfTrue="1">
      <formula>MOD(ROW(),2)&lt;&gt;0</formula>
    </cfRule>
  </conditionalFormatting>
  <conditionalFormatting sqref="A25:A94">
    <cfRule type="expression" dxfId="275" priority="1" stopIfTrue="1">
      <formula>MOD(ROW(),2)=0</formula>
    </cfRule>
    <cfRule type="expression" dxfId="274" priority="2" stopIfTrue="1">
      <formula>MOD(ROW(),2)&lt;&gt;0</formula>
    </cfRule>
  </conditionalFormatting>
  <conditionalFormatting sqref="B25:AA94">
    <cfRule type="expression" dxfId="273" priority="3" stopIfTrue="1">
      <formula>MOD(ROW(),2)=0</formula>
    </cfRule>
    <cfRule type="expression" dxfId="272" priority="4" stopIfTrue="1">
      <formula>MOD(ROW(),2)&lt;&gt;0</formula>
    </cfRule>
  </conditionalFormatting>
  <pageMargins left="0.59055118110236227" right="0.59055118110236227" top="0.59055118110236227" bottom="0.59055118110236227" header="0.51181102362204722" footer="0.51181102362204722"/>
  <pageSetup paperSize="9" scale="35" fitToWidth="2" orientation="landscape"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22">
    <pageSetUpPr fitToPage="1"/>
  </sheetPr>
  <dimension ref="A1:AU103"/>
  <sheetViews>
    <sheetView showGridLines="0" zoomScale="85" zoomScaleNormal="85" workbookViewId="0">
      <pane xSplit="1" ySplit="25" topLeftCell="B26" activePane="bottomRight" state="frozen"/>
      <selection pane="topRight"/>
      <selection pane="bottomLeft"/>
      <selection pane="bottomRight"/>
    </sheetView>
  </sheetViews>
  <sheetFormatPr defaultColWidth="10" defaultRowHeight="13.2" x14ac:dyDescent="0.25"/>
  <cols>
    <col min="1" max="1" width="31.77734375" style="25" customWidth="1"/>
    <col min="2" max="47" width="22.77734375" style="25" customWidth="1"/>
    <col min="48" max="16384" width="10" style="25"/>
  </cols>
  <sheetData>
    <row r="1" spans="1:47" ht="21" x14ac:dyDescent="0.4">
      <c r="A1" s="37" t="s">
        <v>4</v>
      </c>
      <c r="B1" s="38"/>
      <c r="C1" s="38"/>
      <c r="D1" s="38"/>
      <c r="E1" s="38"/>
      <c r="F1" s="38"/>
      <c r="G1" s="38"/>
      <c r="H1" s="38"/>
      <c r="I1" s="38"/>
    </row>
    <row r="2" spans="1:47" ht="15.6" x14ac:dyDescent="0.3">
      <c r="A2" s="39" t="str">
        <f>IF(title="&gt; Enter workbook title here","Enter workbook title in Cover sheet",title)</f>
        <v>NHSPS_EW - Consolidated Factor Spreadsheet</v>
      </c>
      <c r="B2" s="40"/>
      <c r="C2" s="40"/>
      <c r="D2" s="40"/>
      <c r="E2" s="40"/>
      <c r="F2" s="40"/>
      <c r="G2" s="40"/>
      <c r="H2" s="40"/>
      <c r="I2" s="40"/>
    </row>
    <row r="3" spans="1:47" ht="15.6" x14ac:dyDescent="0.3">
      <c r="A3" s="41" t="str">
        <f>TABLE_FACTOR_TYPE&amp;" - x-"&amp;TABLE_SERIES_NUMBER</f>
        <v>Allocation - x-722</v>
      </c>
      <c r="B3" s="40"/>
      <c r="C3" s="40"/>
      <c r="D3" s="40"/>
      <c r="E3" s="40"/>
      <c r="F3" s="40"/>
      <c r="G3" s="40"/>
      <c r="H3" s="40"/>
      <c r="I3" s="40"/>
    </row>
    <row r="4" spans="1:47" x14ac:dyDescent="0.25">
      <c r="A4" s="42"/>
    </row>
    <row r="6" spans="1:47" x14ac:dyDescent="0.25">
      <c r="A6" s="90" t="s">
        <v>26</v>
      </c>
      <c r="B6" s="91" t="s">
        <v>28</v>
      </c>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row>
    <row r="7" spans="1:47" x14ac:dyDescent="0.25">
      <c r="A7" s="92" t="s">
        <v>17</v>
      </c>
      <c r="B7" s="93" t="s">
        <v>54</v>
      </c>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row>
    <row r="8" spans="1:47" x14ac:dyDescent="0.25">
      <c r="A8" s="92" t="s">
        <v>55</v>
      </c>
      <c r="B8" s="93" t="s">
        <v>13</v>
      </c>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row>
    <row r="9" spans="1:47" x14ac:dyDescent="0.25">
      <c r="A9" s="92" t="s">
        <v>18</v>
      </c>
      <c r="B9" s="93" t="s">
        <v>645</v>
      </c>
      <c r="C9" s="93"/>
      <c r="D9" s="93"/>
      <c r="E9" s="93"/>
      <c r="F9" s="93"/>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row>
    <row r="10" spans="1:47" x14ac:dyDescent="0.25">
      <c r="A10" s="92" t="s">
        <v>2</v>
      </c>
      <c r="B10" s="93" t="s">
        <v>654</v>
      </c>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row>
    <row r="11" spans="1:47" x14ac:dyDescent="0.25">
      <c r="A11" s="92" t="s">
        <v>25</v>
      </c>
      <c r="B11" s="93" t="s">
        <v>323</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row>
    <row r="12" spans="1:47" x14ac:dyDescent="0.25">
      <c r="A12" s="92" t="s">
        <v>273</v>
      </c>
      <c r="B12" s="93" t="s">
        <v>647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93"/>
      <c r="AU12" s="93"/>
    </row>
    <row r="13" spans="1:47" x14ac:dyDescent="0.25">
      <c r="A13" s="92" t="s">
        <v>58</v>
      </c>
      <c r="B13" s="93">
        <v>0</v>
      </c>
      <c r="C13" s="93"/>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row>
    <row r="14" spans="1:47" x14ac:dyDescent="0.25">
      <c r="A14" s="92" t="s">
        <v>19</v>
      </c>
      <c r="B14" s="93">
        <v>722</v>
      </c>
      <c r="C14" s="93"/>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row>
    <row r="15" spans="1:47" x14ac:dyDescent="0.25">
      <c r="A15" s="92" t="s">
        <v>59</v>
      </c>
      <c r="B15" s="93" t="s">
        <v>655</v>
      </c>
      <c r="C15" s="93"/>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93"/>
      <c r="AU15" s="93"/>
    </row>
    <row r="16" spans="1:47" x14ac:dyDescent="0.25">
      <c r="A16" s="92" t="s">
        <v>60</v>
      </c>
      <c r="B16" s="93" t="s">
        <v>656</v>
      </c>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row>
    <row r="17" spans="1:47" x14ac:dyDescent="0.25">
      <c r="A17" s="75" t="s">
        <v>374</v>
      </c>
      <c r="B17" s="93" t="s">
        <v>660</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row>
    <row r="18" spans="1:47" x14ac:dyDescent="0.25">
      <c r="A18" s="92" t="s">
        <v>20</v>
      </c>
      <c r="B18" s="96">
        <v>45202</v>
      </c>
      <c r="C18" s="93"/>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93"/>
      <c r="AU18" s="93"/>
    </row>
    <row r="19" spans="1:47" x14ac:dyDescent="0.25">
      <c r="A19" s="92" t="s">
        <v>21</v>
      </c>
      <c r="B19" s="96">
        <v>45202</v>
      </c>
      <c r="C19" s="93"/>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c r="AJ19" s="93"/>
      <c r="AK19" s="93"/>
      <c r="AL19" s="93"/>
      <c r="AM19" s="93"/>
      <c r="AN19" s="93"/>
      <c r="AO19" s="93"/>
      <c r="AP19" s="93"/>
      <c r="AQ19" s="93"/>
      <c r="AR19" s="93"/>
      <c r="AS19" s="93"/>
      <c r="AT19" s="93"/>
      <c r="AU19" s="93"/>
    </row>
    <row r="20" spans="1:47" x14ac:dyDescent="0.25">
      <c r="A20" s="92" t="s">
        <v>271</v>
      </c>
      <c r="B20" s="93" t="s">
        <v>376</v>
      </c>
      <c r="C20" s="93"/>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c r="AK20" s="93"/>
      <c r="AL20" s="93"/>
      <c r="AM20" s="93"/>
      <c r="AN20" s="93"/>
      <c r="AO20" s="93"/>
      <c r="AP20" s="93"/>
      <c r="AQ20" s="93"/>
      <c r="AR20" s="93"/>
      <c r="AS20" s="93"/>
      <c r="AT20" s="93"/>
      <c r="AU20" s="93"/>
    </row>
    <row r="22" spans="1:47" x14ac:dyDescent="0.25">
      <c r="B22" s="104" t="str">
        <f>HYPERLINK("#'Factor List'!A1","Back to Factor List")</f>
        <v>Back to Factor List</v>
      </c>
    </row>
    <row r="25" spans="1:47" x14ac:dyDescent="0.25">
      <c r="A25" s="71" t="s">
        <v>283</v>
      </c>
      <c r="B25" s="71">
        <v>30</v>
      </c>
      <c r="C25" s="71">
        <v>31</v>
      </c>
      <c r="D25" s="71">
        <v>32</v>
      </c>
      <c r="E25" s="71">
        <v>33</v>
      </c>
      <c r="F25" s="71">
        <v>34</v>
      </c>
      <c r="G25" s="71">
        <v>35</v>
      </c>
      <c r="H25" s="71">
        <v>36</v>
      </c>
      <c r="I25" s="71">
        <v>37</v>
      </c>
      <c r="J25" s="71">
        <v>38</v>
      </c>
      <c r="K25" s="71">
        <v>39</v>
      </c>
      <c r="L25" s="71">
        <v>40</v>
      </c>
      <c r="M25" s="71">
        <v>41</v>
      </c>
      <c r="N25" s="71">
        <v>42</v>
      </c>
      <c r="O25" s="71">
        <v>43</v>
      </c>
      <c r="P25" s="71">
        <v>44</v>
      </c>
      <c r="Q25" s="71">
        <v>45</v>
      </c>
      <c r="R25" s="71">
        <v>46</v>
      </c>
      <c r="S25" s="71">
        <v>47</v>
      </c>
      <c r="T25" s="71">
        <v>48</v>
      </c>
      <c r="U25" s="71">
        <v>49</v>
      </c>
      <c r="V25" s="71">
        <v>50</v>
      </c>
      <c r="W25" s="71">
        <v>51</v>
      </c>
      <c r="X25" s="71">
        <v>52</v>
      </c>
      <c r="Y25" s="71">
        <v>53</v>
      </c>
      <c r="Z25" s="71">
        <v>54</v>
      </c>
      <c r="AA25" s="71">
        <v>55</v>
      </c>
      <c r="AB25" s="71">
        <v>56</v>
      </c>
      <c r="AC25" s="71">
        <v>57</v>
      </c>
      <c r="AD25" s="71">
        <v>58</v>
      </c>
      <c r="AE25" s="71">
        <v>59</v>
      </c>
      <c r="AF25" s="71">
        <v>60</v>
      </c>
      <c r="AG25" s="71">
        <v>61</v>
      </c>
      <c r="AH25" s="71">
        <v>62</v>
      </c>
      <c r="AI25" s="71">
        <v>63</v>
      </c>
      <c r="AJ25" s="71">
        <v>64</v>
      </c>
      <c r="AK25" s="71">
        <v>65</v>
      </c>
      <c r="AL25" s="71">
        <v>66</v>
      </c>
      <c r="AM25" s="71">
        <v>67</v>
      </c>
      <c r="AN25" s="71">
        <v>68</v>
      </c>
      <c r="AO25" s="71">
        <v>69</v>
      </c>
      <c r="AP25" s="71">
        <v>70</v>
      </c>
      <c r="AQ25" s="71">
        <v>71</v>
      </c>
      <c r="AR25" s="71">
        <v>72</v>
      </c>
      <c r="AS25" s="71">
        <v>73</v>
      </c>
      <c r="AT25" s="71">
        <v>74</v>
      </c>
      <c r="AU25" s="71">
        <v>75</v>
      </c>
    </row>
    <row r="26" spans="1:47" x14ac:dyDescent="0.25">
      <c r="A26" s="72">
        <v>22</v>
      </c>
      <c r="B26" s="73">
        <v>8.57</v>
      </c>
      <c r="C26" s="73">
        <v>7.91</v>
      </c>
      <c r="D26" s="73">
        <v>7.32</v>
      </c>
      <c r="E26" s="73">
        <v>6.78</v>
      </c>
      <c r="F26" s="73">
        <v>6.29</v>
      </c>
      <c r="G26" s="73">
        <v>5.85</v>
      </c>
      <c r="H26" s="73">
        <v>5.45</v>
      </c>
      <c r="I26" s="73">
        <v>5.08</v>
      </c>
      <c r="J26" s="73">
        <v>4.74</v>
      </c>
      <c r="K26" s="73">
        <v>4.43</v>
      </c>
      <c r="L26" s="73">
        <v>4.1500000000000004</v>
      </c>
      <c r="M26" s="73">
        <v>3.89</v>
      </c>
      <c r="N26" s="73">
        <v>3.64</v>
      </c>
      <c r="O26" s="73">
        <v>3.42</v>
      </c>
      <c r="P26" s="73">
        <v>3.21</v>
      </c>
      <c r="Q26" s="73">
        <v>3.02</v>
      </c>
      <c r="R26" s="73">
        <v>2.84</v>
      </c>
      <c r="S26" s="73">
        <v>2.67</v>
      </c>
      <c r="T26" s="73">
        <v>2.5099999999999998</v>
      </c>
      <c r="U26" s="73">
        <v>2.37</v>
      </c>
      <c r="V26" s="73">
        <v>2.23</v>
      </c>
      <c r="W26" s="73">
        <v>2.1</v>
      </c>
      <c r="X26" s="73">
        <v>1.98</v>
      </c>
      <c r="Y26" s="73">
        <v>1.87</v>
      </c>
      <c r="Z26" s="73">
        <v>1.76</v>
      </c>
      <c r="AA26" s="73">
        <v>1.66</v>
      </c>
      <c r="AB26" s="73">
        <v>1.57</v>
      </c>
      <c r="AC26" s="73">
        <v>1.48</v>
      </c>
      <c r="AD26" s="73">
        <v>1.39</v>
      </c>
      <c r="AE26" s="73">
        <v>1.31</v>
      </c>
      <c r="AF26" s="73">
        <v>1.23</v>
      </c>
      <c r="AG26" s="73">
        <v>1.1599999999999999</v>
      </c>
      <c r="AH26" s="73">
        <v>1.0900000000000001</v>
      </c>
      <c r="AI26" s="73">
        <v>1.03</v>
      </c>
      <c r="AJ26" s="73">
        <v>0.97</v>
      </c>
      <c r="AK26" s="73">
        <v>0.91</v>
      </c>
      <c r="AL26" s="73">
        <v>0.86</v>
      </c>
      <c r="AM26" s="73">
        <v>0.8</v>
      </c>
      <c r="AN26" s="73">
        <v>0.75</v>
      </c>
      <c r="AO26" s="73">
        <v>0.71</v>
      </c>
      <c r="AP26" s="73">
        <v>0.66</v>
      </c>
      <c r="AQ26" s="73">
        <v>0.62</v>
      </c>
      <c r="AR26" s="73">
        <v>0.57999999999999996</v>
      </c>
      <c r="AS26" s="73">
        <v>0.54</v>
      </c>
      <c r="AT26" s="73">
        <v>0.5</v>
      </c>
      <c r="AU26" s="73">
        <v>0.47</v>
      </c>
    </row>
    <row r="27" spans="1:47" x14ac:dyDescent="0.25">
      <c r="A27" s="72">
        <v>23</v>
      </c>
      <c r="B27" s="73">
        <v>9.06</v>
      </c>
      <c r="C27" s="73">
        <v>8.35</v>
      </c>
      <c r="D27" s="73">
        <v>7.7</v>
      </c>
      <c r="E27" s="73">
        <v>7.12</v>
      </c>
      <c r="F27" s="73">
        <v>6.6</v>
      </c>
      <c r="G27" s="73">
        <v>6.12</v>
      </c>
      <c r="H27" s="73">
        <v>5.69</v>
      </c>
      <c r="I27" s="73">
        <v>5.29</v>
      </c>
      <c r="J27" s="73">
        <v>4.93</v>
      </c>
      <c r="K27" s="73">
        <v>4.6100000000000003</v>
      </c>
      <c r="L27" s="73">
        <v>4.3</v>
      </c>
      <c r="M27" s="73">
        <v>4.03</v>
      </c>
      <c r="N27" s="73">
        <v>3.77</v>
      </c>
      <c r="O27" s="73">
        <v>3.53</v>
      </c>
      <c r="P27" s="73">
        <v>3.31</v>
      </c>
      <c r="Q27" s="73">
        <v>3.11</v>
      </c>
      <c r="R27" s="73">
        <v>2.92</v>
      </c>
      <c r="S27" s="73">
        <v>2.75</v>
      </c>
      <c r="T27" s="73">
        <v>2.58</v>
      </c>
      <c r="U27" s="73">
        <v>2.4300000000000002</v>
      </c>
      <c r="V27" s="73">
        <v>2.29</v>
      </c>
      <c r="W27" s="73">
        <v>2.15</v>
      </c>
      <c r="X27" s="73">
        <v>2.0299999999999998</v>
      </c>
      <c r="Y27" s="73">
        <v>1.91</v>
      </c>
      <c r="Z27" s="73">
        <v>1.8</v>
      </c>
      <c r="AA27" s="73">
        <v>1.7</v>
      </c>
      <c r="AB27" s="73">
        <v>1.6</v>
      </c>
      <c r="AC27" s="73">
        <v>1.51</v>
      </c>
      <c r="AD27" s="73">
        <v>1.42</v>
      </c>
      <c r="AE27" s="73">
        <v>1.34</v>
      </c>
      <c r="AF27" s="73">
        <v>1.26</v>
      </c>
      <c r="AG27" s="73">
        <v>1.18</v>
      </c>
      <c r="AH27" s="73">
        <v>1.1100000000000001</v>
      </c>
      <c r="AI27" s="73">
        <v>1.05</v>
      </c>
      <c r="AJ27" s="73">
        <v>0.98</v>
      </c>
      <c r="AK27" s="73">
        <v>0.92</v>
      </c>
      <c r="AL27" s="73">
        <v>0.87</v>
      </c>
      <c r="AM27" s="73">
        <v>0.82</v>
      </c>
      <c r="AN27" s="73">
        <v>0.76</v>
      </c>
      <c r="AO27" s="73">
        <v>0.72</v>
      </c>
      <c r="AP27" s="73">
        <v>0.67</v>
      </c>
      <c r="AQ27" s="73">
        <v>0.63</v>
      </c>
      <c r="AR27" s="73">
        <v>0.59</v>
      </c>
      <c r="AS27" s="73">
        <v>0.55000000000000004</v>
      </c>
      <c r="AT27" s="73">
        <v>0.51</v>
      </c>
      <c r="AU27" s="73">
        <v>0.47</v>
      </c>
    </row>
    <row r="28" spans="1:47" x14ac:dyDescent="0.25">
      <c r="A28" s="72">
        <v>24</v>
      </c>
      <c r="B28" s="73">
        <v>9.6</v>
      </c>
      <c r="C28" s="73">
        <v>8.82</v>
      </c>
      <c r="D28" s="73">
        <v>8.1300000000000008</v>
      </c>
      <c r="E28" s="73">
        <v>7.5</v>
      </c>
      <c r="F28" s="73">
        <v>6.93</v>
      </c>
      <c r="G28" s="73">
        <v>6.42</v>
      </c>
      <c r="H28" s="73">
        <v>5.95</v>
      </c>
      <c r="I28" s="73">
        <v>5.53</v>
      </c>
      <c r="J28" s="73">
        <v>5.14</v>
      </c>
      <c r="K28" s="73">
        <v>4.79</v>
      </c>
      <c r="L28" s="73">
        <v>4.47</v>
      </c>
      <c r="M28" s="73">
        <v>4.18</v>
      </c>
      <c r="N28" s="73">
        <v>3.91</v>
      </c>
      <c r="O28" s="73">
        <v>3.66</v>
      </c>
      <c r="P28" s="73">
        <v>3.42</v>
      </c>
      <c r="Q28" s="73">
        <v>3.21</v>
      </c>
      <c r="R28" s="73">
        <v>3.01</v>
      </c>
      <c r="S28" s="73">
        <v>2.83</v>
      </c>
      <c r="T28" s="73">
        <v>2.66</v>
      </c>
      <c r="U28" s="73">
        <v>2.5</v>
      </c>
      <c r="V28" s="73">
        <v>2.35</v>
      </c>
      <c r="W28" s="73">
        <v>2.21</v>
      </c>
      <c r="X28" s="73">
        <v>2.08</v>
      </c>
      <c r="Y28" s="73">
        <v>1.96</v>
      </c>
      <c r="Z28" s="73">
        <v>1.84</v>
      </c>
      <c r="AA28" s="73">
        <v>1.73</v>
      </c>
      <c r="AB28" s="73">
        <v>1.63</v>
      </c>
      <c r="AC28" s="73">
        <v>1.54</v>
      </c>
      <c r="AD28" s="73">
        <v>1.45</v>
      </c>
      <c r="AE28" s="73">
        <v>1.36</v>
      </c>
      <c r="AF28" s="73">
        <v>1.28</v>
      </c>
      <c r="AG28" s="73">
        <v>1.21</v>
      </c>
      <c r="AH28" s="73">
        <v>1.1299999999999999</v>
      </c>
      <c r="AI28" s="73">
        <v>1.07</v>
      </c>
      <c r="AJ28" s="73">
        <v>1</v>
      </c>
      <c r="AK28" s="73">
        <v>0.94</v>
      </c>
      <c r="AL28" s="73">
        <v>0.88</v>
      </c>
      <c r="AM28" s="73">
        <v>0.83</v>
      </c>
      <c r="AN28" s="73">
        <v>0.78</v>
      </c>
      <c r="AO28" s="73">
        <v>0.73</v>
      </c>
      <c r="AP28" s="73">
        <v>0.68</v>
      </c>
      <c r="AQ28" s="73">
        <v>0.63</v>
      </c>
      <c r="AR28" s="73">
        <v>0.59</v>
      </c>
      <c r="AS28" s="73">
        <v>0.55000000000000004</v>
      </c>
      <c r="AT28" s="73">
        <v>0.52</v>
      </c>
      <c r="AU28" s="73">
        <v>0.48</v>
      </c>
    </row>
    <row r="29" spans="1:47" x14ac:dyDescent="0.25">
      <c r="A29" s="72">
        <v>25</v>
      </c>
      <c r="B29" s="73">
        <v>10.199999999999999</v>
      </c>
      <c r="C29" s="73">
        <v>9.35</v>
      </c>
      <c r="D29" s="73">
        <v>8.59</v>
      </c>
      <c r="E29" s="73">
        <v>7.91</v>
      </c>
      <c r="F29" s="73">
        <v>7.29</v>
      </c>
      <c r="G29" s="73">
        <v>6.74</v>
      </c>
      <c r="H29" s="73">
        <v>6.24</v>
      </c>
      <c r="I29" s="73">
        <v>5.79</v>
      </c>
      <c r="J29" s="73">
        <v>5.37</v>
      </c>
      <c r="K29" s="73">
        <v>5</v>
      </c>
      <c r="L29" s="73">
        <v>4.6500000000000004</v>
      </c>
      <c r="M29" s="73">
        <v>4.34</v>
      </c>
      <c r="N29" s="73">
        <v>4.05</v>
      </c>
      <c r="O29" s="73">
        <v>3.79</v>
      </c>
      <c r="P29" s="73">
        <v>3.54</v>
      </c>
      <c r="Q29" s="73">
        <v>3.32</v>
      </c>
      <c r="R29" s="73">
        <v>3.11</v>
      </c>
      <c r="S29" s="73">
        <v>2.92</v>
      </c>
      <c r="T29" s="73">
        <v>2.74</v>
      </c>
      <c r="U29" s="73">
        <v>2.57</v>
      </c>
      <c r="V29" s="73">
        <v>2.41</v>
      </c>
      <c r="W29" s="73">
        <v>2.27</v>
      </c>
      <c r="X29" s="73">
        <v>2.13</v>
      </c>
      <c r="Y29" s="73">
        <v>2.0099999999999998</v>
      </c>
      <c r="Z29" s="73">
        <v>1.89</v>
      </c>
      <c r="AA29" s="73">
        <v>1.77</v>
      </c>
      <c r="AB29" s="73">
        <v>1.67</v>
      </c>
      <c r="AC29" s="73">
        <v>1.57</v>
      </c>
      <c r="AD29" s="73">
        <v>1.48</v>
      </c>
      <c r="AE29" s="73">
        <v>1.39</v>
      </c>
      <c r="AF29" s="73">
        <v>1.31</v>
      </c>
      <c r="AG29" s="73">
        <v>1.23</v>
      </c>
      <c r="AH29" s="73">
        <v>1.1499999999999999</v>
      </c>
      <c r="AI29" s="73">
        <v>1.0900000000000001</v>
      </c>
      <c r="AJ29" s="73">
        <v>1.02</v>
      </c>
      <c r="AK29" s="73">
        <v>0.96</v>
      </c>
      <c r="AL29" s="73">
        <v>0.9</v>
      </c>
      <c r="AM29" s="73">
        <v>0.84</v>
      </c>
      <c r="AN29" s="73">
        <v>0.79</v>
      </c>
      <c r="AO29" s="73">
        <v>0.74</v>
      </c>
      <c r="AP29" s="73">
        <v>0.69</v>
      </c>
      <c r="AQ29" s="73">
        <v>0.64</v>
      </c>
      <c r="AR29" s="73">
        <v>0.6</v>
      </c>
      <c r="AS29" s="73">
        <v>0.56000000000000005</v>
      </c>
      <c r="AT29" s="73">
        <v>0.52</v>
      </c>
      <c r="AU29" s="73">
        <v>0.49</v>
      </c>
    </row>
    <row r="30" spans="1:47" x14ac:dyDescent="0.25">
      <c r="A30" s="72">
        <v>26</v>
      </c>
      <c r="B30" s="73">
        <v>10.86</v>
      </c>
      <c r="C30" s="73">
        <v>9.94</v>
      </c>
      <c r="D30" s="73">
        <v>9.11</v>
      </c>
      <c r="E30" s="73">
        <v>8.36</v>
      </c>
      <c r="F30" s="73">
        <v>7.7</v>
      </c>
      <c r="G30" s="73">
        <v>7.1</v>
      </c>
      <c r="H30" s="73">
        <v>6.56</v>
      </c>
      <c r="I30" s="73">
        <v>6.07</v>
      </c>
      <c r="J30" s="73">
        <v>5.62</v>
      </c>
      <c r="K30" s="73">
        <v>5.22</v>
      </c>
      <c r="L30" s="73">
        <v>4.8499999999999996</v>
      </c>
      <c r="M30" s="73">
        <v>4.5199999999999996</v>
      </c>
      <c r="N30" s="73">
        <v>4.21</v>
      </c>
      <c r="O30" s="73">
        <v>3.93</v>
      </c>
      <c r="P30" s="73">
        <v>3.67</v>
      </c>
      <c r="Q30" s="73">
        <v>3.43</v>
      </c>
      <c r="R30" s="73">
        <v>3.21</v>
      </c>
      <c r="S30" s="73">
        <v>3.01</v>
      </c>
      <c r="T30" s="73">
        <v>2.82</v>
      </c>
      <c r="U30" s="73">
        <v>2.65</v>
      </c>
      <c r="V30" s="73">
        <v>2.48</v>
      </c>
      <c r="W30" s="73">
        <v>2.33</v>
      </c>
      <c r="X30" s="73">
        <v>2.19</v>
      </c>
      <c r="Y30" s="73">
        <v>2.06</v>
      </c>
      <c r="Z30" s="73">
        <v>1.93</v>
      </c>
      <c r="AA30" s="73">
        <v>1.82</v>
      </c>
      <c r="AB30" s="73">
        <v>1.71</v>
      </c>
      <c r="AC30" s="73">
        <v>1.61</v>
      </c>
      <c r="AD30" s="73">
        <v>1.51</v>
      </c>
      <c r="AE30" s="73">
        <v>1.42</v>
      </c>
      <c r="AF30" s="73">
        <v>1.33</v>
      </c>
      <c r="AG30" s="73">
        <v>1.25</v>
      </c>
      <c r="AH30" s="73">
        <v>1.18</v>
      </c>
      <c r="AI30" s="73">
        <v>1.1100000000000001</v>
      </c>
      <c r="AJ30" s="73">
        <v>1.04</v>
      </c>
      <c r="AK30" s="73">
        <v>0.97</v>
      </c>
      <c r="AL30" s="73">
        <v>0.91</v>
      </c>
      <c r="AM30" s="73">
        <v>0.86</v>
      </c>
      <c r="AN30" s="73">
        <v>0.8</v>
      </c>
      <c r="AO30" s="73">
        <v>0.75</v>
      </c>
      <c r="AP30" s="73">
        <v>0.7</v>
      </c>
      <c r="AQ30" s="73">
        <v>0.65</v>
      </c>
      <c r="AR30" s="73">
        <v>0.61</v>
      </c>
      <c r="AS30" s="73">
        <v>0.56999999999999995</v>
      </c>
      <c r="AT30" s="73">
        <v>0.53</v>
      </c>
      <c r="AU30" s="73">
        <v>0.49</v>
      </c>
    </row>
    <row r="31" spans="1:47" x14ac:dyDescent="0.25">
      <c r="A31" s="72">
        <v>27</v>
      </c>
      <c r="B31" s="73">
        <v>11.6</v>
      </c>
      <c r="C31" s="73">
        <v>10.58</v>
      </c>
      <c r="D31" s="73">
        <v>9.68</v>
      </c>
      <c r="E31" s="73">
        <v>8.8699999999999992</v>
      </c>
      <c r="F31" s="73">
        <v>8.14</v>
      </c>
      <c r="G31" s="73">
        <v>7.49</v>
      </c>
      <c r="H31" s="73">
        <v>6.9</v>
      </c>
      <c r="I31" s="73">
        <v>6.37</v>
      </c>
      <c r="J31" s="73">
        <v>5.9</v>
      </c>
      <c r="K31" s="73">
        <v>5.46</v>
      </c>
      <c r="L31" s="73">
        <v>5.07</v>
      </c>
      <c r="M31" s="73">
        <v>4.71</v>
      </c>
      <c r="N31" s="73">
        <v>4.38</v>
      </c>
      <c r="O31" s="73">
        <v>4.08</v>
      </c>
      <c r="P31" s="73">
        <v>3.81</v>
      </c>
      <c r="Q31" s="73">
        <v>3.56</v>
      </c>
      <c r="R31" s="73">
        <v>3.33</v>
      </c>
      <c r="S31" s="73">
        <v>3.11</v>
      </c>
      <c r="T31" s="73">
        <v>2.91</v>
      </c>
      <c r="U31" s="73">
        <v>2.73</v>
      </c>
      <c r="V31" s="73">
        <v>2.56</v>
      </c>
      <c r="W31" s="73">
        <v>2.4</v>
      </c>
      <c r="X31" s="73">
        <v>2.25</v>
      </c>
      <c r="Y31" s="73">
        <v>2.11</v>
      </c>
      <c r="Z31" s="73">
        <v>1.98</v>
      </c>
      <c r="AA31" s="73">
        <v>1.86</v>
      </c>
      <c r="AB31" s="73">
        <v>1.75</v>
      </c>
      <c r="AC31" s="73">
        <v>1.64</v>
      </c>
      <c r="AD31" s="73">
        <v>1.54</v>
      </c>
      <c r="AE31" s="73">
        <v>1.45</v>
      </c>
      <c r="AF31" s="73">
        <v>1.36</v>
      </c>
      <c r="AG31" s="73">
        <v>1.28</v>
      </c>
      <c r="AH31" s="73">
        <v>1.2</v>
      </c>
      <c r="AI31" s="73">
        <v>1.1299999999999999</v>
      </c>
      <c r="AJ31" s="73">
        <v>1.06</v>
      </c>
      <c r="AK31" s="73">
        <v>0.99</v>
      </c>
      <c r="AL31" s="73">
        <v>0.93</v>
      </c>
      <c r="AM31" s="73">
        <v>0.87</v>
      </c>
      <c r="AN31" s="73">
        <v>0.81</v>
      </c>
      <c r="AO31" s="73">
        <v>0.76</v>
      </c>
      <c r="AP31" s="73">
        <v>0.71</v>
      </c>
      <c r="AQ31" s="73">
        <v>0.66</v>
      </c>
      <c r="AR31" s="73">
        <v>0.62</v>
      </c>
      <c r="AS31" s="73">
        <v>0.57999999999999996</v>
      </c>
      <c r="AT31" s="73">
        <v>0.54</v>
      </c>
      <c r="AU31" s="73">
        <v>0.5</v>
      </c>
    </row>
    <row r="32" spans="1:47" x14ac:dyDescent="0.25">
      <c r="A32" s="72">
        <v>28</v>
      </c>
      <c r="B32" s="73">
        <v>12.41</v>
      </c>
      <c r="C32" s="73">
        <v>11.3</v>
      </c>
      <c r="D32" s="73">
        <v>10.31</v>
      </c>
      <c r="E32" s="73">
        <v>9.42</v>
      </c>
      <c r="F32" s="73">
        <v>8.6300000000000008</v>
      </c>
      <c r="G32" s="73">
        <v>7.92</v>
      </c>
      <c r="H32" s="73">
        <v>7.28</v>
      </c>
      <c r="I32" s="73">
        <v>6.71</v>
      </c>
      <c r="J32" s="73">
        <v>6.19</v>
      </c>
      <c r="K32" s="73">
        <v>5.73</v>
      </c>
      <c r="L32" s="73">
        <v>5.31</v>
      </c>
      <c r="M32" s="73">
        <v>4.92</v>
      </c>
      <c r="N32" s="73">
        <v>4.57</v>
      </c>
      <c r="O32" s="73">
        <v>4.25</v>
      </c>
      <c r="P32" s="73">
        <v>3.96</v>
      </c>
      <c r="Q32" s="73">
        <v>3.69</v>
      </c>
      <c r="R32" s="73">
        <v>3.45</v>
      </c>
      <c r="S32" s="73">
        <v>3.22</v>
      </c>
      <c r="T32" s="73">
        <v>3.01</v>
      </c>
      <c r="U32" s="73">
        <v>2.82</v>
      </c>
      <c r="V32" s="73">
        <v>2.64</v>
      </c>
      <c r="W32" s="73">
        <v>2.4700000000000002</v>
      </c>
      <c r="X32" s="73">
        <v>2.3199999999999998</v>
      </c>
      <c r="Y32" s="73">
        <v>2.17</v>
      </c>
      <c r="Z32" s="73">
        <v>2.04</v>
      </c>
      <c r="AA32" s="73">
        <v>1.91</v>
      </c>
      <c r="AB32" s="73">
        <v>1.79</v>
      </c>
      <c r="AC32" s="73">
        <v>1.68</v>
      </c>
      <c r="AD32" s="73">
        <v>1.58</v>
      </c>
      <c r="AE32" s="73">
        <v>1.48</v>
      </c>
      <c r="AF32" s="73">
        <v>1.39</v>
      </c>
      <c r="AG32" s="73">
        <v>1.31</v>
      </c>
      <c r="AH32" s="73">
        <v>1.23</v>
      </c>
      <c r="AI32" s="73">
        <v>1.1499999999999999</v>
      </c>
      <c r="AJ32" s="73">
        <v>1.08</v>
      </c>
      <c r="AK32" s="73">
        <v>1.01</v>
      </c>
      <c r="AL32" s="73">
        <v>0.95</v>
      </c>
      <c r="AM32" s="73">
        <v>0.89</v>
      </c>
      <c r="AN32" s="73">
        <v>0.83</v>
      </c>
      <c r="AO32" s="73">
        <v>0.77</v>
      </c>
      <c r="AP32" s="73">
        <v>0.72</v>
      </c>
      <c r="AQ32" s="73">
        <v>0.67</v>
      </c>
      <c r="AR32" s="73">
        <v>0.63</v>
      </c>
      <c r="AS32" s="73">
        <v>0.59</v>
      </c>
      <c r="AT32" s="73">
        <v>0.55000000000000004</v>
      </c>
      <c r="AU32" s="73">
        <v>0.51</v>
      </c>
    </row>
    <row r="33" spans="1:47" x14ac:dyDescent="0.25">
      <c r="A33" s="72">
        <v>29</v>
      </c>
      <c r="B33" s="73">
        <v>13.32</v>
      </c>
      <c r="C33" s="73">
        <v>12.09</v>
      </c>
      <c r="D33" s="73">
        <v>11.01</v>
      </c>
      <c r="E33" s="73">
        <v>10.039999999999999</v>
      </c>
      <c r="F33" s="73">
        <v>9.17</v>
      </c>
      <c r="G33" s="73">
        <v>8.4</v>
      </c>
      <c r="H33" s="73">
        <v>7.7</v>
      </c>
      <c r="I33" s="73">
        <v>7.08</v>
      </c>
      <c r="J33" s="73">
        <v>6.52</v>
      </c>
      <c r="K33" s="73">
        <v>6.02</v>
      </c>
      <c r="L33" s="73">
        <v>5.56</v>
      </c>
      <c r="M33" s="73">
        <v>5.15</v>
      </c>
      <c r="N33" s="73">
        <v>4.78</v>
      </c>
      <c r="O33" s="73">
        <v>4.43</v>
      </c>
      <c r="P33" s="73">
        <v>4.12</v>
      </c>
      <c r="Q33" s="73">
        <v>3.84</v>
      </c>
      <c r="R33" s="73">
        <v>3.58</v>
      </c>
      <c r="S33" s="73">
        <v>3.34</v>
      </c>
      <c r="T33" s="73">
        <v>3.12</v>
      </c>
      <c r="U33" s="73">
        <v>2.91</v>
      </c>
      <c r="V33" s="73">
        <v>2.72</v>
      </c>
      <c r="W33" s="73">
        <v>2.5499999999999998</v>
      </c>
      <c r="X33" s="73">
        <v>2.39</v>
      </c>
      <c r="Y33" s="73">
        <v>2.23</v>
      </c>
      <c r="Z33" s="73">
        <v>2.09</v>
      </c>
      <c r="AA33" s="73">
        <v>1.96</v>
      </c>
      <c r="AB33" s="73">
        <v>1.84</v>
      </c>
      <c r="AC33" s="73">
        <v>1.73</v>
      </c>
      <c r="AD33" s="73">
        <v>1.62</v>
      </c>
      <c r="AE33" s="73">
        <v>1.52</v>
      </c>
      <c r="AF33" s="73">
        <v>1.42</v>
      </c>
      <c r="AG33" s="73">
        <v>1.33</v>
      </c>
      <c r="AH33" s="73">
        <v>1.25</v>
      </c>
      <c r="AI33" s="73">
        <v>1.17</v>
      </c>
      <c r="AJ33" s="73">
        <v>1.1000000000000001</v>
      </c>
      <c r="AK33" s="73">
        <v>1.03</v>
      </c>
      <c r="AL33" s="73">
        <v>0.96</v>
      </c>
      <c r="AM33" s="73">
        <v>0.9</v>
      </c>
      <c r="AN33" s="73">
        <v>0.84</v>
      </c>
      <c r="AO33" s="73">
        <v>0.79</v>
      </c>
      <c r="AP33" s="73">
        <v>0.74</v>
      </c>
      <c r="AQ33" s="73">
        <v>0.69</v>
      </c>
      <c r="AR33" s="73">
        <v>0.64</v>
      </c>
      <c r="AS33" s="73">
        <v>0.6</v>
      </c>
      <c r="AT33" s="73">
        <v>0.55000000000000004</v>
      </c>
      <c r="AU33" s="73">
        <v>0.51</v>
      </c>
    </row>
    <row r="34" spans="1:47" x14ac:dyDescent="0.25">
      <c r="A34" s="72">
        <v>30</v>
      </c>
      <c r="B34" s="73">
        <v>14.32</v>
      </c>
      <c r="C34" s="73">
        <v>12.97</v>
      </c>
      <c r="D34" s="73">
        <v>11.78</v>
      </c>
      <c r="E34" s="73">
        <v>10.72</v>
      </c>
      <c r="F34" s="73">
        <v>9.77</v>
      </c>
      <c r="G34" s="73">
        <v>8.92</v>
      </c>
      <c r="H34" s="73">
        <v>8.17</v>
      </c>
      <c r="I34" s="73">
        <v>7.49</v>
      </c>
      <c r="J34" s="73">
        <v>6.89</v>
      </c>
      <c r="K34" s="73">
        <v>6.34</v>
      </c>
      <c r="L34" s="73">
        <v>5.85</v>
      </c>
      <c r="M34" s="73">
        <v>5.4</v>
      </c>
      <c r="N34" s="73">
        <v>5</v>
      </c>
      <c r="O34" s="73">
        <v>4.63</v>
      </c>
      <c r="P34" s="73">
        <v>4.3</v>
      </c>
      <c r="Q34" s="73">
        <v>4</v>
      </c>
      <c r="R34" s="73">
        <v>3.72</v>
      </c>
      <c r="S34" s="73">
        <v>3.46</v>
      </c>
      <c r="T34" s="73">
        <v>3.23</v>
      </c>
      <c r="U34" s="73">
        <v>3.01</v>
      </c>
      <c r="V34" s="73">
        <v>2.81</v>
      </c>
      <c r="W34" s="73">
        <v>2.63</v>
      </c>
      <c r="X34" s="73">
        <v>2.46</v>
      </c>
      <c r="Y34" s="73">
        <v>2.2999999999999998</v>
      </c>
      <c r="Z34" s="73">
        <v>2.15</v>
      </c>
      <c r="AA34" s="73">
        <v>2.02</v>
      </c>
      <c r="AB34" s="73">
        <v>1.89</v>
      </c>
      <c r="AC34" s="73">
        <v>1.77</v>
      </c>
      <c r="AD34" s="73">
        <v>1.66</v>
      </c>
      <c r="AE34" s="73">
        <v>1.55</v>
      </c>
      <c r="AF34" s="73">
        <v>1.46</v>
      </c>
      <c r="AG34" s="73">
        <v>1.36</v>
      </c>
      <c r="AH34" s="73">
        <v>1.28</v>
      </c>
      <c r="AI34" s="73">
        <v>1.2</v>
      </c>
      <c r="AJ34" s="73">
        <v>1.1200000000000001</v>
      </c>
      <c r="AK34" s="73">
        <v>1.05</v>
      </c>
      <c r="AL34" s="73">
        <v>0.98</v>
      </c>
      <c r="AM34" s="73">
        <v>0.92</v>
      </c>
      <c r="AN34" s="73">
        <v>0.86</v>
      </c>
      <c r="AO34" s="73">
        <v>0.8</v>
      </c>
      <c r="AP34" s="73">
        <v>0.75</v>
      </c>
      <c r="AQ34" s="73">
        <v>0.7</v>
      </c>
      <c r="AR34" s="73">
        <v>0.65</v>
      </c>
      <c r="AS34" s="73">
        <v>0.6</v>
      </c>
      <c r="AT34" s="73">
        <v>0.56000000000000005</v>
      </c>
      <c r="AU34" s="73">
        <v>0.52</v>
      </c>
    </row>
    <row r="35" spans="1:47" x14ac:dyDescent="0.25">
      <c r="A35" s="72">
        <v>31</v>
      </c>
      <c r="B35" s="73">
        <v>15.43</v>
      </c>
      <c r="C35" s="73">
        <v>13.95</v>
      </c>
      <c r="D35" s="73">
        <v>12.64</v>
      </c>
      <c r="E35" s="73">
        <v>11.47</v>
      </c>
      <c r="F35" s="73">
        <v>10.43</v>
      </c>
      <c r="G35" s="73">
        <v>9.51</v>
      </c>
      <c r="H35" s="73">
        <v>8.68</v>
      </c>
      <c r="I35" s="73">
        <v>7.94</v>
      </c>
      <c r="J35" s="73">
        <v>7.28</v>
      </c>
      <c r="K35" s="73">
        <v>6.69</v>
      </c>
      <c r="L35" s="73">
        <v>6.16</v>
      </c>
      <c r="M35" s="73">
        <v>5.68</v>
      </c>
      <c r="N35" s="73">
        <v>5.24</v>
      </c>
      <c r="O35" s="73">
        <v>4.8499999999999996</v>
      </c>
      <c r="P35" s="73">
        <v>4.49</v>
      </c>
      <c r="Q35" s="73">
        <v>4.17</v>
      </c>
      <c r="R35" s="73">
        <v>3.87</v>
      </c>
      <c r="S35" s="73">
        <v>3.6</v>
      </c>
      <c r="T35" s="73">
        <v>3.35</v>
      </c>
      <c r="U35" s="73">
        <v>3.12</v>
      </c>
      <c r="V35" s="73">
        <v>2.91</v>
      </c>
      <c r="W35" s="73">
        <v>2.72</v>
      </c>
      <c r="X35" s="73">
        <v>2.54</v>
      </c>
      <c r="Y35" s="73">
        <v>2.37</v>
      </c>
      <c r="Z35" s="73">
        <v>2.2200000000000002</v>
      </c>
      <c r="AA35" s="73">
        <v>2.08</v>
      </c>
      <c r="AB35" s="73">
        <v>1.94</v>
      </c>
      <c r="AC35" s="73">
        <v>1.82</v>
      </c>
      <c r="AD35" s="73">
        <v>1.7</v>
      </c>
      <c r="AE35" s="73">
        <v>1.59</v>
      </c>
      <c r="AF35" s="73">
        <v>1.49</v>
      </c>
      <c r="AG35" s="73">
        <v>1.4</v>
      </c>
      <c r="AH35" s="73">
        <v>1.31</v>
      </c>
      <c r="AI35" s="73">
        <v>1.22</v>
      </c>
      <c r="AJ35" s="73">
        <v>1.1499999999999999</v>
      </c>
      <c r="AK35" s="73">
        <v>1.07</v>
      </c>
      <c r="AL35" s="73">
        <v>1</v>
      </c>
      <c r="AM35" s="73">
        <v>0.94</v>
      </c>
      <c r="AN35" s="73">
        <v>0.88</v>
      </c>
      <c r="AO35" s="73">
        <v>0.82</v>
      </c>
      <c r="AP35" s="73">
        <v>0.76</v>
      </c>
      <c r="AQ35" s="73">
        <v>0.71</v>
      </c>
      <c r="AR35" s="73">
        <v>0.66</v>
      </c>
      <c r="AS35" s="73">
        <v>0.61</v>
      </c>
      <c r="AT35" s="73">
        <v>0.56999999999999995</v>
      </c>
      <c r="AU35" s="73">
        <v>0.53</v>
      </c>
    </row>
    <row r="36" spans="1:47" x14ac:dyDescent="0.25">
      <c r="A36" s="72">
        <v>32</v>
      </c>
      <c r="B36" s="73">
        <v>16.66</v>
      </c>
      <c r="C36" s="73">
        <v>15.04</v>
      </c>
      <c r="D36" s="73">
        <v>13.59</v>
      </c>
      <c r="E36" s="73">
        <v>12.31</v>
      </c>
      <c r="F36" s="73">
        <v>11.17</v>
      </c>
      <c r="G36" s="73">
        <v>10.15</v>
      </c>
      <c r="H36" s="73">
        <v>9.25</v>
      </c>
      <c r="I36" s="73">
        <v>8.4499999999999993</v>
      </c>
      <c r="J36" s="73">
        <v>7.72</v>
      </c>
      <c r="K36" s="73">
        <v>7.08</v>
      </c>
      <c r="L36" s="73">
        <v>6.5</v>
      </c>
      <c r="M36" s="73">
        <v>5.98</v>
      </c>
      <c r="N36" s="73">
        <v>5.51</v>
      </c>
      <c r="O36" s="73">
        <v>5.09</v>
      </c>
      <c r="P36" s="73">
        <v>4.7</v>
      </c>
      <c r="Q36" s="73">
        <v>4.3499999999999996</v>
      </c>
      <c r="R36" s="73">
        <v>4.04</v>
      </c>
      <c r="S36" s="73">
        <v>3.75</v>
      </c>
      <c r="T36" s="73">
        <v>3.48</v>
      </c>
      <c r="U36" s="73">
        <v>3.24</v>
      </c>
      <c r="V36" s="73">
        <v>3.02</v>
      </c>
      <c r="W36" s="73">
        <v>2.81</v>
      </c>
      <c r="X36" s="73">
        <v>2.63</v>
      </c>
      <c r="Y36" s="73">
        <v>2.4500000000000002</v>
      </c>
      <c r="Z36" s="73">
        <v>2.29</v>
      </c>
      <c r="AA36" s="73">
        <v>2.14</v>
      </c>
      <c r="AB36" s="73">
        <v>2</v>
      </c>
      <c r="AC36" s="73">
        <v>1.87</v>
      </c>
      <c r="AD36" s="73">
        <v>1.75</v>
      </c>
      <c r="AE36" s="73">
        <v>1.64</v>
      </c>
      <c r="AF36" s="73">
        <v>1.53</v>
      </c>
      <c r="AG36" s="73">
        <v>1.43</v>
      </c>
      <c r="AH36" s="73">
        <v>1.34</v>
      </c>
      <c r="AI36" s="73">
        <v>1.25</v>
      </c>
      <c r="AJ36" s="73">
        <v>1.17</v>
      </c>
      <c r="AK36" s="73">
        <v>1.1000000000000001</v>
      </c>
      <c r="AL36" s="73">
        <v>1.02</v>
      </c>
      <c r="AM36" s="73">
        <v>0.96</v>
      </c>
      <c r="AN36" s="73">
        <v>0.89</v>
      </c>
      <c r="AO36" s="73">
        <v>0.83</v>
      </c>
      <c r="AP36" s="73">
        <v>0.78</v>
      </c>
      <c r="AQ36" s="73">
        <v>0.72</v>
      </c>
      <c r="AR36" s="73">
        <v>0.67</v>
      </c>
      <c r="AS36" s="73">
        <v>0.63</v>
      </c>
      <c r="AT36" s="73">
        <v>0.57999999999999996</v>
      </c>
      <c r="AU36" s="73">
        <v>0.54</v>
      </c>
    </row>
    <row r="37" spans="1:47" x14ac:dyDescent="0.25">
      <c r="A37" s="72">
        <v>33</v>
      </c>
      <c r="B37" s="73">
        <v>18.02</v>
      </c>
      <c r="C37" s="73">
        <v>16.239999999999998</v>
      </c>
      <c r="D37" s="73">
        <v>14.65</v>
      </c>
      <c r="E37" s="73">
        <v>13.24</v>
      </c>
      <c r="F37" s="73">
        <v>11.99</v>
      </c>
      <c r="G37" s="73">
        <v>10.87</v>
      </c>
      <c r="H37" s="73">
        <v>9.8800000000000008</v>
      </c>
      <c r="I37" s="73">
        <v>9</v>
      </c>
      <c r="J37" s="73">
        <v>8.2100000000000009</v>
      </c>
      <c r="K37" s="73">
        <v>7.51</v>
      </c>
      <c r="L37" s="73">
        <v>6.88</v>
      </c>
      <c r="M37" s="73">
        <v>6.31</v>
      </c>
      <c r="N37" s="73">
        <v>5.81</v>
      </c>
      <c r="O37" s="73">
        <v>5.35</v>
      </c>
      <c r="P37" s="73">
        <v>4.93</v>
      </c>
      <c r="Q37" s="73">
        <v>4.5599999999999996</v>
      </c>
      <c r="R37" s="73">
        <v>4.22</v>
      </c>
      <c r="S37" s="73">
        <v>3.91</v>
      </c>
      <c r="T37" s="73">
        <v>3.63</v>
      </c>
      <c r="U37" s="73">
        <v>3.37</v>
      </c>
      <c r="V37" s="73">
        <v>3.13</v>
      </c>
      <c r="W37" s="73">
        <v>2.92</v>
      </c>
      <c r="X37" s="73">
        <v>2.72</v>
      </c>
      <c r="Y37" s="73">
        <v>2.5299999999999998</v>
      </c>
      <c r="Z37" s="73">
        <v>2.36</v>
      </c>
      <c r="AA37" s="73">
        <v>2.21</v>
      </c>
      <c r="AB37" s="73">
        <v>2.06</v>
      </c>
      <c r="AC37" s="73">
        <v>1.92</v>
      </c>
      <c r="AD37" s="73">
        <v>1.8</v>
      </c>
      <c r="AE37" s="73">
        <v>1.68</v>
      </c>
      <c r="AF37" s="73">
        <v>1.57</v>
      </c>
      <c r="AG37" s="73">
        <v>1.47</v>
      </c>
      <c r="AH37" s="73">
        <v>1.37</v>
      </c>
      <c r="AI37" s="73">
        <v>1.28</v>
      </c>
      <c r="AJ37" s="73">
        <v>1.2</v>
      </c>
      <c r="AK37" s="73">
        <v>1.1200000000000001</v>
      </c>
      <c r="AL37" s="73">
        <v>1.05</v>
      </c>
      <c r="AM37" s="73">
        <v>0.98</v>
      </c>
      <c r="AN37" s="73">
        <v>0.91</v>
      </c>
      <c r="AO37" s="73">
        <v>0.85</v>
      </c>
      <c r="AP37" s="73">
        <v>0.79</v>
      </c>
      <c r="AQ37" s="73">
        <v>0.74</v>
      </c>
      <c r="AR37" s="73">
        <v>0.68</v>
      </c>
      <c r="AS37" s="73">
        <v>0.64</v>
      </c>
      <c r="AT37" s="73">
        <v>0.59</v>
      </c>
      <c r="AU37" s="73">
        <v>0.55000000000000004</v>
      </c>
    </row>
    <row r="38" spans="1:47" x14ac:dyDescent="0.25">
      <c r="A38" s="72">
        <v>34</v>
      </c>
      <c r="B38" s="73">
        <v>19.53</v>
      </c>
      <c r="C38" s="73">
        <v>17.57</v>
      </c>
      <c r="D38" s="73">
        <v>15.83</v>
      </c>
      <c r="E38" s="73">
        <v>14.27</v>
      </c>
      <c r="F38" s="73">
        <v>12.9</v>
      </c>
      <c r="G38" s="73">
        <v>11.67</v>
      </c>
      <c r="H38" s="73">
        <v>10.58</v>
      </c>
      <c r="I38" s="73">
        <v>9.61</v>
      </c>
      <c r="J38" s="73">
        <v>8.75</v>
      </c>
      <c r="K38" s="73">
        <v>7.98</v>
      </c>
      <c r="L38" s="73">
        <v>7.3</v>
      </c>
      <c r="M38" s="73">
        <v>6.68</v>
      </c>
      <c r="N38" s="73">
        <v>6.13</v>
      </c>
      <c r="O38" s="73">
        <v>5.63</v>
      </c>
      <c r="P38" s="73">
        <v>5.19</v>
      </c>
      <c r="Q38" s="73">
        <v>4.78</v>
      </c>
      <c r="R38" s="73">
        <v>4.42</v>
      </c>
      <c r="S38" s="73">
        <v>4.09</v>
      </c>
      <c r="T38" s="73">
        <v>3.79</v>
      </c>
      <c r="U38" s="73">
        <v>3.51</v>
      </c>
      <c r="V38" s="73">
        <v>3.26</v>
      </c>
      <c r="W38" s="73">
        <v>3.03</v>
      </c>
      <c r="X38" s="73">
        <v>2.82</v>
      </c>
      <c r="Y38" s="73">
        <v>2.62</v>
      </c>
      <c r="Z38" s="73">
        <v>2.44</v>
      </c>
      <c r="AA38" s="73">
        <v>2.2799999999999998</v>
      </c>
      <c r="AB38" s="73">
        <v>2.12</v>
      </c>
      <c r="AC38" s="73">
        <v>1.98</v>
      </c>
      <c r="AD38" s="73">
        <v>1.85</v>
      </c>
      <c r="AE38" s="73">
        <v>1.73</v>
      </c>
      <c r="AF38" s="73">
        <v>1.61</v>
      </c>
      <c r="AG38" s="73">
        <v>1.51</v>
      </c>
      <c r="AH38" s="73">
        <v>1.41</v>
      </c>
      <c r="AI38" s="73">
        <v>1.31</v>
      </c>
      <c r="AJ38" s="73">
        <v>1.23</v>
      </c>
      <c r="AK38" s="73">
        <v>1.1499999999999999</v>
      </c>
      <c r="AL38" s="73">
        <v>1.07</v>
      </c>
      <c r="AM38" s="73">
        <v>1</v>
      </c>
      <c r="AN38" s="73">
        <v>0.93</v>
      </c>
      <c r="AO38" s="73">
        <v>0.87</v>
      </c>
      <c r="AP38" s="73">
        <v>0.81</v>
      </c>
      <c r="AQ38" s="73">
        <v>0.75</v>
      </c>
      <c r="AR38" s="73">
        <v>0.7</v>
      </c>
      <c r="AS38" s="73">
        <v>0.65</v>
      </c>
      <c r="AT38" s="73">
        <v>0.6</v>
      </c>
      <c r="AU38" s="73">
        <v>0.56000000000000005</v>
      </c>
    </row>
    <row r="39" spans="1:47" x14ac:dyDescent="0.25">
      <c r="A39" s="72">
        <v>35</v>
      </c>
      <c r="B39" s="73">
        <v>21.2</v>
      </c>
      <c r="C39" s="73">
        <v>19.05</v>
      </c>
      <c r="D39" s="73">
        <v>17.13</v>
      </c>
      <c r="E39" s="73">
        <v>15.42</v>
      </c>
      <c r="F39" s="73">
        <v>13.9</v>
      </c>
      <c r="G39" s="73">
        <v>12.56</v>
      </c>
      <c r="H39" s="73">
        <v>11.36</v>
      </c>
      <c r="I39" s="73">
        <v>10.3</v>
      </c>
      <c r="J39" s="73">
        <v>9.35</v>
      </c>
      <c r="K39" s="73">
        <v>8.51</v>
      </c>
      <c r="L39" s="73">
        <v>7.76</v>
      </c>
      <c r="M39" s="73">
        <v>7.09</v>
      </c>
      <c r="N39" s="73">
        <v>6.49</v>
      </c>
      <c r="O39" s="73">
        <v>5.95</v>
      </c>
      <c r="P39" s="73">
        <v>5.46</v>
      </c>
      <c r="Q39" s="73">
        <v>5.03</v>
      </c>
      <c r="R39" s="73">
        <v>4.6399999999999997</v>
      </c>
      <c r="S39" s="73">
        <v>4.28</v>
      </c>
      <c r="T39" s="73">
        <v>3.96</v>
      </c>
      <c r="U39" s="73">
        <v>3.66</v>
      </c>
      <c r="V39" s="73">
        <v>3.39</v>
      </c>
      <c r="W39" s="73">
        <v>3.15</v>
      </c>
      <c r="X39" s="73">
        <v>2.93</v>
      </c>
      <c r="Y39" s="73">
        <v>2.72</v>
      </c>
      <c r="Z39" s="73">
        <v>2.5299999999999998</v>
      </c>
      <c r="AA39" s="73">
        <v>2.36</v>
      </c>
      <c r="AB39" s="73">
        <v>2.19</v>
      </c>
      <c r="AC39" s="73">
        <v>2.04</v>
      </c>
      <c r="AD39" s="73">
        <v>1.91</v>
      </c>
      <c r="AE39" s="73">
        <v>1.78</v>
      </c>
      <c r="AF39" s="73">
        <v>1.66</v>
      </c>
      <c r="AG39" s="73">
        <v>1.55</v>
      </c>
      <c r="AH39" s="73">
        <v>1.44</v>
      </c>
      <c r="AI39" s="73">
        <v>1.35</v>
      </c>
      <c r="AJ39" s="73">
        <v>1.26</v>
      </c>
      <c r="AK39" s="73">
        <v>1.17</v>
      </c>
      <c r="AL39" s="73">
        <v>1.0900000000000001</v>
      </c>
      <c r="AM39" s="73">
        <v>1.02</v>
      </c>
      <c r="AN39" s="73">
        <v>0.95</v>
      </c>
      <c r="AO39" s="73">
        <v>0.88</v>
      </c>
      <c r="AP39" s="73">
        <v>0.82</v>
      </c>
      <c r="AQ39" s="73">
        <v>0.77</v>
      </c>
      <c r="AR39" s="73">
        <v>0.71</v>
      </c>
      <c r="AS39" s="73">
        <v>0.66</v>
      </c>
      <c r="AT39" s="73">
        <v>0.61</v>
      </c>
      <c r="AU39" s="73">
        <v>0.56999999999999995</v>
      </c>
    </row>
    <row r="40" spans="1:47" x14ac:dyDescent="0.25">
      <c r="A40" s="72">
        <v>36</v>
      </c>
      <c r="B40" s="73">
        <v>23.05</v>
      </c>
      <c r="C40" s="73">
        <v>20.68</v>
      </c>
      <c r="D40" s="73">
        <v>18.57</v>
      </c>
      <c r="E40" s="73">
        <v>16.690000000000001</v>
      </c>
      <c r="F40" s="73">
        <v>15.02</v>
      </c>
      <c r="G40" s="73">
        <v>13.54</v>
      </c>
      <c r="H40" s="73">
        <v>12.22</v>
      </c>
      <c r="I40" s="73">
        <v>11.06</v>
      </c>
      <c r="J40" s="73">
        <v>10.02</v>
      </c>
      <c r="K40" s="73">
        <v>9.09</v>
      </c>
      <c r="L40" s="73">
        <v>8.27</v>
      </c>
      <c r="M40" s="73">
        <v>7.54</v>
      </c>
      <c r="N40" s="73">
        <v>6.88</v>
      </c>
      <c r="O40" s="73">
        <v>6.3</v>
      </c>
      <c r="P40" s="73">
        <v>5.77</v>
      </c>
      <c r="Q40" s="73">
        <v>5.3</v>
      </c>
      <c r="R40" s="73">
        <v>4.87</v>
      </c>
      <c r="S40" s="73">
        <v>4.49</v>
      </c>
      <c r="T40" s="73">
        <v>4.1399999999999997</v>
      </c>
      <c r="U40" s="73">
        <v>3.83</v>
      </c>
      <c r="V40" s="73">
        <v>3.54</v>
      </c>
      <c r="W40" s="73">
        <v>3.28</v>
      </c>
      <c r="X40" s="73">
        <v>3.04</v>
      </c>
      <c r="Y40" s="73">
        <v>2.82</v>
      </c>
      <c r="Z40" s="73">
        <v>2.62</v>
      </c>
      <c r="AA40" s="73">
        <v>2.44</v>
      </c>
      <c r="AB40" s="73">
        <v>2.27</v>
      </c>
      <c r="AC40" s="73">
        <v>2.11</v>
      </c>
      <c r="AD40" s="73">
        <v>1.97</v>
      </c>
      <c r="AE40" s="73">
        <v>1.83</v>
      </c>
      <c r="AF40" s="73">
        <v>1.71</v>
      </c>
      <c r="AG40" s="73">
        <v>1.59</v>
      </c>
      <c r="AH40" s="73">
        <v>1.48</v>
      </c>
      <c r="AI40" s="73">
        <v>1.38</v>
      </c>
      <c r="AJ40" s="73">
        <v>1.29</v>
      </c>
      <c r="AK40" s="73">
        <v>1.2</v>
      </c>
      <c r="AL40" s="73">
        <v>1.1200000000000001</v>
      </c>
      <c r="AM40" s="73">
        <v>1.04</v>
      </c>
      <c r="AN40" s="73">
        <v>0.97</v>
      </c>
      <c r="AO40" s="73">
        <v>0.9</v>
      </c>
      <c r="AP40" s="73">
        <v>0.84</v>
      </c>
      <c r="AQ40" s="73">
        <v>0.78</v>
      </c>
      <c r="AR40" s="73">
        <v>0.73</v>
      </c>
      <c r="AS40" s="73">
        <v>0.67</v>
      </c>
      <c r="AT40" s="73">
        <v>0.62</v>
      </c>
      <c r="AU40" s="73">
        <v>0.57999999999999996</v>
      </c>
    </row>
    <row r="41" spans="1:47" x14ac:dyDescent="0.25">
      <c r="A41" s="72">
        <v>37</v>
      </c>
      <c r="B41" s="73">
        <v>25.08</v>
      </c>
      <c r="C41" s="73">
        <v>22.48</v>
      </c>
      <c r="D41" s="73">
        <v>20.170000000000002</v>
      </c>
      <c r="E41" s="73">
        <v>18.100000000000001</v>
      </c>
      <c r="F41" s="73">
        <v>16.27</v>
      </c>
      <c r="G41" s="73">
        <v>14.63</v>
      </c>
      <c r="H41" s="73">
        <v>13.18</v>
      </c>
      <c r="I41" s="73">
        <v>11.9</v>
      </c>
      <c r="J41" s="73">
        <v>10.76</v>
      </c>
      <c r="K41" s="73">
        <v>9.74</v>
      </c>
      <c r="L41" s="73">
        <v>8.84</v>
      </c>
      <c r="M41" s="73">
        <v>8.0299999999999994</v>
      </c>
      <c r="N41" s="73">
        <v>7.32</v>
      </c>
      <c r="O41" s="73">
        <v>6.68</v>
      </c>
      <c r="P41" s="73">
        <v>6.11</v>
      </c>
      <c r="Q41" s="73">
        <v>5.6</v>
      </c>
      <c r="R41" s="73">
        <v>5.14</v>
      </c>
      <c r="S41" s="73">
        <v>4.72</v>
      </c>
      <c r="T41" s="73">
        <v>4.3499999999999996</v>
      </c>
      <c r="U41" s="73">
        <v>4.01</v>
      </c>
      <c r="V41" s="73">
        <v>3.7</v>
      </c>
      <c r="W41" s="73">
        <v>3.42</v>
      </c>
      <c r="X41" s="73">
        <v>3.17</v>
      </c>
      <c r="Y41" s="73">
        <v>2.94</v>
      </c>
      <c r="Z41" s="73">
        <v>2.72</v>
      </c>
      <c r="AA41" s="73">
        <v>2.5299999999999998</v>
      </c>
      <c r="AB41" s="73">
        <v>2.35</v>
      </c>
      <c r="AC41" s="73">
        <v>2.1800000000000002</v>
      </c>
      <c r="AD41" s="73">
        <v>2.0299999999999998</v>
      </c>
      <c r="AE41" s="73">
        <v>1.89</v>
      </c>
      <c r="AF41" s="73">
        <v>1.76</v>
      </c>
      <c r="AG41" s="73">
        <v>1.64</v>
      </c>
      <c r="AH41" s="73">
        <v>1.53</v>
      </c>
      <c r="AI41" s="73">
        <v>1.42</v>
      </c>
      <c r="AJ41" s="73">
        <v>1.32</v>
      </c>
      <c r="AK41" s="73">
        <v>1.23</v>
      </c>
      <c r="AL41" s="73">
        <v>1.1499999999999999</v>
      </c>
      <c r="AM41" s="73">
        <v>1.07</v>
      </c>
      <c r="AN41" s="73">
        <v>0.99</v>
      </c>
      <c r="AO41" s="73">
        <v>0.92</v>
      </c>
      <c r="AP41" s="73">
        <v>0.86</v>
      </c>
      <c r="AQ41" s="73">
        <v>0.8</v>
      </c>
      <c r="AR41" s="73">
        <v>0.74</v>
      </c>
      <c r="AS41" s="73">
        <v>0.69</v>
      </c>
      <c r="AT41" s="73">
        <v>0.64</v>
      </c>
      <c r="AU41" s="73">
        <v>0.59</v>
      </c>
    </row>
    <row r="42" spans="1:47" x14ac:dyDescent="0.25">
      <c r="A42" s="72">
        <v>38</v>
      </c>
      <c r="B42" s="73">
        <v>27.31</v>
      </c>
      <c r="C42" s="73">
        <v>24.47</v>
      </c>
      <c r="D42" s="73">
        <v>21.93</v>
      </c>
      <c r="E42" s="73">
        <v>19.66</v>
      </c>
      <c r="F42" s="73">
        <v>17.64</v>
      </c>
      <c r="G42" s="73">
        <v>15.85</v>
      </c>
      <c r="H42" s="73">
        <v>14.25</v>
      </c>
      <c r="I42" s="73">
        <v>12.84</v>
      </c>
      <c r="J42" s="73">
        <v>11.58</v>
      </c>
      <c r="K42" s="73">
        <v>10.46</v>
      </c>
      <c r="L42" s="73">
        <v>9.4700000000000006</v>
      </c>
      <c r="M42" s="73">
        <v>8.59</v>
      </c>
      <c r="N42" s="73">
        <v>7.8</v>
      </c>
      <c r="O42" s="73">
        <v>7.1</v>
      </c>
      <c r="P42" s="73">
        <v>6.48</v>
      </c>
      <c r="Q42" s="73">
        <v>5.92</v>
      </c>
      <c r="R42" s="73">
        <v>5.42</v>
      </c>
      <c r="S42" s="73">
        <v>4.9800000000000004</v>
      </c>
      <c r="T42" s="73">
        <v>4.57</v>
      </c>
      <c r="U42" s="73">
        <v>4.21</v>
      </c>
      <c r="V42" s="73">
        <v>3.88</v>
      </c>
      <c r="W42" s="73">
        <v>3.58</v>
      </c>
      <c r="X42" s="73">
        <v>3.31</v>
      </c>
      <c r="Y42" s="73">
        <v>3.06</v>
      </c>
      <c r="Z42" s="73">
        <v>2.83</v>
      </c>
      <c r="AA42" s="73">
        <v>2.63</v>
      </c>
      <c r="AB42" s="73">
        <v>2.44</v>
      </c>
      <c r="AC42" s="73">
        <v>2.2599999999999998</v>
      </c>
      <c r="AD42" s="73">
        <v>2.1</v>
      </c>
      <c r="AE42" s="73">
        <v>1.95</v>
      </c>
      <c r="AF42" s="73">
        <v>1.82</v>
      </c>
      <c r="AG42" s="73">
        <v>1.69</v>
      </c>
      <c r="AH42" s="73">
        <v>1.57</v>
      </c>
      <c r="AI42" s="73">
        <v>1.46</v>
      </c>
      <c r="AJ42" s="73">
        <v>1.36</v>
      </c>
      <c r="AK42" s="73">
        <v>1.27</v>
      </c>
      <c r="AL42" s="73">
        <v>1.18</v>
      </c>
      <c r="AM42" s="73">
        <v>1.1000000000000001</v>
      </c>
      <c r="AN42" s="73">
        <v>1.02</v>
      </c>
      <c r="AO42" s="73">
        <v>0.95</v>
      </c>
      <c r="AP42" s="73">
        <v>0.88</v>
      </c>
      <c r="AQ42" s="73">
        <v>0.82</v>
      </c>
      <c r="AR42" s="73">
        <v>0.76</v>
      </c>
      <c r="AS42" s="73">
        <v>0.7</v>
      </c>
      <c r="AT42" s="73">
        <v>0.65</v>
      </c>
      <c r="AU42" s="73">
        <v>0.6</v>
      </c>
    </row>
    <row r="43" spans="1:47" x14ac:dyDescent="0.25">
      <c r="A43" s="72">
        <v>39</v>
      </c>
      <c r="B43" s="73">
        <v>29.24</v>
      </c>
      <c r="C43" s="73">
        <v>26.66</v>
      </c>
      <c r="D43" s="73">
        <v>23.88</v>
      </c>
      <c r="E43" s="73">
        <v>21.39</v>
      </c>
      <c r="F43" s="73">
        <v>19.170000000000002</v>
      </c>
      <c r="G43" s="73">
        <v>17.2</v>
      </c>
      <c r="H43" s="73">
        <v>15.44</v>
      </c>
      <c r="I43" s="73">
        <v>13.88</v>
      </c>
      <c r="J43" s="73">
        <v>12.49</v>
      </c>
      <c r="K43" s="73">
        <v>11.26</v>
      </c>
      <c r="L43" s="73">
        <v>10.17</v>
      </c>
      <c r="M43" s="73">
        <v>9.1999999999999993</v>
      </c>
      <c r="N43" s="73">
        <v>8.34</v>
      </c>
      <c r="O43" s="73">
        <v>7.58</v>
      </c>
      <c r="P43" s="73">
        <v>6.89</v>
      </c>
      <c r="Q43" s="73">
        <v>6.29</v>
      </c>
      <c r="R43" s="73">
        <v>5.74</v>
      </c>
      <c r="S43" s="73">
        <v>5.26</v>
      </c>
      <c r="T43" s="73">
        <v>4.82</v>
      </c>
      <c r="U43" s="73">
        <v>4.43</v>
      </c>
      <c r="V43" s="73">
        <v>4.07</v>
      </c>
      <c r="W43" s="73">
        <v>3.75</v>
      </c>
      <c r="X43" s="73">
        <v>3.46</v>
      </c>
      <c r="Y43" s="73">
        <v>3.19</v>
      </c>
      <c r="Z43" s="73">
        <v>2.95</v>
      </c>
      <c r="AA43" s="73">
        <v>2.73</v>
      </c>
      <c r="AB43" s="73">
        <v>2.5299999999999998</v>
      </c>
      <c r="AC43" s="73">
        <v>2.35</v>
      </c>
      <c r="AD43" s="73">
        <v>2.1800000000000002</v>
      </c>
      <c r="AE43" s="73">
        <v>2.02</v>
      </c>
      <c r="AF43" s="73">
        <v>1.88</v>
      </c>
      <c r="AG43" s="73">
        <v>1.74</v>
      </c>
      <c r="AH43" s="73">
        <v>1.62</v>
      </c>
      <c r="AI43" s="73">
        <v>1.51</v>
      </c>
      <c r="AJ43" s="73">
        <v>1.4</v>
      </c>
      <c r="AK43" s="73">
        <v>1.3</v>
      </c>
      <c r="AL43" s="73">
        <v>1.21</v>
      </c>
      <c r="AM43" s="73">
        <v>1.1200000000000001</v>
      </c>
      <c r="AN43" s="73">
        <v>1.04</v>
      </c>
      <c r="AO43" s="73">
        <v>0.97</v>
      </c>
      <c r="AP43" s="73">
        <v>0.9</v>
      </c>
      <c r="AQ43" s="73">
        <v>0.83</v>
      </c>
      <c r="AR43" s="73">
        <v>0.77</v>
      </c>
      <c r="AS43" s="73">
        <v>0.72</v>
      </c>
      <c r="AT43" s="73">
        <v>0.66</v>
      </c>
      <c r="AU43" s="73">
        <v>0.61</v>
      </c>
    </row>
    <row r="44" spans="1:47" x14ac:dyDescent="0.25">
      <c r="A44" s="72">
        <v>40</v>
      </c>
      <c r="B44" s="73">
        <v>30</v>
      </c>
      <c r="C44" s="73">
        <v>28.9</v>
      </c>
      <c r="D44" s="73">
        <v>26.02</v>
      </c>
      <c r="E44" s="73">
        <v>23.3</v>
      </c>
      <c r="F44" s="73">
        <v>20.86</v>
      </c>
      <c r="G44" s="73">
        <v>18.690000000000001</v>
      </c>
      <c r="H44" s="73">
        <v>16.75</v>
      </c>
      <c r="I44" s="73">
        <v>15.03</v>
      </c>
      <c r="J44" s="73">
        <v>13.51</v>
      </c>
      <c r="K44" s="73">
        <v>12.15</v>
      </c>
      <c r="L44" s="73">
        <v>10.95</v>
      </c>
      <c r="M44" s="73">
        <v>9.89</v>
      </c>
      <c r="N44" s="73">
        <v>8.94</v>
      </c>
      <c r="O44" s="73">
        <v>8.1</v>
      </c>
      <c r="P44" s="73">
        <v>7.35</v>
      </c>
      <c r="Q44" s="73">
        <v>6.69</v>
      </c>
      <c r="R44" s="73">
        <v>6.1</v>
      </c>
      <c r="S44" s="73">
        <v>5.57</v>
      </c>
      <c r="T44" s="73">
        <v>5.09</v>
      </c>
      <c r="U44" s="73">
        <v>4.67</v>
      </c>
      <c r="V44" s="73">
        <v>4.28</v>
      </c>
      <c r="W44" s="73">
        <v>3.94</v>
      </c>
      <c r="X44" s="73">
        <v>3.62</v>
      </c>
      <c r="Y44" s="73">
        <v>3.34</v>
      </c>
      <c r="Z44" s="73">
        <v>3.08</v>
      </c>
      <c r="AA44" s="73">
        <v>2.85</v>
      </c>
      <c r="AB44" s="73">
        <v>2.63</v>
      </c>
      <c r="AC44" s="73">
        <v>2.44</v>
      </c>
      <c r="AD44" s="73">
        <v>2.2599999999999998</v>
      </c>
      <c r="AE44" s="73">
        <v>2.09</v>
      </c>
      <c r="AF44" s="73">
        <v>1.94</v>
      </c>
      <c r="AG44" s="73">
        <v>1.8</v>
      </c>
      <c r="AH44" s="73">
        <v>1.67</v>
      </c>
      <c r="AI44" s="73">
        <v>1.55</v>
      </c>
      <c r="AJ44" s="73">
        <v>1.44</v>
      </c>
      <c r="AK44" s="73">
        <v>1.34</v>
      </c>
      <c r="AL44" s="73">
        <v>1.24</v>
      </c>
      <c r="AM44" s="73">
        <v>1.1499999999999999</v>
      </c>
      <c r="AN44" s="73">
        <v>1.07</v>
      </c>
      <c r="AO44" s="73">
        <v>0.99</v>
      </c>
      <c r="AP44" s="73">
        <v>0.92</v>
      </c>
      <c r="AQ44" s="73">
        <v>0.85</v>
      </c>
      <c r="AR44" s="73">
        <v>0.79</v>
      </c>
      <c r="AS44" s="73">
        <v>0.73</v>
      </c>
      <c r="AT44" s="73">
        <v>0.68</v>
      </c>
      <c r="AU44" s="73">
        <v>0.63</v>
      </c>
    </row>
    <row r="45" spans="1:47" x14ac:dyDescent="0.25">
      <c r="A45" s="72">
        <v>41</v>
      </c>
      <c r="B45" s="73">
        <v>30</v>
      </c>
      <c r="C45" s="73">
        <v>30</v>
      </c>
      <c r="D45" s="73">
        <v>28.38</v>
      </c>
      <c r="E45" s="73">
        <v>25.4</v>
      </c>
      <c r="F45" s="73">
        <v>22.73</v>
      </c>
      <c r="G45" s="73">
        <v>20.34</v>
      </c>
      <c r="H45" s="73">
        <v>18.21</v>
      </c>
      <c r="I45" s="73">
        <v>16.32</v>
      </c>
      <c r="J45" s="73">
        <v>14.64</v>
      </c>
      <c r="K45" s="73">
        <v>13.15</v>
      </c>
      <c r="L45" s="73">
        <v>11.82</v>
      </c>
      <c r="M45" s="73">
        <v>10.65</v>
      </c>
      <c r="N45" s="73">
        <v>9.61</v>
      </c>
      <c r="O45" s="73">
        <v>8.68</v>
      </c>
      <c r="P45" s="73">
        <v>7.86</v>
      </c>
      <c r="Q45" s="73">
        <v>7.13</v>
      </c>
      <c r="R45" s="73">
        <v>6.49</v>
      </c>
      <c r="S45" s="73">
        <v>5.91</v>
      </c>
      <c r="T45" s="73">
        <v>5.39</v>
      </c>
      <c r="U45" s="73">
        <v>4.93</v>
      </c>
      <c r="V45" s="73">
        <v>4.51</v>
      </c>
      <c r="W45" s="73">
        <v>4.1399999999999997</v>
      </c>
      <c r="X45" s="73">
        <v>3.8</v>
      </c>
      <c r="Y45" s="73">
        <v>3.5</v>
      </c>
      <c r="Z45" s="73">
        <v>3.22</v>
      </c>
      <c r="AA45" s="73">
        <v>2.97</v>
      </c>
      <c r="AB45" s="73">
        <v>2.74</v>
      </c>
      <c r="AC45" s="73">
        <v>2.54</v>
      </c>
      <c r="AD45" s="73">
        <v>2.34</v>
      </c>
      <c r="AE45" s="73">
        <v>2.17</v>
      </c>
      <c r="AF45" s="73">
        <v>2.0099999999999998</v>
      </c>
      <c r="AG45" s="73">
        <v>1.86</v>
      </c>
      <c r="AH45" s="73">
        <v>1.73</v>
      </c>
      <c r="AI45" s="73">
        <v>1.6</v>
      </c>
      <c r="AJ45" s="73">
        <v>1.49</v>
      </c>
      <c r="AK45" s="73">
        <v>1.38</v>
      </c>
      <c r="AL45" s="73">
        <v>1.28</v>
      </c>
      <c r="AM45" s="73">
        <v>1.19</v>
      </c>
      <c r="AN45" s="73">
        <v>1.1000000000000001</v>
      </c>
      <c r="AO45" s="73">
        <v>1.02</v>
      </c>
      <c r="AP45" s="73">
        <v>0.94</v>
      </c>
      <c r="AQ45" s="73">
        <v>0.87</v>
      </c>
      <c r="AR45" s="73">
        <v>0.81</v>
      </c>
      <c r="AS45" s="73">
        <v>0.75</v>
      </c>
      <c r="AT45" s="73">
        <v>0.69</v>
      </c>
      <c r="AU45" s="73">
        <v>0.64</v>
      </c>
    </row>
    <row r="46" spans="1:47" x14ac:dyDescent="0.25">
      <c r="A46" s="72">
        <v>42</v>
      </c>
      <c r="B46" s="73">
        <v>30</v>
      </c>
      <c r="C46" s="73">
        <v>30</v>
      </c>
      <c r="D46" s="73">
        <v>29.8</v>
      </c>
      <c r="E46" s="73">
        <v>27.7</v>
      </c>
      <c r="F46" s="73">
        <v>24.78</v>
      </c>
      <c r="G46" s="73">
        <v>22.17</v>
      </c>
      <c r="H46" s="73">
        <v>19.829999999999998</v>
      </c>
      <c r="I46" s="73">
        <v>17.75</v>
      </c>
      <c r="J46" s="73">
        <v>15.89</v>
      </c>
      <c r="K46" s="73">
        <v>14.25</v>
      </c>
      <c r="L46" s="73">
        <v>12.79</v>
      </c>
      <c r="M46" s="73">
        <v>11.49</v>
      </c>
      <c r="N46" s="73">
        <v>10.35</v>
      </c>
      <c r="O46" s="73">
        <v>9.33</v>
      </c>
      <c r="P46" s="73">
        <v>8.43</v>
      </c>
      <c r="Q46" s="73">
        <v>7.63</v>
      </c>
      <c r="R46" s="73">
        <v>6.92</v>
      </c>
      <c r="S46" s="73">
        <v>6.29</v>
      </c>
      <c r="T46" s="73">
        <v>5.72</v>
      </c>
      <c r="U46" s="73">
        <v>5.22</v>
      </c>
      <c r="V46" s="73">
        <v>4.7699999999999996</v>
      </c>
      <c r="W46" s="73">
        <v>4.37</v>
      </c>
      <c r="X46" s="73">
        <v>4</v>
      </c>
      <c r="Y46" s="73">
        <v>3.67</v>
      </c>
      <c r="Z46" s="73">
        <v>3.38</v>
      </c>
      <c r="AA46" s="73">
        <v>3.11</v>
      </c>
      <c r="AB46" s="73">
        <v>2.86</v>
      </c>
      <c r="AC46" s="73">
        <v>2.64</v>
      </c>
      <c r="AD46" s="73">
        <v>2.44</v>
      </c>
      <c r="AE46" s="73">
        <v>2.2599999999999998</v>
      </c>
      <c r="AF46" s="73">
        <v>2.09</v>
      </c>
      <c r="AG46" s="73">
        <v>1.93</v>
      </c>
      <c r="AH46" s="73">
        <v>1.79</v>
      </c>
      <c r="AI46" s="73">
        <v>1.66</v>
      </c>
      <c r="AJ46" s="73">
        <v>1.53</v>
      </c>
      <c r="AK46" s="73">
        <v>1.42</v>
      </c>
      <c r="AL46" s="73">
        <v>1.32</v>
      </c>
      <c r="AM46" s="73">
        <v>1.22</v>
      </c>
      <c r="AN46" s="73">
        <v>1.1299999999999999</v>
      </c>
      <c r="AO46" s="73">
        <v>1.05</v>
      </c>
      <c r="AP46" s="73">
        <v>0.97</v>
      </c>
      <c r="AQ46" s="73">
        <v>0.9</v>
      </c>
      <c r="AR46" s="73">
        <v>0.83</v>
      </c>
      <c r="AS46" s="73">
        <v>0.77</v>
      </c>
      <c r="AT46" s="73">
        <v>0.71</v>
      </c>
      <c r="AU46" s="73">
        <v>0.65</v>
      </c>
    </row>
    <row r="47" spans="1:47" x14ac:dyDescent="0.25">
      <c r="A47" s="72">
        <v>43</v>
      </c>
      <c r="B47" s="73">
        <v>30</v>
      </c>
      <c r="C47" s="73">
        <v>30</v>
      </c>
      <c r="D47" s="73">
        <v>30</v>
      </c>
      <c r="E47" s="73">
        <v>29.46</v>
      </c>
      <c r="F47" s="73">
        <v>27.05</v>
      </c>
      <c r="G47" s="73">
        <v>24.18</v>
      </c>
      <c r="H47" s="73">
        <v>21.62</v>
      </c>
      <c r="I47" s="73">
        <v>19.329999999999998</v>
      </c>
      <c r="J47" s="73">
        <v>17.29</v>
      </c>
      <c r="K47" s="73">
        <v>15.47</v>
      </c>
      <c r="L47" s="73">
        <v>13.86</v>
      </c>
      <c r="M47" s="73">
        <v>12.44</v>
      </c>
      <c r="N47" s="73">
        <v>11.17</v>
      </c>
      <c r="O47" s="73">
        <v>10.050000000000001</v>
      </c>
      <c r="P47" s="73">
        <v>9.06</v>
      </c>
      <c r="Q47" s="73">
        <v>8.18</v>
      </c>
      <c r="R47" s="73">
        <v>7.4</v>
      </c>
      <c r="S47" s="73">
        <v>6.71</v>
      </c>
      <c r="T47" s="73">
        <v>6.09</v>
      </c>
      <c r="U47" s="73">
        <v>5.54</v>
      </c>
      <c r="V47" s="73">
        <v>5.05</v>
      </c>
      <c r="W47" s="73">
        <v>4.6100000000000003</v>
      </c>
      <c r="X47" s="73">
        <v>4.22</v>
      </c>
      <c r="Y47" s="73">
        <v>3.87</v>
      </c>
      <c r="Z47" s="73">
        <v>3.55</v>
      </c>
      <c r="AA47" s="73">
        <v>3.26</v>
      </c>
      <c r="AB47" s="73">
        <v>3</v>
      </c>
      <c r="AC47" s="73">
        <v>2.76</v>
      </c>
      <c r="AD47" s="73">
        <v>2.54</v>
      </c>
      <c r="AE47" s="73">
        <v>2.35</v>
      </c>
      <c r="AF47" s="73">
        <v>2.17</v>
      </c>
      <c r="AG47" s="73">
        <v>2</v>
      </c>
      <c r="AH47" s="73">
        <v>1.85</v>
      </c>
      <c r="AI47" s="73">
        <v>1.71</v>
      </c>
      <c r="AJ47" s="73">
        <v>1.58</v>
      </c>
      <c r="AK47" s="73">
        <v>1.47</v>
      </c>
      <c r="AL47" s="73">
        <v>1.36</v>
      </c>
      <c r="AM47" s="73">
        <v>1.26</v>
      </c>
      <c r="AN47" s="73">
        <v>1.1599999999999999</v>
      </c>
      <c r="AO47" s="73">
        <v>1.08</v>
      </c>
      <c r="AP47" s="73">
        <v>1</v>
      </c>
      <c r="AQ47" s="73">
        <v>0.92</v>
      </c>
      <c r="AR47" s="73">
        <v>0.85</v>
      </c>
      <c r="AS47" s="73">
        <v>0.79</v>
      </c>
      <c r="AT47" s="73">
        <v>0.73</v>
      </c>
      <c r="AU47" s="73">
        <v>0.67</v>
      </c>
    </row>
    <row r="48" spans="1:47" x14ac:dyDescent="0.25">
      <c r="A48" s="72">
        <v>44</v>
      </c>
      <c r="B48" s="73">
        <v>30</v>
      </c>
      <c r="C48" s="73">
        <v>30</v>
      </c>
      <c r="D48" s="73">
        <v>30</v>
      </c>
      <c r="E48" s="73">
        <v>30</v>
      </c>
      <c r="F48" s="73">
        <v>29.12</v>
      </c>
      <c r="G48" s="73">
        <v>26.4</v>
      </c>
      <c r="H48" s="73">
        <v>23.59</v>
      </c>
      <c r="I48" s="73">
        <v>21.08</v>
      </c>
      <c r="J48" s="73">
        <v>18.829999999999998</v>
      </c>
      <c r="K48" s="73">
        <v>16.84</v>
      </c>
      <c r="L48" s="73">
        <v>15.06</v>
      </c>
      <c r="M48" s="73">
        <v>13.49</v>
      </c>
      <c r="N48" s="73">
        <v>12.09</v>
      </c>
      <c r="O48" s="73">
        <v>10.86</v>
      </c>
      <c r="P48" s="73">
        <v>9.76</v>
      </c>
      <c r="Q48" s="73">
        <v>8.7899999999999991</v>
      </c>
      <c r="R48" s="73">
        <v>7.94</v>
      </c>
      <c r="S48" s="73">
        <v>7.18</v>
      </c>
      <c r="T48" s="73">
        <v>6.5</v>
      </c>
      <c r="U48" s="73">
        <v>5.9</v>
      </c>
      <c r="V48" s="73">
        <v>5.37</v>
      </c>
      <c r="W48" s="73">
        <v>4.8899999999999997</v>
      </c>
      <c r="X48" s="73">
        <v>4.46</v>
      </c>
      <c r="Y48" s="73">
        <v>4.08</v>
      </c>
      <c r="Z48" s="73">
        <v>3.73</v>
      </c>
      <c r="AA48" s="73">
        <v>3.42</v>
      </c>
      <c r="AB48" s="73">
        <v>3.14</v>
      </c>
      <c r="AC48" s="73">
        <v>2.89</v>
      </c>
      <c r="AD48" s="73">
        <v>2.66</v>
      </c>
      <c r="AE48" s="73">
        <v>2.4500000000000002</v>
      </c>
      <c r="AF48" s="73">
        <v>2.2599999999999998</v>
      </c>
      <c r="AG48" s="73">
        <v>2.08</v>
      </c>
      <c r="AH48" s="73">
        <v>1.92</v>
      </c>
      <c r="AI48" s="73">
        <v>1.77</v>
      </c>
      <c r="AJ48" s="73">
        <v>1.64</v>
      </c>
      <c r="AK48" s="73">
        <v>1.52</v>
      </c>
      <c r="AL48" s="73">
        <v>1.4</v>
      </c>
      <c r="AM48" s="73">
        <v>1.3</v>
      </c>
      <c r="AN48" s="73">
        <v>1.2</v>
      </c>
      <c r="AO48" s="73">
        <v>1.1100000000000001</v>
      </c>
      <c r="AP48" s="73">
        <v>1.02</v>
      </c>
      <c r="AQ48" s="73">
        <v>0.95</v>
      </c>
      <c r="AR48" s="73">
        <v>0.87</v>
      </c>
      <c r="AS48" s="73">
        <v>0.81</v>
      </c>
      <c r="AT48" s="73">
        <v>0.74</v>
      </c>
      <c r="AU48" s="73">
        <v>0.69</v>
      </c>
    </row>
    <row r="49" spans="1:47" x14ac:dyDescent="0.25">
      <c r="A49" s="72">
        <v>45</v>
      </c>
      <c r="B49" s="73">
        <v>30</v>
      </c>
      <c r="C49" s="73">
        <v>30</v>
      </c>
      <c r="D49" s="73">
        <v>30</v>
      </c>
      <c r="E49" s="73">
        <v>30</v>
      </c>
      <c r="F49" s="73">
        <v>30</v>
      </c>
      <c r="G49" s="73">
        <v>28.78</v>
      </c>
      <c r="H49" s="73">
        <v>25.77</v>
      </c>
      <c r="I49" s="73">
        <v>23.01</v>
      </c>
      <c r="J49" s="73">
        <v>20.55</v>
      </c>
      <c r="K49" s="73">
        <v>18.350000000000001</v>
      </c>
      <c r="L49" s="73">
        <v>16.39</v>
      </c>
      <c r="M49" s="73">
        <v>14.65</v>
      </c>
      <c r="N49" s="73">
        <v>13.11</v>
      </c>
      <c r="O49" s="73">
        <v>11.75</v>
      </c>
      <c r="P49" s="73">
        <v>10.54</v>
      </c>
      <c r="Q49" s="73">
        <v>9.48</v>
      </c>
      <c r="R49" s="73">
        <v>8.5299999999999994</v>
      </c>
      <c r="S49" s="73">
        <v>7.7</v>
      </c>
      <c r="T49" s="73">
        <v>6.96</v>
      </c>
      <c r="U49" s="73">
        <v>6.3</v>
      </c>
      <c r="V49" s="73">
        <v>5.71</v>
      </c>
      <c r="W49" s="73">
        <v>5.19</v>
      </c>
      <c r="X49" s="73">
        <v>4.7300000000000004</v>
      </c>
      <c r="Y49" s="73">
        <v>4.3099999999999996</v>
      </c>
      <c r="Z49" s="73">
        <v>3.94</v>
      </c>
      <c r="AA49" s="73">
        <v>3.6</v>
      </c>
      <c r="AB49" s="73">
        <v>3.3</v>
      </c>
      <c r="AC49" s="73">
        <v>3.02</v>
      </c>
      <c r="AD49" s="73">
        <v>2.78</v>
      </c>
      <c r="AE49" s="73">
        <v>2.5499999999999998</v>
      </c>
      <c r="AF49" s="73">
        <v>2.35</v>
      </c>
      <c r="AG49" s="73">
        <v>2.17</v>
      </c>
      <c r="AH49" s="73">
        <v>2</v>
      </c>
      <c r="AI49" s="73">
        <v>1.84</v>
      </c>
      <c r="AJ49" s="73">
        <v>1.7</v>
      </c>
      <c r="AK49" s="73">
        <v>1.57</v>
      </c>
      <c r="AL49" s="73">
        <v>1.45</v>
      </c>
      <c r="AM49" s="73">
        <v>1.34</v>
      </c>
      <c r="AN49" s="73">
        <v>1.24</v>
      </c>
      <c r="AO49" s="73">
        <v>1.1399999999999999</v>
      </c>
      <c r="AP49" s="73">
        <v>1.05</v>
      </c>
      <c r="AQ49" s="73">
        <v>0.97</v>
      </c>
      <c r="AR49" s="73">
        <v>0.9</v>
      </c>
      <c r="AS49" s="73">
        <v>0.83</v>
      </c>
      <c r="AT49" s="73">
        <v>0.76</v>
      </c>
      <c r="AU49" s="73">
        <v>0.7</v>
      </c>
    </row>
    <row r="50" spans="1:47" x14ac:dyDescent="0.25">
      <c r="A50" s="72">
        <v>46</v>
      </c>
      <c r="B50" s="73">
        <v>30</v>
      </c>
      <c r="C50" s="73">
        <v>30</v>
      </c>
      <c r="D50" s="73">
        <v>30</v>
      </c>
      <c r="E50" s="73">
        <v>30</v>
      </c>
      <c r="F50" s="73">
        <v>30</v>
      </c>
      <c r="G50" s="73">
        <v>30</v>
      </c>
      <c r="H50" s="73">
        <v>28.16</v>
      </c>
      <c r="I50" s="73">
        <v>25.15</v>
      </c>
      <c r="J50" s="73">
        <v>22.44</v>
      </c>
      <c r="K50" s="73">
        <v>20.02</v>
      </c>
      <c r="L50" s="73">
        <v>17.87</v>
      </c>
      <c r="M50" s="73">
        <v>15.95</v>
      </c>
      <c r="N50" s="73">
        <v>14.25</v>
      </c>
      <c r="O50" s="73">
        <v>12.75</v>
      </c>
      <c r="P50" s="73">
        <v>11.42</v>
      </c>
      <c r="Q50" s="73">
        <v>10.24</v>
      </c>
      <c r="R50" s="73">
        <v>9.1999999999999993</v>
      </c>
      <c r="S50" s="73">
        <v>8.2799999999999994</v>
      </c>
      <c r="T50" s="73">
        <v>7.46</v>
      </c>
      <c r="U50" s="73">
        <v>6.74</v>
      </c>
      <c r="V50" s="73">
        <v>6.1</v>
      </c>
      <c r="W50" s="73">
        <v>5.53</v>
      </c>
      <c r="X50" s="73">
        <v>5.0199999999999996</v>
      </c>
      <c r="Y50" s="73">
        <v>4.57</v>
      </c>
      <c r="Z50" s="73">
        <v>4.16</v>
      </c>
      <c r="AA50" s="73">
        <v>3.8</v>
      </c>
      <c r="AB50" s="73">
        <v>3.47</v>
      </c>
      <c r="AC50" s="73">
        <v>3.18</v>
      </c>
      <c r="AD50" s="73">
        <v>2.91</v>
      </c>
      <c r="AE50" s="73">
        <v>2.67</v>
      </c>
      <c r="AF50" s="73">
        <v>2.46</v>
      </c>
      <c r="AG50" s="73">
        <v>2.2599999999999998</v>
      </c>
      <c r="AH50" s="73">
        <v>2.08</v>
      </c>
      <c r="AI50" s="73">
        <v>1.91</v>
      </c>
      <c r="AJ50" s="73">
        <v>1.76</v>
      </c>
      <c r="AK50" s="73">
        <v>1.63</v>
      </c>
      <c r="AL50" s="73">
        <v>1.5</v>
      </c>
      <c r="AM50" s="73">
        <v>1.38</v>
      </c>
      <c r="AN50" s="73">
        <v>1.28</v>
      </c>
      <c r="AO50" s="73">
        <v>1.18</v>
      </c>
      <c r="AP50" s="73">
        <v>1.0900000000000001</v>
      </c>
      <c r="AQ50" s="73">
        <v>1</v>
      </c>
      <c r="AR50" s="73">
        <v>0.92</v>
      </c>
      <c r="AS50" s="73">
        <v>0.85</v>
      </c>
      <c r="AT50" s="73">
        <v>0.78</v>
      </c>
      <c r="AU50" s="73">
        <v>0.72</v>
      </c>
    </row>
    <row r="51" spans="1:47" x14ac:dyDescent="0.25">
      <c r="A51" s="72">
        <v>47</v>
      </c>
      <c r="B51" s="73">
        <v>30</v>
      </c>
      <c r="C51" s="73">
        <v>30</v>
      </c>
      <c r="D51" s="73">
        <v>30</v>
      </c>
      <c r="E51" s="73">
        <v>30</v>
      </c>
      <c r="F51" s="73">
        <v>30</v>
      </c>
      <c r="G51" s="73">
        <v>30</v>
      </c>
      <c r="H51" s="73">
        <v>29.71</v>
      </c>
      <c r="I51" s="73">
        <v>27.5</v>
      </c>
      <c r="J51" s="73">
        <v>24.54</v>
      </c>
      <c r="K51" s="73">
        <v>21.88</v>
      </c>
      <c r="L51" s="73">
        <v>19.510000000000002</v>
      </c>
      <c r="M51" s="73">
        <v>17.399999999999999</v>
      </c>
      <c r="N51" s="73">
        <v>15.52</v>
      </c>
      <c r="O51" s="73">
        <v>13.86</v>
      </c>
      <c r="P51" s="73">
        <v>12.39</v>
      </c>
      <c r="Q51" s="73">
        <v>11.09</v>
      </c>
      <c r="R51" s="73">
        <v>9.94</v>
      </c>
      <c r="S51" s="73">
        <v>8.92</v>
      </c>
      <c r="T51" s="73">
        <v>8.02</v>
      </c>
      <c r="U51" s="73">
        <v>7.23</v>
      </c>
      <c r="V51" s="73">
        <v>6.53</v>
      </c>
      <c r="W51" s="73">
        <v>5.9</v>
      </c>
      <c r="X51" s="73">
        <v>5.34</v>
      </c>
      <c r="Y51" s="73">
        <v>4.8499999999999996</v>
      </c>
      <c r="Z51" s="73">
        <v>4.41</v>
      </c>
      <c r="AA51" s="73">
        <v>4.01</v>
      </c>
      <c r="AB51" s="73">
        <v>3.66</v>
      </c>
      <c r="AC51" s="73">
        <v>3.34</v>
      </c>
      <c r="AD51" s="73">
        <v>3.06</v>
      </c>
      <c r="AE51" s="73">
        <v>2.8</v>
      </c>
      <c r="AF51" s="73">
        <v>2.57</v>
      </c>
      <c r="AG51" s="73">
        <v>2.36</v>
      </c>
      <c r="AH51" s="73">
        <v>2.17</v>
      </c>
      <c r="AI51" s="73">
        <v>1.99</v>
      </c>
      <c r="AJ51" s="73">
        <v>1.83</v>
      </c>
      <c r="AK51" s="73">
        <v>1.69</v>
      </c>
      <c r="AL51" s="73">
        <v>1.55</v>
      </c>
      <c r="AM51" s="73">
        <v>1.43</v>
      </c>
      <c r="AN51" s="73">
        <v>1.32</v>
      </c>
      <c r="AO51" s="73">
        <v>1.22</v>
      </c>
      <c r="AP51" s="73">
        <v>1.1200000000000001</v>
      </c>
      <c r="AQ51" s="73">
        <v>1.03</v>
      </c>
      <c r="AR51" s="73">
        <v>0.95</v>
      </c>
      <c r="AS51" s="73">
        <v>0.87</v>
      </c>
      <c r="AT51" s="73">
        <v>0.8</v>
      </c>
      <c r="AU51" s="73">
        <v>0.74</v>
      </c>
    </row>
    <row r="52" spans="1:47" x14ac:dyDescent="0.25">
      <c r="A52" s="72">
        <v>48</v>
      </c>
      <c r="B52" s="73">
        <v>30</v>
      </c>
      <c r="C52" s="73">
        <v>30</v>
      </c>
      <c r="D52" s="73">
        <v>30</v>
      </c>
      <c r="E52" s="73">
        <v>30</v>
      </c>
      <c r="F52" s="73">
        <v>30</v>
      </c>
      <c r="G52" s="73">
        <v>30</v>
      </c>
      <c r="H52" s="73">
        <v>30</v>
      </c>
      <c r="I52" s="73">
        <v>29.37</v>
      </c>
      <c r="J52" s="73">
        <v>26.84</v>
      </c>
      <c r="K52" s="73">
        <v>23.93</v>
      </c>
      <c r="L52" s="73">
        <v>21.33</v>
      </c>
      <c r="M52" s="73">
        <v>19</v>
      </c>
      <c r="N52" s="73">
        <v>16.940000000000001</v>
      </c>
      <c r="O52" s="73">
        <v>15.1</v>
      </c>
      <c r="P52" s="73">
        <v>13.47</v>
      </c>
      <c r="Q52" s="73">
        <v>12.04</v>
      </c>
      <c r="R52" s="73">
        <v>10.77</v>
      </c>
      <c r="S52" s="73">
        <v>9.65</v>
      </c>
      <c r="T52" s="73">
        <v>8.65</v>
      </c>
      <c r="U52" s="73">
        <v>7.78</v>
      </c>
      <c r="V52" s="73">
        <v>7</v>
      </c>
      <c r="W52" s="73">
        <v>6.32</v>
      </c>
      <c r="X52" s="73">
        <v>5.71</v>
      </c>
      <c r="Y52" s="73">
        <v>5.17</v>
      </c>
      <c r="Z52" s="73">
        <v>4.68</v>
      </c>
      <c r="AA52" s="73">
        <v>4.26</v>
      </c>
      <c r="AB52" s="73">
        <v>3.87</v>
      </c>
      <c r="AC52" s="73">
        <v>3.53</v>
      </c>
      <c r="AD52" s="73">
        <v>3.22</v>
      </c>
      <c r="AE52" s="73">
        <v>2.94</v>
      </c>
      <c r="AF52" s="73">
        <v>2.69</v>
      </c>
      <c r="AG52" s="73">
        <v>2.4700000000000002</v>
      </c>
      <c r="AH52" s="73">
        <v>2.2599999999999998</v>
      </c>
      <c r="AI52" s="73">
        <v>2.08</v>
      </c>
      <c r="AJ52" s="73">
        <v>1.91</v>
      </c>
      <c r="AK52" s="73">
        <v>1.76</v>
      </c>
      <c r="AL52" s="73">
        <v>1.61</v>
      </c>
      <c r="AM52" s="73">
        <v>1.49</v>
      </c>
      <c r="AN52" s="73">
        <v>1.37</v>
      </c>
      <c r="AO52" s="73">
        <v>1.26</v>
      </c>
      <c r="AP52" s="73">
        <v>1.1599999999999999</v>
      </c>
      <c r="AQ52" s="73">
        <v>1.06</v>
      </c>
      <c r="AR52" s="73">
        <v>0.98</v>
      </c>
      <c r="AS52" s="73">
        <v>0.9</v>
      </c>
      <c r="AT52" s="73">
        <v>0.83</v>
      </c>
      <c r="AU52" s="73">
        <v>0.76</v>
      </c>
    </row>
    <row r="53" spans="1:47" x14ac:dyDescent="0.25">
      <c r="A53" s="72">
        <v>49</v>
      </c>
      <c r="B53" s="73">
        <v>30</v>
      </c>
      <c r="C53" s="73">
        <v>30</v>
      </c>
      <c r="D53" s="73">
        <v>30</v>
      </c>
      <c r="E53" s="73">
        <v>30</v>
      </c>
      <c r="F53" s="73">
        <v>30</v>
      </c>
      <c r="G53" s="73">
        <v>30</v>
      </c>
      <c r="H53" s="73">
        <v>30</v>
      </c>
      <c r="I53" s="73">
        <v>30</v>
      </c>
      <c r="J53" s="73">
        <v>29.03</v>
      </c>
      <c r="K53" s="73">
        <v>26.2</v>
      </c>
      <c r="L53" s="73">
        <v>23.34</v>
      </c>
      <c r="M53" s="73">
        <v>20.78</v>
      </c>
      <c r="N53" s="73">
        <v>18.510000000000002</v>
      </c>
      <c r="O53" s="73">
        <v>16.48</v>
      </c>
      <c r="P53" s="73">
        <v>14.68</v>
      </c>
      <c r="Q53" s="73">
        <v>13.1</v>
      </c>
      <c r="R53" s="73">
        <v>11.69</v>
      </c>
      <c r="S53" s="73">
        <v>10.45</v>
      </c>
      <c r="T53" s="73">
        <v>9.36</v>
      </c>
      <c r="U53" s="73">
        <v>8.39</v>
      </c>
      <c r="V53" s="73">
        <v>7.54</v>
      </c>
      <c r="W53" s="73">
        <v>6.78</v>
      </c>
      <c r="X53" s="73">
        <v>6.11</v>
      </c>
      <c r="Y53" s="73">
        <v>5.52</v>
      </c>
      <c r="Z53" s="73">
        <v>4.99</v>
      </c>
      <c r="AA53" s="73">
        <v>4.5199999999999996</v>
      </c>
      <c r="AB53" s="73">
        <v>4.0999999999999996</v>
      </c>
      <c r="AC53" s="73">
        <v>3.73</v>
      </c>
      <c r="AD53" s="73">
        <v>3.4</v>
      </c>
      <c r="AE53" s="73">
        <v>3.1</v>
      </c>
      <c r="AF53" s="73">
        <v>2.83</v>
      </c>
      <c r="AG53" s="73">
        <v>2.59</v>
      </c>
      <c r="AH53" s="73">
        <v>2.37</v>
      </c>
      <c r="AI53" s="73">
        <v>2.17</v>
      </c>
      <c r="AJ53" s="73">
        <v>1.99</v>
      </c>
      <c r="AK53" s="73">
        <v>1.83</v>
      </c>
      <c r="AL53" s="73">
        <v>1.68</v>
      </c>
      <c r="AM53" s="73">
        <v>1.54</v>
      </c>
      <c r="AN53" s="73">
        <v>1.42</v>
      </c>
      <c r="AO53" s="73">
        <v>1.3</v>
      </c>
      <c r="AP53" s="73">
        <v>1.2</v>
      </c>
      <c r="AQ53" s="73">
        <v>1.1000000000000001</v>
      </c>
      <c r="AR53" s="73">
        <v>1.01</v>
      </c>
      <c r="AS53" s="73">
        <v>0.93</v>
      </c>
      <c r="AT53" s="73">
        <v>0.85</v>
      </c>
      <c r="AU53" s="73">
        <v>0.78</v>
      </c>
    </row>
    <row r="54" spans="1:47" x14ac:dyDescent="0.25">
      <c r="A54" s="72">
        <v>50</v>
      </c>
      <c r="B54" s="73">
        <v>30</v>
      </c>
      <c r="C54" s="73">
        <v>30</v>
      </c>
      <c r="D54" s="73">
        <v>30</v>
      </c>
      <c r="E54" s="73">
        <v>30</v>
      </c>
      <c r="F54" s="73">
        <v>30</v>
      </c>
      <c r="G54" s="73">
        <v>30</v>
      </c>
      <c r="H54" s="73">
        <v>30</v>
      </c>
      <c r="I54" s="73">
        <v>30</v>
      </c>
      <c r="J54" s="73">
        <v>30</v>
      </c>
      <c r="K54" s="73">
        <v>28.69</v>
      </c>
      <c r="L54" s="73">
        <v>25.56</v>
      </c>
      <c r="M54" s="73">
        <v>22.75</v>
      </c>
      <c r="N54" s="73">
        <v>20.25</v>
      </c>
      <c r="O54" s="73">
        <v>18.02</v>
      </c>
      <c r="P54" s="73">
        <v>16.03</v>
      </c>
      <c r="Q54" s="73">
        <v>14.28</v>
      </c>
      <c r="R54" s="73">
        <v>12.72</v>
      </c>
      <c r="S54" s="73">
        <v>11.35</v>
      </c>
      <c r="T54" s="73">
        <v>10.14</v>
      </c>
      <c r="U54" s="73">
        <v>9.07</v>
      </c>
      <c r="V54" s="73">
        <v>8.1300000000000008</v>
      </c>
      <c r="W54" s="73">
        <v>7.3</v>
      </c>
      <c r="X54" s="73">
        <v>6.56</v>
      </c>
      <c r="Y54" s="73">
        <v>5.91</v>
      </c>
      <c r="Z54" s="73">
        <v>5.33</v>
      </c>
      <c r="AA54" s="73">
        <v>4.82</v>
      </c>
      <c r="AB54" s="73">
        <v>4.3600000000000003</v>
      </c>
      <c r="AC54" s="73">
        <v>3.96</v>
      </c>
      <c r="AD54" s="73">
        <v>3.6</v>
      </c>
      <c r="AE54" s="73">
        <v>3.27</v>
      </c>
      <c r="AF54" s="73">
        <v>2.98</v>
      </c>
      <c r="AG54" s="73">
        <v>2.72</v>
      </c>
      <c r="AH54" s="73">
        <v>2.4900000000000002</v>
      </c>
      <c r="AI54" s="73">
        <v>2.27</v>
      </c>
      <c r="AJ54" s="73">
        <v>2.08</v>
      </c>
      <c r="AK54" s="73">
        <v>1.91</v>
      </c>
      <c r="AL54" s="73">
        <v>1.75</v>
      </c>
      <c r="AM54" s="73">
        <v>1.6</v>
      </c>
      <c r="AN54" s="73">
        <v>1.47</v>
      </c>
      <c r="AO54" s="73">
        <v>1.35</v>
      </c>
      <c r="AP54" s="73">
        <v>1.24</v>
      </c>
      <c r="AQ54" s="73">
        <v>1.1399999999999999</v>
      </c>
      <c r="AR54" s="73">
        <v>1.04</v>
      </c>
      <c r="AS54" s="73">
        <v>0.96</v>
      </c>
      <c r="AT54" s="73">
        <v>0.88</v>
      </c>
      <c r="AU54" s="73">
        <v>0.81</v>
      </c>
    </row>
    <row r="55" spans="1:47" x14ac:dyDescent="0.25">
      <c r="A55" s="72">
        <v>51</v>
      </c>
      <c r="B55" s="73">
        <v>30</v>
      </c>
      <c r="C55" s="73">
        <v>30</v>
      </c>
      <c r="D55" s="73">
        <v>30</v>
      </c>
      <c r="E55" s="73">
        <v>30</v>
      </c>
      <c r="F55" s="73">
        <v>30</v>
      </c>
      <c r="G55" s="73">
        <v>30</v>
      </c>
      <c r="H55" s="73">
        <v>30</v>
      </c>
      <c r="I55" s="73">
        <v>30</v>
      </c>
      <c r="J55" s="73">
        <v>30</v>
      </c>
      <c r="K55" s="73">
        <v>30</v>
      </c>
      <c r="L55" s="73">
        <v>28.02</v>
      </c>
      <c r="M55" s="73">
        <v>24.94</v>
      </c>
      <c r="N55" s="73">
        <v>22.18</v>
      </c>
      <c r="O55" s="73">
        <v>19.72</v>
      </c>
      <c r="P55" s="73">
        <v>17.53</v>
      </c>
      <c r="Q55" s="73">
        <v>15.59</v>
      </c>
      <c r="R55" s="73">
        <v>13.88</v>
      </c>
      <c r="S55" s="73">
        <v>12.36</v>
      </c>
      <c r="T55" s="73">
        <v>11.02</v>
      </c>
      <c r="U55" s="73">
        <v>9.84</v>
      </c>
      <c r="V55" s="73">
        <v>8.8000000000000007</v>
      </c>
      <c r="W55" s="73">
        <v>7.88</v>
      </c>
      <c r="X55" s="73">
        <v>7.06</v>
      </c>
      <c r="Y55" s="73">
        <v>6.34</v>
      </c>
      <c r="Z55" s="73">
        <v>5.71</v>
      </c>
      <c r="AA55" s="73">
        <v>5.15</v>
      </c>
      <c r="AB55" s="73">
        <v>4.6500000000000004</v>
      </c>
      <c r="AC55" s="73">
        <v>4.21</v>
      </c>
      <c r="AD55" s="73">
        <v>3.81</v>
      </c>
      <c r="AE55" s="73">
        <v>3.46</v>
      </c>
      <c r="AF55" s="73">
        <v>3.15</v>
      </c>
      <c r="AG55" s="73">
        <v>2.87</v>
      </c>
      <c r="AH55" s="73">
        <v>2.61</v>
      </c>
      <c r="AI55" s="73">
        <v>2.39</v>
      </c>
      <c r="AJ55" s="73">
        <v>2.1800000000000002</v>
      </c>
      <c r="AK55" s="73">
        <v>1.99</v>
      </c>
      <c r="AL55" s="73">
        <v>1.82</v>
      </c>
      <c r="AM55" s="73">
        <v>1.67</v>
      </c>
      <c r="AN55" s="73">
        <v>1.53</v>
      </c>
      <c r="AO55" s="73">
        <v>1.4</v>
      </c>
      <c r="AP55" s="73">
        <v>1.29</v>
      </c>
      <c r="AQ55" s="73">
        <v>1.18</v>
      </c>
      <c r="AR55" s="73">
        <v>1.08</v>
      </c>
      <c r="AS55" s="73">
        <v>0.99</v>
      </c>
      <c r="AT55" s="73">
        <v>0.91</v>
      </c>
      <c r="AU55" s="73">
        <v>0.83</v>
      </c>
    </row>
    <row r="56" spans="1:47" x14ac:dyDescent="0.25">
      <c r="A56" s="72">
        <v>52</v>
      </c>
      <c r="B56" s="73">
        <v>30</v>
      </c>
      <c r="C56" s="73">
        <v>30</v>
      </c>
      <c r="D56" s="73">
        <v>30</v>
      </c>
      <c r="E56" s="73">
        <v>30</v>
      </c>
      <c r="F56" s="73">
        <v>30</v>
      </c>
      <c r="G56" s="73">
        <v>30</v>
      </c>
      <c r="H56" s="73">
        <v>30</v>
      </c>
      <c r="I56" s="73">
        <v>30</v>
      </c>
      <c r="J56" s="73">
        <v>30</v>
      </c>
      <c r="K56" s="73">
        <v>30</v>
      </c>
      <c r="L56" s="73">
        <v>29.65</v>
      </c>
      <c r="M56" s="73">
        <v>27.35</v>
      </c>
      <c r="N56" s="73">
        <v>24.32</v>
      </c>
      <c r="O56" s="73">
        <v>21.62</v>
      </c>
      <c r="P56" s="73">
        <v>19.2</v>
      </c>
      <c r="Q56" s="73">
        <v>17.059999999999999</v>
      </c>
      <c r="R56" s="73">
        <v>15.16</v>
      </c>
      <c r="S56" s="73">
        <v>13.49</v>
      </c>
      <c r="T56" s="73">
        <v>12</v>
      </c>
      <c r="U56" s="73">
        <v>10.7</v>
      </c>
      <c r="V56" s="73">
        <v>9.5399999999999991</v>
      </c>
      <c r="W56" s="73">
        <v>8.52</v>
      </c>
      <c r="X56" s="73">
        <v>7.62</v>
      </c>
      <c r="Y56" s="73">
        <v>6.83</v>
      </c>
      <c r="Z56" s="73">
        <v>6.13</v>
      </c>
      <c r="AA56" s="73">
        <v>5.52</v>
      </c>
      <c r="AB56" s="73">
        <v>4.97</v>
      </c>
      <c r="AC56" s="73">
        <v>4.4800000000000004</v>
      </c>
      <c r="AD56" s="73">
        <v>4.05</v>
      </c>
      <c r="AE56" s="73">
        <v>3.67</v>
      </c>
      <c r="AF56" s="73">
        <v>3.33</v>
      </c>
      <c r="AG56" s="73">
        <v>3.03</v>
      </c>
      <c r="AH56" s="73">
        <v>2.75</v>
      </c>
      <c r="AI56" s="73">
        <v>2.5099999999999998</v>
      </c>
      <c r="AJ56" s="73">
        <v>2.29</v>
      </c>
      <c r="AK56" s="73">
        <v>2.09</v>
      </c>
      <c r="AL56" s="73">
        <v>1.91</v>
      </c>
      <c r="AM56" s="73">
        <v>1.74</v>
      </c>
      <c r="AN56" s="73">
        <v>1.59</v>
      </c>
      <c r="AO56" s="73">
        <v>1.46</v>
      </c>
      <c r="AP56" s="73">
        <v>1.34</v>
      </c>
      <c r="AQ56" s="73">
        <v>1.22</v>
      </c>
      <c r="AR56" s="73">
        <v>1.1200000000000001</v>
      </c>
      <c r="AS56" s="73">
        <v>1.02</v>
      </c>
      <c r="AT56" s="73">
        <v>0.94</v>
      </c>
      <c r="AU56" s="73">
        <v>0.86</v>
      </c>
    </row>
    <row r="57" spans="1:47" x14ac:dyDescent="0.25">
      <c r="A57" s="72">
        <v>53</v>
      </c>
      <c r="B57" s="73">
        <v>30</v>
      </c>
      <c r="C57" s="73">
        <v>30</v>
      </c>
      <c r="D57" s="73">
        <v>30</v>
      </c>
      <c r="E57" s="73">
        <v>30</v>
      </c>
      <c r="F57" s="73">
        <v>30</v>
      </c>
      <c r="G57" s="73">
        <v>30</v>
      </c>
      <c r="H57" s="73">
        <v>30</v>
      </c>
      <c r="I57" s="73">
        <v>30</v>
      </c>
      <c r="J57" s="73">
        <v>30</v>
      </c>
      <c r="K57" s="73">
        <v>30</v>
      </c>
      <c r="L57" s="73">
        <v>30</v>
      </c>
      <c r="M57" s="73">
        <v>29.31</v>
      </c>
      <c r="N57" s="73">
        <v>26.69</v>
      </c>
      <c r="O57" s="73">
        <v>23.72</v>
      </c>
      <c r="P57" s="73">
        <v>21.06</v>
      </c>
      <c r="Q57" s="73">
        <v>18.7</v>
      </c>
      <c r="R57" s="73">
        <v>16.600000000000001</v>
      </c>
      <c r="S57" s="73">
        <v>14.74</v>
      </c>
      <c r="T57" s="73">
        <v>13.1</v>
      </c>
      <c r="U57" s="73">
        <v>11.65</v>
      </c>
      <c r="V57" s="73">
        <v>10.37</v>
      </c>
      <c r="W57" s="73">
        <v>9.25</v>
      </c>
      <c r="X57" s="73">
        <v>8.25</v>
      </c>
      <c r="Y57" s="73">
        <v>7.38</v>
      </c>
      <c r="Z57" s="73">
        <v>6.61</v>
      </c>
      <c r="AA57" s="73">
        <v>5.93</v>
      </c>
      <c r="AB57" s="73">
        <v>5.33</v>
      </c>
      <c r="AC57" s="73">
        <v>4.79</v>
      </c>
      <c r="AD57" s="73">
        <v>4.32</v>
      </c>
      <c r="AE57" s="73">
        <v>3.91</v>
      </c>
      <c r="AF57" s="73">
        <v>3.53</v>
      </c>
      <c r="AG57" s="73">
        <v>3.2</v>
      </c>
      <c r="AH57" s="73">
        <v>2.91</v>
      </c>
      <c r="AI57" s="73">
        <v>2.64</v>
      </c>
      <c r="AJ57" s="73">
        <v>2.41</v>
      </c>
      <c r="AK57" s="73">
        <v>2.19</v>
      </c>
      <c r="AL57" s="73">
        <v>2</v>
      </c>
      <c r="AM57" s="73">
        <v>1.82</v>
      </c>
      <c r="AN57" s="73">
        <v>1.67</v>
      </c>
      <c r="AO57" s="73">
        <v>1.52</v>
      </c>
      <c r="AP57" s="73">
        <v>1.39</v>
      </c>
      <c r="AQ57" s="73">
        <v>1.27</v>
      </c>
      <c r="AR57" s="73">
        <v>1.1599999999999999</v>
      </c>
      <c r="AS57" s="73">
        <v>1.06</v>
      </c>
      <c r="AT57" s="73">
        <v>0.97</v>
      </c>
      <c r="AU57" s="73">
        <v>0.89</v>
      </c>
    </row>
    <row r="58" spans="1:47" x14ac:dyDescent="0.25">
      <c r="A58" s="72">
        <v>54</v>
      </c>
      <c r="B58" s="73">
        <v>30</v>
      </c>
      <c r="C58" s="73">
        <v>30</v>
      </c>
      <c r="D58" s="73">
        <v>30</v>
      </c>
      <c r="E58" s="73">
        <v>30</v>
      </c>
      <c r="F58" s="73">
        <v>30</v>
      </c>
      <c r="G58" s="73">
        <v>30</v>
      </c>
      <c r="H58" s="73">
        <v>30</v>
      </c>
      <c r="I58" s="73">
        <v>30</v>
      </c>
      <c r="J58" s="73">
        <v>30</v>
      </c>
      <c r="K58" s="73">
        <v>30</v>
      </c>
      <c r="L58" s="73">
        <v>30</v>
      </c>
      <c r="M58" s="73">
        <v>30</v>
      </c>
      <c r="N58" s="73">
        <v>28.97</v>
      </c>
      <c r="O58" s="73">
        <v>26.05</v>
      </c>
      <c r="P58" s="73">
        <v>23.12</v>
      </c>
      <c r="Q58" s="73">
        <v>20.52</v>
      </c>
      <c r="R58" s="73">
        <v>18.2</v>
      </c>
      <c r="S58" s="73">
        <v>16.149999999999999</v>
      </c>
      <c r="T58" s="73">
        <v>14.33</v>
      </c>
      <c r="U58" s="73">
        <v>12.73</v>
      </c>
      <c r="V58" s="73">
        <v>11.31</v>
      </c>
      <c r="W58" s="73">
        <v>10.06</v>
      </c>
      <c r="X58" s="73">
        <v>8.9600000000000009</v>
      </c>
      <c r="Y58" s="73">
        <v>7.99</v>
      </c>
      <c r="Z58" s="73">
        <v>7.14</v>
      </c>
      <c r="AA58" s="73">
        <v>6.39</v>
      </c>
      <c r="AB58" s="73">
        <v>5.72</v>
      </c>
      <c r="AC58" s="73">
        <v>5.14</v>
      </c>
      <c r="AD58" s="73">
        <v>4.62</v>
      </c>
      <c r="AE58" s="73">
        <v>4.17</v>
      </c>
      <c r="AF58" s="73">
        <v>3.76</v>
      </c>
      <c r="AG58" s="73">
        <v>3.4</v>
      </c>
      <c r="AH58" s="73">
        <v>3.08</v>
      </c>
      <c r="AI58" s="73">
        <v>2.79</v>
      </c>
      <c r="AJ58" s="73">
        <v>2.54</v>
      </c>
      <c r="AK58" s="73">
        <v>2.31</v>
      </c>
      <c r="AL58" s="73">
        <v>2.1</v>
      </c>
      <c r="AM58" s="73">
        <v>1.91</v>
      </c>
      <c r="AN58" s="73">
        <v>1.74</v>
      </c>
      <c r="AO58" s="73">
        <v>1.59</v>
      </c>
      <c r="AP58" s="73">
        <v>1.45</v>
      </c>
      <c r="AQ58" s="73">
        <v>1.32</v>
      </c>
      <c r="AR58" s="73">
        <v>1.21</v>
      </c>
      <c r="AS58" s="73">
        <v>1.1000000000000001</v>
      </c>
      <c r="AT58" s="73">
        <v>1.01</v>
      </c>
      <c r="AU58" s="73">
        <v>0.92</v>
      </c>
    </row>
    <row r="59" spans="1:47" x14ac:dyDescent="0.25">
      <c r="A59" s="72">
        <v>55</v>
      </c>
      <c r="B59" s="73">
        <v>30</v>
      </c>
      <c r="C59" s="73">
        <v>30</v>
      </c>
      <c r="D59" s="73">
        <v>30</v>
      </c>
      <c r="E59" s="73">
        <v>30</v>
      </c>
      <c r="F59" s="73">
        <v>30</v>
      </c>
      <c r="G59" s="73">
        <v>30</v>
      </c>
      <c r="H59" s="73">
        <v>30</v>
      </c>
      <c r="I59" s="73">
        <v>30</v>
      </c>
      <c r="J59" s="73">
        <v>30</v>
      </c>
      <c r="K59" s="73">
        <v>30</v>
      </c>
      <c r="L59" s="73">
        <v>30</v>
      </c>
      <c r="M59" s="73">
        <v>30</v>
      </c>
      <c r="N59" s="73">
        <v>30</v>
      </c>
      <c r="O59" s="73">
        <v>28.63</v>
      </c>
      <c r="P59" s="73">
        <v>25.41</v>
      </c>
      <c r="Q59" s="73">
        <v>22.54</v>
      </c>
      <c r="R59" s="73">
        <v>19.989999999999998</v>
      </c>
      <c r="S59" s="73">
        <v>17.72</v>
      </c>
      <c r="T59" s="73">
        <v>15.71</v>
      </c>
      <c r="U59" s="73">
        <v>13.93</v>
      </c>
      <c r="V59" s="73">
        <v>12.36</v>
      </c>
      <c r="W59" s="73">
        <v>10.97</v>
      </c>
      <c r="X59" s="73">
        <v>9.75</v>
      </c>
      <c r="Y59" s="73">
        <v>8.68</v>
      </c>
      <c r="Z59" s="73">
        <v>7.73</v>
      </c>
      <c r="AA59" s="73">
        <v>6.9</v>
      </c>
      <c r="AB59" s="73">
        <v>6.17</v>
      </c>
      <c r="AC59" s="73">
        <v>5.53</v>
      </c>
      <c r="AD59" s="73">
        <v>4.96</v>
      </c>
      <c r="AE59" s="73">
        <v>4.46</v>
      </c>
      <c r="AF59" s="73">
        <v>4.01</v>
      </c>
      <c r="AG59" s="73">
        <v>3.62</v>
      </c>
      <c r="AH59" s="73">
        <v>3.27</v>
      </c>
      <c r="AI59" s="73">
        <v>2.96</v>
      </c>
      <c r="AJ59" s="73">
        <v>2.68</v>
      </c>
      <c r="AK59" s="73">
        <v>2.4300000000000002</v>
      </c>
      <c r="AL59" s="73">
        <v>2.21</v>
      </c>
      <c r="AM59" s="73">
        <v>2.0099999999999998</v>
      </c>
      <c r="AN59" s="73">
        <v>1.83</v>
      </c>
      <c r="AO59" s="73">
        <v>1.66</v>
      </c>
      <c r="AP59" s="73">
        <v>1.51</v>
      </c>
      <c r="AQ59" s="73">
        <v>1.38</v>
      </c>
      <c r="AR59" s="73">
        <v>1.26</v>
      </c>
      <c r="AS59" s="73">
        <v>1.1499999999999999</v>
      </c>
      <c r="AT59" s="73">
        <v>1.04</v>
      </c>
      <c r="AU59" s="73">
        <v>0.95</v>
      </c>
    </row>
    <row r="60" spans="1:47" x14ac:dyDescent="0.25">
      <c r="A60" s="72">
        <v>56</v>
      </c>
      <c r="B60" s="73">
        <v>30</v>
      </c>
      <c r="C60" s="73">
        <v>30</v>
      </c>
      <c r="D60" s="73">
        <v>30</v>
      </c>
      <c r="E60" s="73">
        <v>30</v>
      </c>
      <c r="F60" s="73">
        <v>30</v>
      </c>
      <c r="G60" s="73">
        <v>30</v>
      </c>
      <c r="H60" s="73">
        <v>30</v>
      </c>
      <c r="I60" s="73">
        <v>30</v>
      </c>
      <c r="J60" s="73">
        <v>30</v>
      </c>
      <c r="K60" s="73">
        <v>30</v>
      </c>
      <c r="L60" s="73">
        <v>30</v>
      </c>
      <c r="M60" s="73">
        <v>30</v>
      </c>
      <c r="N60" s="73">
        <v>30</v>
      </c>
      <c r="O60" s="73">
        <v>29.99</v>
      </c>
      <c r="P60" s="73">
        <v>27.94</v>
      </c>
      <c r="Q60" s="73">
        <v>24.79</v>
      </c>
      <c r="R60" s="73">
        <v>21.97</v>
      </c>
      <c r="S60" s="73">
        <v>19.47</v>
      </c>
      <c r="T60" s="73">
        <v>17.239999999999998</v>
      </c>
      <c r="U60" s="73">
        <v>15.27</v>
      </c>
      <c r="V60" s="73">
        <v>13.53</v>
      </c>
      <c r="W60" s="73">
        <v>11.99</v>
      </c>
      <c r="X60" s="73">
        <v>10.64</v>
      </c>
      <c r="Y60" s="73">
        <v>9.4499999999999993</v>
      </c>
      <c r="Z60" s="73">
        <v>8.4</v>
      </c>
      <c r="AA60" s="73">
        <v>7.48</v>
      </c>
      <c r="AB60" s="73">
        <v>6.67</v>
      </c>
      <c r="AC60" s="73">
        <v>5.96</v>
      </c>
      <c r="AD60" s="73">
        <v>5.33</v>
      </c>
      <c r="AE60" s="73">
        <v>4.78</v>
      </c>
      <c r="AF60" s="73">
        <v>4.29</v>
      </c>
      <c r="AG60" s="73">
        <v>3.86</v>
      </c>
      <c r="AH60" s="73">
        <v>3.48</v>
      </c>
      <c r="AI60" s="73">
        <v>3.14</v>
      </c>
      <c r="AJ60" s="73">
        <v>2.84</v>
      </c>
      <c r="AK60" s="73">
        <v>2.57</v>
      </c>
      <c r="AL60" s="73">
        <v>2.33</v>
      </c>
      <c r="AM60" s="73">
        <v>2.11</v>
      </c>
      <c r="AN60" s="73">
        <v>1.92</v>
      </c>
      <c r="AO60" s="73">
        <v>1.74</v>
      </c>
      <c r="AP60" s="73">
        <v>1.58</v>
      </c>
      <c r="AQ60" s="73">
        <v>1.44</v>
      </c>
      <c r="AR60" s="73">
        <v>1.31</v>
      </c>
      <c r="AS60" s="73">
        <v>1.19</v>
      </c>
      <c r="AT60" s="73">
        <v>1.0900000000000001</v>
      </c>
      <c r="AU60" s="73">
        <v>0.99</v>
      </c>
    </row>
    <row r="61" spans="1:47" x14ac:dyDescent="0.25">
      <c r="A61" s="72">
        <v>57</v>
      </c>
      <c r="B61" s="73">
        <v>30</v>
      </c>
      <c r="C61" s="73">
        <v>30</v>
      </c>
      <c r="D61" s="73">
        <v>30</v>
      </c>
      <c r="E61" s="73">
        <v>30</v>
      </c>
      <c r="F61" s="73">
        <v>30</v>
      </c>
      <c r="G61" s="73">
        <v>30</v>
      </c>
      <c r="H61" s="73">
        <v>30</v>
      </c>
      <c r="I61" s="73">
        <v>30</v>
      </c>
      <c r="J61" s="73">
        <v>30</v>
      </c>
      <c r="K61" s="73">
        <v>30</v>
      </c>
      <c r="L61" s="73">
        <v>30</v>
      </c>
      <c r="M61" s="73">
        <v>30</v>
      </c>
      <c r="N61" s="73">
        <v>30</v>
      </c>
      <c r="O61" s="73">
        <v>30</v>
      </c>
      <c r="P61" s="73">
        <v>29.64</v>
      </c>
      <c r="Q61" s="73">
        <v>27.29</v>
      </c>
      <c r="R61" s="73">
        <v>24.18</v>
      </c>
      <c r="S61" s="73">
        <v>21.42</v>
      </c>
      <c r="T61" s="73">
        <v>18.96</v>
      </c>
      <c r="U61" s="73">
        <v>16.78</v>
      </c>
      <c r="V61" s="73">
        <v>14.84</v>
      </c>
      <c r="W61" s="73">
        <v>13.14</v>
      </c>
      <c r="X61" s="73">
        <v>11.64</v>
      </c>
      <c r="Y61" s="73">
        <v>10.31</v>
      </c>
      <c r="Z61" s="73">
        <v>9.15</v>
      </c>
      <c r="AA61" s="73">
        <v>8.1300000000000008</v>
      </c>
      <c r="AB61" s="73">
        <v>7.23</v>
      </c>
      <c r="AC61" s="73">
        <v>6.44</v>
      </c>
      <c r="AD61" s="73">
        <v>5.75</v>
      </c>
      <c r="AE61" s="73">
        <v>5.14</v>
      </c>
      <c r="AF61" s="73">
        <v>4.6100000000000003</v>
      </c>
      <c r="AG61" s="73">
        <v>4.13</v>
      </c>
      <c r="AH61" s="73">
        <v>3.72</v>
      </c>
      <c r="AI61" s="73">
        <v>3.34</v>
      </c>
      <c r="AJ61" s="73">
        <v>3.02</v>
      </c>
      <c r="AK61" s="73">
        <v>2.72</v>
      </c>
      <c r="AL61" s="73">
        <v>2.46</v>
      </c>
      <c r="AM61" s="73">
        <v>2.23</v>
      </c>
      <c r="AN61" s="73">
        <v>2.02</v>
      </c>
      <c r="AO61" s="73">
        <v>1.83</v>
      </c>
      <c r="AP61" s="73">
        <v>1.66</v>
      </c>
      <c r="AQ61" s="73">
        <v>1.51</v>
      </c>
      <c r="AR61" s="73">
        <v>1.37</v>
      </c>
      <c r="AS61" s="73">
        <v>1.24</v>
      </c>
      <c r="AT61" s="73">
        <v>1.1299999999999999</v>
      </c>
      <c r="AU61" s="73">
        <v>1.03</v>
      </c>
    </row>
    <row r="62" spans="1:47" x14ac:dyDescent="0.25">
      <c r="A62" s="72">
        <v>58</v>
      </c>
      <c r="B62" s="73">
        <v>30</v>
      </c>
      <c r="C62" s="73">
        <v>30</v>
      </c>
      <c r="D62" s="73">
        <v>30</v>
      </c>
      <c r="E62" s="73">
        <v>30</v>
      </c>
      <c r="F62" s="73">
        <v>30</v>
      </c>
      <c r="G62" s="73">
        <v>30</v>
      </c>
      <c r="H62" s="73">
        <v>30</v>
      </c>
      <c r="I62" s="73">
        <v>30</v>
      </c>
      <c r="J62" s="73">
        <v>30</v>
      </c>
      <c r="K62" s="73">
        <v>30</v>
      </c>
      <c r="L62" s="73">
        <v>30</v>
      </c>
      <c r="M62" s="73">
        <v>30</v>
      </c>
      <c r="N62" s="73">
        <v>30</v>
      </c>
      <c r="O62" s="73">
        <v>30</v>
      </c>
      <c r="P62" s="73">
        <v>30</v>
      </c>
      <c r="Q62" s="73">
        <v>29.3</v>
      </c>
      <c r="R62" s="73">
        <v>26.64</v>
      </c>
      <c r="S62" s="73">
        <v>23.59</v>
      </c>
      <c r="T62" s="73">
        <v>20.87</v>
      </c>
      <c r="U62" s="73">
        <v>18.46</v>
      </c>
      <c r="V62" s="73">
        <v>16.32</v>
      </c>
      <c r="W62" s="73">
        <v>14.43</v>
      </c>
      <c r="X62" s="73">
        <v>12.76</v>
      </c>
      <c r="Y62" s="73">
        <v>11.29</v>
      </c>
      <c r="Z62" s="73">
        <v>9.99</v>
      </c>
      <c r="AA62" s="73">
        <v>8.86</v>
      </c>
      <c r="AB62" s="73">
        <v>7.86</v>
      </c>
      <c r="AC62" s="73">
        <v>6.99</v>
      </c>
      <c r="AD62" s="73">
        <v>6.22</v>
      </c>
      <c r="AE62" s="73">
        <v>5.55</v>
      </c>
      <c r="AF62" s="73">
        <v>4.96</v>
      </c>
      <c r="AG62" s="73">
        <v>4.4400000000000004</v>
      </c>
      <c r="AH62" s="73">
        <v>3.98</v>
      </c>
      <c r="AI62" s="73">
        <v>3.57</v>
      </c>
      <c r="AJ62" s="73">
        <v>3.21</v>
      </c>
      <c r="AK62" s="73">
        <v>2.89</v>
      </c>
      <c r="AL62" s="73">
        <v>2.61</v>
      </c>
      <c r="AM62" s="73">
        <v>2.36</v>
      </c>
      <c r="AN62" s="73">
        <v>2.13</v>
      </c>
      <c r="AO62" s="73">
        <v>1.93</v>
      </c>
      <c r="AP62" s="73">
        <v>1.75</v>
      </c>
      <c r="AQ62" s="73">
        <v>1.58</v>
      </c>
      <c r="AR62" s="73">
        <v>1.43</v>
      </c>
      <c r="AS62" s="73">
        <v>1.3</v>
      </c>
      <c r="AT62" s="73">
        <v>1.18</v>
      </c>
      <c r="AU62" s="73">
        <v>1.07</v>
      </c>
    </row>
    <row r="63" spans="1:47" x14ac:dyDescent="0.25">
      <c r="A63" s="72">
        <v>59</v>
      </c>
      <c r="B63" s="73">
        <v>30</v>
      </c>
      <c r="C63" s="73">
        <v>30</v>
      </c>
      <c r="D63" s="73">
        <v>30</v>
      </c>
      <c r="E63" s="73">
        <v>30</v>
      </c>
      <c r="F63" s="73">
        <v>30</v>
      </c>
      <c r="G63" s="73">
        <v>30</v>
      </c>
      <c r="H63" s="73">
        <v>30</v>
      </c>
      <c r="I63" s="73">
        <v>30</v>
      </c>
      <c r="J63" s="73">
        <v>30</v>
      </c>
      <c r="K63" s="73">
        <v>30</v>
      </c>
      <c r="L63" s="73">
        <v>30</v>
      </c>
      <c r="M63" s="73">
        <v>30</v>
      </c>
      <c r="N63" s="73">
        <v>30</v>
      </c>
      <c r="O63" s="73">
        <v>30</v>
      </c>
      <c r="P63" s="73">
        <v>30</v>
      </c>
      <c r="Q63" s="73">
        <v>30</v>
      </c>
      <c r="R63" s="73">
        <v>28.97</v>
      </c>
      <c r="S63" s="73">
        <v>26.01</v>
      </c>
      <c r="T63" s="73">
        <v>23.01</v>
      </c>
      <c r="U63" s="73">
        <v>20.34</v>
      </c>
      <c r="V63" s="73">
        <v>17.97</v>
      </c>
      <c r="W63" s="73">
        <v>15.87</v>
      </c>
      <c r="X63" s="73">
        <v>14.01</v>
      </c>
      <c r="Y63" s="73">
        <v>12.38</v>
      </c>
      <c r="Z63" s="73">
        <v>10.94</v>
      </c>
      <c r="AA63" s="73">
        <v>9.68</v>
      </c>
      <c r="AB63" s="73">
        <v>8.57</v>
      </c>
      <c r="AC63" s="73">
        <v>7.6</v>
      </c>
      <c r="AD63" s="73">
        <v>6.75</v>
      </c>
      <c r="AE63" s="73">
        <v>6.01</v>
      </c>
      <c r="AF63" s="73">
        <v>5.35</v>
      </c>
      <c r="AG63" s="73">
        <v>4.78</v>
      </c>
      <c r="AH63" s="73">
        <v>4.2699999999999996</v>
      </c>
      <c r="AI63" s="73">
        <v>3.83</v>
      </c>
      <c r="AJ63" s="73">
        <v>3.43</v>
      </c>
      <c r="AK63" s="73">
        <v>3.08</v>
      </c>
      <c r="AL63" s="73">
        <v>2.77</v>
      </c>
      <c r="AM63" s="73">
        <v>2.5</v>
      </c>
      <c r="AN63" s="73">
        <v>2.25</v>
      </c>
      <c r="AO63" s="73">
        <v>2.0299999999999998</v>
      </c>
      <c r="AP63" s="73">
        <v>1.84</v>
      </c>
      <c r="AQ63" s="73">
        <v>1.66</v>
      </c>
      <c r="AR63" s="73">
        <v>1.5</v>
      </c>
      <c r="AS63" s="73">
        <v>1.36</v>
      </c>
      <c r="AT63" s="73">
        <v>1.23</v>
      </c>
      <c r="AU63" s="73">
        <v>1.1200000000000001</v>
      </c>
    </row>
    <row r="64" spans="1:47" x14ac:dyDescent="0.25">
      <c r="A64" s="72">
        <v>60</v>
      </c>
      <c r="B64" s="73">
        <v>30</v>
      </c>
      <c r="C64" s="73">
        <v>30</v>
      </c>
      <c r="D64" s="73">
        <v>30</v>
      </c>
      <c r="E64" s="73">
        <v>30</v>
      </c>
      <c r="F64" s="73">
        <v>30</v>
      </c>
      <c r="G64" s="73">
        <v>30</v>
      </c>
      <c r="H64" s="73">
        <v>30</v>
      </c>
      <c r="I64" s="73">
        <v>30</v>
      </c>
      <c r="J64" s="73">
        <v>30</v>
      </c>
      <c r="K64" s="73">
        <v>30</v>
      </c>
      <c r="L64" s="73">
        <v>30</v>
      </c>
      <c r="M64" s="73">
        <v>30</v>
      </c>
      <c r="N64" s="73">
        <v>30</v>
      </c>
      <c r="O64" s="73">
        <v>30</v>
      </c>
      <c r="P64" s="73">
        <v>30</v>
      </c>
      <c r="Q64" s="73">
        <v>30</v>
      </c>
      <c r="R64" s="73">
        <v>30</v>
      </c>
      <c r="S64" s="73">
        <v>28.64</v>
      </c>
      <c r="T64" s="73">
        <v>25.39</v>
      </c>
      <c r="U64" s="73">
        <v>22.44</v>
      </c>
      <c r="V64" s="73">
        <v>19.809999999999999</v>
      </c>
      <c r="W64" s="73">
        <v>17.48</v>
      </c>
      <c r="X64" s="73">
        <v>15.42</v>
      </c>
      <c r="Y64" s="73">
        <v>13.61</v>
      </c>
      <c r="Z64" s="73">
        <v>12.01</v>
      </c>
      <c r="AA64" s="73">
        <v>10.61</v>
      </c>
      <c r="AB64" s="73">
        <v>9.3699999999999992</v>
      </c>
      <c r="AC64" s="73">
        <v>8.3000000000000007</v>
      </c>
      <c r="AD64" s="73">
        <v>7.35</v>
      </c>
      <c r="AE64" s="73">
        <v>6.52</v>
      </c>
      <c r="AF64" s="73">
        <v>5.8</v>
      </c>
      <c r="AG64" s="73">
        <v>5.16</v>
      </c>
      <c r="AH64" s="73">
        <v>4.5999999999999996</v>
      </c>
      <c r="AI64" s="73">
        <v>4.1100000000000003</v>
      </c>
      <c r="AJ64" s="73">
        <v>3.68</v>
      </c>
      <c r="AK64" s="73">
        <v>3.3</v>
      </c>
      <c r="AL64" s="73">
        <v>2.96</v>
      </c>
      <c r="AM64" s="73">
        <v>2.66</v>
      </c>
      <c r="AN64" s="73">
        <v>2.39</v>
      </c>
      <c r="AO64" s="73">
        <v>2.15</v>
      </c>
      <c r="AP64" s="73">
        <v>1.94</v>
      </c>
      <c r="AQ64" s="73">
        <v>1.75</v>
      </c>
      <c r="AR64" s="73">
        <v>1.58</v>
      </c>
      <c r="AS64" s="73">
        <v>1.43</v>
      </c>
      <c r="AT64" s="73">
        <v>1.29</v>
      </c>
      <c r="AU64" s="73">
        <v>1.17</v>
      </c>
    </row>
    <row r="65" spans="1:47" x14ac:dyDescent="0.25">
      <c r="A65" s="72">
        <v>61</v>
      </c>
      <c r="B65" s="73">
        <v>30</v>
      </c>
      <c r="C65" s="73">
        <v>30</v>
      </c>
      <c r="D65" s="73">
        <v>30</v>
      </c>
      <c r="E65" s="73">
        <v>30</v>
      </c>
      <c r="F65" s="73">
        <v>30</v>
      </c>
      <c r="G65" s="73">
        <v>30</v>
      </c>
      <c r="H65" s="73">
        <v>30</v>
      </c>
      <c r="I65" s="73">
        <v>30</v>
      </c>
      <c r="J65" s="73">
        <v>30</v>
      </c>
      <c r="K65" s="73">
        <v>30</v>
      </c>
      <c r="L65" s="73">
        <v>30</v>
      </c>
      <c r="M65" s="73">
        <v>30</v>
      </c>
      <c r="N65" s="73">
        <v>30</v>
      </c>
      <c r="O65" s="73">
        <v>30</v>
      </c>
      <c r="P65" s="73">
        <v>30</v>
      </c>
      <c r="Q65" s="73">
        <v>30</v>
      </c>
      <c r="R65" s="73">
        <v>30</v>
      </c>
      <c r="S65" s="73">
        <v>30</v>
      </c>
      <c r="T65" s="73">
        <v>28.04</v>
      </c>
      <c r="U65" s="73">
        <v>24.78</v>
      </c>
      <c r="V65" s="73">
        <v>21.87</v>
      </c>
      <c r="W65" s="73">
        <v>19.29</v>
      </c>
      <c r="X65" s="73">
        <v>17.010000000000002</v>
      </c>
      <c r="Y65" s="73">
        <v>14.99</v>
      </c>
      <c r="Z65" s="73">
        <v>13.21</v>
      </c>
      <c r="AA65" s="73">
        <v>11.65</v>
      </c>
      <c r="AB65" s="73">
        <v>10.28</v>
      </c>
      <c r="AC65" s="73">
        <v>9.07</v>
      </c>
      <c r="AD65" s="73">
        <v>8.02</v>
      </c>
      <c r="AE65" s="73">
        <v>7.1</v>
      </c>
      <c r="AF65" s="73">
        <v>6.3</v>
      </c>
      <c r="AG65" s="73">
        <v>5.59</v>
      </c>
      <c r="AH65" s="73">
        <v>4.97</v>
      </c>
      <c r="AI65" s="73">
        <v>4.43</v>
      </c>
      <c r="AJ65" s="73">
        <v>3.95</v>
      </c>
      <c r="AK65" s="73">
        <v>3.53</v>
      </c>
      <c r="AL65" s="73">
        <v>3.16</v>
      </c>
      <c r="AM65" s="73">
        <v>2.83</v>
      </c>
      <c r="AN65" s="73">
        <v>2.54</v>
      </c>
      <c r="AO65" s="73">
        <v>2.29</v>
      </c>
      <c r="AP65" s="73">
        <v>2.06</v>
      </c>
      <c r="AQ65" s="73">
        <v>1.85</v>
      </c>
      <c r="AR65" s="73">
        <v>1.67</v>
      </c>
      <c r="AS65" s="73">
        <v>1.5</v>
      </c>
      <c r="AT65" s="73">
        <v>1.36</v>
      </c>
      <c r="AU65" s="73">
        <v>1.23</v>
      </c>
    </row>
    <row r="66" spans="1:47" x14ac:dyDescent="0.25">
      <c r="A66" s="72">
        <v>62</v>
      </c>
      <c r="B66" s="73">
        <v>30</v>
      </c>
      <c r="C66" s="73">
        <v>30</v>
      </c>
      <c r="D66" s="73">
        <v>30</v>
      </c>
      <c r="E66" s="73">
        <v>30</v>
      </c>
      <c r="F66" s="73">
        <v>30</v>
      </c>
      <c r="G66" s="73">
        <v>30</v>
      </c>
      <c r="H66" s="73">
        <v>30</v>
      </c>
      <c r="I66" s="73">
        <v>30</v>
      </c>
      <c r="J66" s="73">
        <v>30</v>
      </c>
      <c r="K66" s="73">
        <v>30</v>
      </c>
      <c r="L66" s="73">
        <v>30</v>
      </c>
      <c r="M66" s="73">
        <v>30</v>
      </c>
      <c r="N66" s="73">
        <v>30</v>
      </c>
      <c r="O66" s="73">
        <v>30</v>
      </c>
      <c r="P66" s="73">
        <v>30</v>
      </c>
      <c r="Q66" s="73">
        <v>30</v>
      </c>
      <c r="R66" s="73">
        <v>30</v>
      </c>
      <c r="S66" s="73">
        <v>30</v>
      </c>
      <c r="T66" s="73">
        <v>29.72</v>
      </c>
      <c r="U66" s="73">
        <v>27.39</v>
      </c>
      <c r="V66" s="73">
        <v>24.18</v>
      </c>
      <c r="W66" s="73">
        <v>21.32</v>
      </c>
      <c r="X66" s="73">
        <v>18.78</v>
      </c>
      <c r="Y66" s="73">
        <v>16.54</v>
      </c>
      <c r="Z66" s="73">
        <v>14.56</v>
      </c>
      <c r="AA66" s="73">
        <v>12.82</v>
      </c>
      <c r="AB66" s="73">
        <v>11.29</v>
      </c>
      <c r="AC66" s="73">
        <v>9.9499999999999993</v>
      </c>
      <c r="AD66" s="73">
        <v>8.7799999999999994</v>
      </c>
      <c r="AE66" s="73">
        <v>7.76</v>
      </c>
      <c r="AF66" s="73">
        <v>6.86</v>
      </c>
      <c r="AG66" s="73">
        <v>6.08</v>
      </c>
      <c r="AH66" s="73">
        <v>5.39</v>
      </c>
      <c r="AI66" s="73">
        <v>4.79</v>
      </c>
      <c r="AJ66" s="73">
        <v>4.26</v>
      </c>
      <c r="AK66" s="73">
        <v>3.8</v>
      </c>
      <c r="AL66" s="73">
        <v>3.39</v>
      </c>
      <c r="AM66" s="73">
        <v>3.03</v>
      </c>
      <c r="AN66" s="73">
        <v>2.71</v>
      </c>
      <c r="AO66" s="73">
        <v>2.4300000000000002</v>
      </c>
      <c r="AP66" s="73">
        <v>2.1800000000000002</v>
      </c>
      <c r="AQ66" s="73">
        <v>1.96</v>
      </c>
      <c r="AR66" s="73">
        <v>1.76</v>
      </c>
      <c r="AS66" s="73">
        <v>1.59</v>
      </c>
      <c r="AT66" s="73">
        <v>1.43</v>
      </c>
      <c r="AU66" s="73">
        <v>1.29</v>
      </c>
    </row>
    <row r="67" spans="1:47" x14ac:dyDescent="0.25">
      <c r="A67" s="72">
        <v>63</v>
      </c>
      <c r="B67" s="73">
        <v>30</v>
      </c>
      <c r="C67" s="73">
        <v>30</v>
      </c>
      <c r="D67" s="73">
        <v>30</v>
      </c>
      <c r="E67" s="73">
        <v>30</v>
      </c>
      <c r="F67" s="73">
        <v>30</v>
      </c>
      <c r="G67" s="73">
        <v>30</v>
      </c>
      <c r="H67" s="73">
        <v>30</v>
      </c>
      <c r="I67" s="73">
        <v>30</v>
      </c>
      <c r="J67" s="73">
        <v>30</v>
      </c>
      <c r="K67" s="73">
        <v>30</v>
      </c>
      <c r="L67" s="73">
        <v>30</v>
      </c>
      <c r="M67" s="73">
        <v>30</v>
      </c>
      <c r="N67" s="73">
        <v>30</v>
      </c>
      <c r="O67" s="73">
        <v>30</v>
      </c>
      <c r="P67" s="73">
        <v>30</v>
      </c>
      <c r="Q67" s="73">
        <v>30</v>
      </c>
      <c r="R67" s="73">
        <v>30</v>
      </c>
      <c r="S67" s="73">
        <v>30</v>
      </c>
      <c r="T67" s="73">
        <v>30</v>
      </c>
      <c r="U67" s="73">
        <v>29.39</v>
      </c>
      <c r="V67" s="73">
        <v>26.76</v>
      </c>
      <c r="W67" s="73">
        <v>23.59</v>
      </c>
      <c r="X67" s="73">
        <v>20.78</v>
      </c>
      <c r="Y67" s="73">
        <v>18.28</v>
      </c>
      <c r="Z67" s="73">
        <v>16.079999999999998</v>
      </c>
      <c r="AA67" s="73">
        <v>14.14</v>
      </c>
      <c r="AB67" s="73">
        <v>12.44</v>
      </c>
      <c r="AC67" s="73">
        <v>10.94</v>
      </c>
      <c r="AD67" s="73">
        <v>9.64</v>
      </c>
      <c r="AE67" s="73">
        <v>8.5</v>
      </c>
      <c r="AF67" s="73">
        <v>7.5</v>
      </c>
      <c r="AG67" s="73">
        <v>6.62</v>
      </c>
      <c r="AH67" s="73">
        <v>5.86</v>
      </c>
      <c r="AI67" s="73">
        <v>5.19</v>
      </c>
      <c r="AJ67" s="73">
        <v>4.6100000000000003</v>
      </c>
      <c r="AK67" s="73">
        <v>4.0999999999999996</v>
      </c>
      <c r="AL67" s="73">
        <v>3.65</v>
      </c>
      <c r="AM67" s="73">
        <v>3.25</v>
      </c>
      <c r="AN67" s="73">
        <v>2.9</v>
      </c>
      <c r="AO67" s="73">
        <v>2.6</v>
      </c>
      <c r="AP67" s="73">
        <v>2.3199999999999998</v>
      </c>
      <c r="AQ67" s="73">
        <v>2.08</v>
      </c>
      <c r="AR67" s="73">
        <v>1.87</v>
      </c>
      <c r="AS67" s="73">
        <v>1.68</v>
      </c>
      <c r="AT67" s="73">
        <v>1.51</v>
      </c>
      <c r="AU67" s="73">
        <v>1.35</v>
      </c>
    </row>
    <row r="68" spans="1:47" x14ac:dyDescent="0.25">
      <c r="A68" s="72">
        <v>64</v>
      </c>
      <c r="B68" s="73">
        <v>30</v>
      </c>
      <c r="C68" s="73">
        <v>30</v>
      </c>
      <c r="D68" s="73">
        <v>30</v>
      </c>
      <c r="E68" s="73">
        <v>30</v>
      </c>
      <c r="F68" s="73">
        <v>30</v>
      </c>
      <c r="G68" s="73">
        <v>30</v>
      </c>
      <c r="H68" s="73">
        <v>30</v>
      </c>
      <c r="I68" s="73">
        <v>30</v>
      </c>
      <c r="J68" s="73">
        <v>30</v>
      </c>
      <c r="K68" s="73">
        <v>30</v>
      </c>
      <c r="L68" s="73">
        <v>30</v>
      </c>
      <c r="M68" s="73">
        <v>30</v>
      </c>
      <c r="N68" s="73">
        <v>30</v>
      </c>
      <c r="O68" s="73">
        <v>30</v>
      </c>
      <c r="P68" s="73">
        <v>30</v>
      </c>
      <c r="Q68" s="73">
        <v>30</v>
      </c>
      <c r="R68" s="73">
        <v>30</v>
      </c>
      <c r="S68" s="73">
        <v>30</v>
      </c>
      <c r="T68" s="73">
        <v>30</v>
      </c>
      <c r="U68" s="73">
        <v>30</v>
      </c>
      <c r="V68" s="73">
        <v>29.06</v>
      </c>
      <c r="W68" s="73">
        <v>26.13</v>
      </c>
      <c r="X68" s="73">
        <v>23.01</v>
      </c>
      <c r="Y68" s="73">
        <v>20.239999999999998</v>
      </c>
      <c r="Z68" s="73">
        <v>17.79</v>
      </c>
      <c r="AA68" s="73">
        <v>15.63</v>
      </c>
      <c r="AB68" s="73">
        <v>13.73</v>
      </c>
      <c r="AC68" s="73">
        <v>12.06</v>
      </c>
      <c r="AD68" s="73">
        <v>10.61</v>
      </c>
      <c r="AE68" s="73">
        <v>9.33</v>
      </c>
      <c r="AF68" s="73">
        <v>8.2200000000000006</v>
      </c>
      <c r="AG68" s="73">
        <v>7.24</v>
      </c>
      <c r="AH68" s="73">
        <v>6.39</v>
      </c>
      <c r="AI68" s="73">
        <v>5.65</v>
      </c>
      <c r="AJ68" s="73">
        <v>5</v>
      </c>
      <c r="AK68" s="73">
        <v>4.4400000000000004</v>
      </c>
      <c r="AL68" s="73">
        <v>3.94</v>
      </c>
      <c r="AM68" s="73">
        <v>3.5</v>
      </c>
      <c r="AN68" s="73">
        <v>3.12</v>
      </c>
      <c r="AO68" s="73">
        <v>2.78</v>
      </c>
      <c r="AP68" s="73">
        <v>2.48</v>
      </c>
      <c r="AQ68" s="73">
        <v>2.2200000000000002</v>
      </c>
      <c r="AR68" s="73">
        <v>1.98</v>
      </c>
      <c r="AS68" s="73">
        <v>1.78</v>
      </c>
      <c r="AT68" s="73">
        <v>1.59</v>
      </c>
      <c r="AU68" s="73">
        <v>1.43</v>
      </c>
    </row>
    <row r="69" spans="1:47" x14ac:dyDescent="0.25">
      <c r="A69" s="72">
        <v>65</v>
      </c>
      <c r="B69" s="73">
        <v>30</v>
      </c>
      <c r="C69" s="73">
        <v>30</v>
      </c>
      <c r="D69" s="73">
        <v>30</v>
      </c>
      <c r="E69" s="73">
        <v>30</v>
      </c>
      <c r="F69" s="73">
        <v>30</v>
      </c>
      <c r="G69" s="73">
        <v>30</v>
      </c>
      <c r="H69" s="73">
        <v>30</v>
      </c>
      <c r="I69" s="73">
        <v>30</v>
      </c>
      <c r="J69" s="73">
        <v>30</v>
      </c>
      <c r="K69" s="73">
        <v>30</v>
      </c>
      <c r="L69" s="73">
        <v>30</v>
      </c>
      <c r="M69" s="73">
        <v>30</v>
      </c>
      <c r="N69" s="73">
        <v>30</v>
      </c>
      <c r="O69" s="73">
        <v>30</v>
      </c>
      <c r="P69" s="73">
        <v>30</v>
      </c>
      <c r="Q69" s="73">
        <v>30</v>
      </c>
      <c r="R69" s="73">
        <v>30</v>
      </c>
      <c r="S69" s="73">
        <v>30</v>
      </c>
      <c r="T69" s="73">
        <v>30</v>
      </c>
      <c r="U69" s="73">
        <v>30</v>
      </c>
      <c r="V69" s="73">
        <v>30</v>
      </c>
      <c r="W69" s="73">
        <v>28.74</v>
      </c>
      <c r="X69" s="73">
        <v>25.51</v>
      </c>
      <c r="Y69" s="73">
        <v>22.44</v>
      </c>
      <c r="Z69" s="73">
        <v>19.71</v>
      </c>
      <c r="AA69" s="73">
        <v>17.309999999999999</v>
      </c>
      <c r="AB69" s="73">
        <v>15.19</v>
      </c>
      <c r="AC69" s="73">
        <v>13.33</v>
      </c>
      <c r="AD69" s="73">
        <v>11.7</v>
      </c>
      <c r="AE69" s="73">
        <v>10.27</v>
      </c>
      <c r="AF69" s="73">
        <v>9.0299999999999994</v>
      </c>
      <c r="AG69" s="73">
        <v>7.94</v>
      </c>
      <c r="AH69" s="73">
        <v>7</v>
      </c>
      <c r="AI69" s="73">
        <v>6.17</v>
      </c>
      <c r="AJ69" s="73">
        <v>5.45</v>
      </c>
      <c r="AK69" s="73">
        <v>4.82</v>
      </c>
      <c r="AL69" s="73">
        <v>4.26</v>
      </c>
      <c r="AM69" s="73">
        <v>3.78</v>
      </c>
      <c r="AN69" s="73">
        <v>3.36</v>
      </c>
      <c r="AO69" s="73">
        <v>2.98</v>
      </c>
      <c r="AP69" s="73">
        <v>2.66</v>
      </c>
      <c r="AQ69" s="73">
        <v>2.37</v>
      </c>
      <c r="AR69" s="73">
        <v>2.11</v>
      </c>
      <c r="AS69" s="73">
        <v>1.89</v>
      </c>
      <c r="AT69" s="73">
        <v>1.69</v>
      </c>
      <c r="AU69" s="73">
        <v>1.51</v>
      </c>
    </row>
    <row r="70" spans="1:47" x14ac:dyDescent="0.25">
      <c r="A70" s="72">
        <v>66</v>
      </c>
      <c r="B70" s="73">
        <v>30</v>
      </c>
      <c r="C70" s="73">
        <v>30</v>
      </c>
      <c r="D70" s="73">
        <v>30</v>
      </c>
      <c r="E70" s="73">
        <v>30</v>
      </c>
      <c r="F70" s="73">
        <v>30</v>
      </c>
      <c r="G70" s="73">
        <v>30</v>
      </c>
      <c r="H70" s="73">
        <v>30</v>
      </c>
      <c r="I70" s="73">
        <v>30</v>
      </c>
      <c r="J70" s="73">
        <v>30</v>
      </c>
      <c r="K70" s="73">
        <v>30</v>
      </c>
      <c r="L70" s="73">
        <v>30</v>
      </c>
      <c r="M70" s="73">
        <v>30</v>
      </c>
      <c r="N70" s="73">
        <v>30</v>
      </c>
      <c r="O70" s="73">
        <v>30</v>
      </c>
      <c r="P70" s="73">
        <v>30</v>
      </c>
      <c r="Q70" s="73">
        <v>30</v>
      </c>
      <c r="R70" s="73">
        <v>30</v>
      </c>
      <c r="S70" s="73">
        <v>30</v>
      </c>
      <c r="T70" s="73">
        <v>30</v>
      </c>
      <c r="U70" s="73">
        <v>30</v>
      </c>
      <c r="V70" s="73">
        <v>30</v>
      </c>
      <c r="W70" s="73">
        <v>30</v>
      </c>
      <c r="X70" s="73">
        <v>28.32</v>
      </c>
      <c r="Y70" s="73">
        <v>24.9</v>
      </c>
      <c r="Z70" s="73">
        <v>21.87</v>
      </c>
      <c r="AA70" s="73">
        <v>19.190000000000001</v>
      </c>
      <c r="AB70" s="73">
        <v>16.829999999999998</v>
      </c>
      <c r="AC70" s="73">
        <v>14.76</v>
      </c>
      <c r="AD70" s="73">
        <v>12.94</v>
      </c>
      <c r="AE70" s="73">
        <v>11.34</v>
      </c>
      <c r="AF70" s="73">
        <v>9.9499999999999993</v>
      </c>
      <c r="AG70" s="73">
        <v>8.74</v>
      </c>
      <c r="AH70" s="73">
        <v>7.68</v>
      </c>
      <c r="AI70" s="73">
        <v>6.75</v>
      </c>
      <c r="AJ70" s="73">
        <v>5.95</v>
      </c>
      <c r="AK70" s="73">
        <v>5.25</v>
      </c>
      <c r="AL70" s="73">
        <v>4.63</v>
      </c>
      <c r="AM70" s="73">
        <v>4.0999999999999996</v>
      </c>
      <c r="AN70" s="73">
        <v>3.63</v>
      </c>
      <c r="AO70" s="73">
        <v>3.21</v>
      </c>
      <c r="AP70" s="73">
        <v>2.85</v>
      </c>
      <c r="AQ70" s="73">
        <v>2.5299999999999998</v>
      </c>
      <c r="AR70" s="73">
        <v>2.2599999999999998</v>
      </c>
      <c r="AS70" s="73">
        <v>2.0099999999999998</v>
      </c>
      <c r="AT70" s="73">
        <v>1.79</v>
      </c>
      <c r="AU70" s="73">
        <v>1.6</v>
      </c>
    </row>
    <row r="71" spans="1:47" x14ac:dyDescent="0.25">
      <c r="A71" s="72">
        <v>67</v>
      </c>
      <c r="B71" s="73">
        <v>30</v>
      </c>
      <c r="C71" s="73">
        <v>30</v>
      </c>
      <c r="D71" s="73">
        <v>30</v>
      </c>
      <c r="E71" s="73">
        <v>30</v>
      </c>
      <c r="F71" s="73">
        <v>30</v>
      </c>
      <c r="G71" s="73">
        <v>30</v>
      </c>
      <c r="H71" s="73">
        <v>30</v>
      </c>
      <c r="I71" s="73">
        <v>30</v>
      </c>
      <c r="J71" s="73">
        <v>30</v>
      </c>
      <c r="K71" s="73">
        <v>30</v>
      </c>
      <c r="L71" s="73">
        <v>30</v>
      </c>
      <c r="M71" s="73">
        <v>30</v>
      </c>
      <c r="N71" s="73">
        <v>30</v>
      </c>
      <c r="O71" s="73">
        <v>30</v>
      </c>
      <c r="P71" s="73">
        <v>30</v>
      </c>
      <c r="Q71" s="73">
        <v>30</v>
      </c>
      <c r="R71" s="73">
        <v>30</v>
      </c>
      <c r="S71" s="73">
        <v>30</v>
      </c>
      <c r="T71" s="73">
        <v>30</v>
      </c>
      <c r="U71" s="73">
        <v>30</v>
      </c>
      <c r="V71" s="73">
        <v>30</v>
      </c>
      <c r="W71" s="73">
        <v>30</v>
      </c>
      <c r="X71" s="73">
        <v>29.9</v>
      </c>
      <c r="Y71" s="73">
        <v>27.68</v>
      </c>
      <c r="Z71" s="73">
        <v>24.31</v>
      </c>
      <c r="AA71" s="73">
        <v>21.32</v>
      </c>
      <c r="AB71" s="73">
        <v>18.690000000000001</v>
      </c>
      <c r="AC71" s="73">
        <v>16.37</v>
      </c>
      <c r="AD71" s="73">
        <v>14.34</v>
      </c>
      <c r="AE71" s="73">
        <v>12.55</v>
      </c>
      <c r="AF71" s="73">
        <v>11</v>
      </c>
      <c r="AG71" s="73">
        <v>9.64</v>
      </c>
      <c r="AH71" s="73">
        <v>8.4499999999999993</v>
      </c>
      <c r="AI71" s="73">
        <v>7.42</v>
      </c>
      <c r="AJ71" s="73">
        <v>6.52</v>
      </c>
      <c r="AK71" s="73">
        <v>5.73</v>
      </c>
      <c r="AL71" s="73">
        <v>5.05</v>
      </c>
      <c r="AM71" s="73">
        <v>4.45</v>
      </c>
      <c r="AN71" s="73">
        <v>3.93</v>
      </c>
      <c r="AO71" s="73">
        <v>3.48</v>
      </c>
      <c r="AP71" s="73">
        <v>3.08</v>
      </c>
      <c r="AQ71" s="73">
        <v>2.72</v>
      </c>
      <c r="AR71" s="73">
        <v>2.42</v>
      </c>
      <c r="AS71" s="73">
        <v>2.15</v>
      </c>
      <c r="AT71" s="73">
        <v>1.91</v>
      </c>
      <c r="AU71" s="73">
        <v>1.71</v>
      </c>
    </row>
    <row r="72" spans="1:47" x14ac:dyDescent="0.25">
      <c r="A72" s="72">
        <v>68</v>
      </c>
      <c r="B72" s="73">
        <v>30</v>
      </c>
      <c r="C72" s="73">
        <v>30</v>
      </c>
      <c r="D72" s="73">
        <v>30</v>
      </c>
      <c r="E72" s="73">
        <v>30</v>
      </c>
      <c r="F72" s="73">
        <v>30</v>
      </c>
      <c r="G72" s="73">
        <v>30</v>
      </c>
      <c r="H72" s="73">
        <v>30</v>
      </c>
      <c r="I72" s="73">
        <v>30</v>
      </c>
      <c r="J72" s="73">
        <v>30</v>
      </c>
      <c r="K72" s="73">
        <v>30</v>
      </c>
      <c r="L72" s="73">
        <v>30</v>
      </c>
      <c r="M72" s="73">
        <v>30</v>
      </c>
      <c r="N72" s="73">
        <v>30</v>
      </c>
      <c r="O72" s="73">
        <v>30</v>
      </c>
      <c r="P72" s="73">
        <v>30</v>
      </c>
      <c r="Q72" s="73">
        <v>30</v>
      </c>
      <c r="R72" s="73">
        <v>30</v>
      </c>
      <c r="S72" s="73">
        <v>30</v>
      </c>
      <c r="T72" s="73">
        <v>30</v>
      </c>
      <c r="U72" s="73">
        <v>30</v>
      </c>
      <c r="V72" s="73">
        <v>30</v>
      </c>
      <c r="W72" s="73">
        <v>30</v>
      </c>
      <c r="X72" s="73">
        <v>30</v>
      </c>
      <c r="Y72" s="73">
        <v>29.57</v>
      </c>
      <c r="Z72" s="73">
        <v>27.05</v>
      </c>
      <c r="AA72" s="73">
        <v>23.72</v>
      </c>
      <c r="AB72" s="73">
        <v>20.79</v>
      </c>
      <c r="AC72" s="73">
        <v>18.2</v>
      </c>
      <c r="AD72" s="73">
        <v>15.92</v>
      </c>
      <c r="AE72" s="73">
        <v>13.93</v>
      </c>
      <c r="AF72" s="73">
        <v>12.18</v>
      </c>
      <c r="AG72" s="73">
        <v>10.66</v>
      </c>
      <c r="AH72" s="73">
        <v>9.33</v>
      </c>
      <c r="AI72" s="73">
        <v>8.18</v>
      </c>
      <c r="AJ72" s="73">
        <v>7.17</v>
      </c>
      <c r="AK72" s="73">
        <v>6.29</v>
      </c>
      <c r="AL72" s="73">
        <v>5.52</v>
      </c>
      <c r="AM72" s="73">
        <v>4.8600000000000003</v>
      </c>
      <c r="AN72" s="73">
        <v>4.28</v>
      </c>
      <c r="AO72" s="73">
        <v>3.77</v>
      </c>
      <c r="AP72" s="73">
        <v>3.33</v>
      </c>
      <c r="AQ72" s="73">
        <v>2.94</v>
      </c>
      <c r="AR72" s="73">
        <v>2.6</v>
      </c>
      <c r="AS72" s="73">
        <v>2.31</v>
      </c>
      <c r="AT72" s="73">
        <v>2.0499999999999998</v>
      </c>
      <c r="AU72" s="73">
        <v>1.82</v>
      </c>
    </row>
    <row r="73" spans="1:47" x14ac:dyDescent="0.25">
      <c r="A73" s="72">
        <v>69</v>
      </c>
      <c r="B73" s="73">
        <v>30</v>
      </c>
      <c r="C73" s="73">
        <v>30</v>
      </c>
      <c r="D73" s="73">
        <v>30</v>
      </c>
      <c r="E73" s="73">
        <v>30</v>
      </c>
      <c r="F73" s="73">
        <v>30</v>
      </c>
      <c r="G73" s="73">
        <v>30</v>
      </c>
      <c r="H73" s="73">
        <v>30</v>
      </c>
      <c r="I73" s="73">
        <v>30</v>
      </c>
      <c r="J73" s="73">
        <v>30</v>
      </c>
      <c r="K73" s="73">
        <v>30</v>
      </c>
      <c r="L73" s="73">
        <v>30</v>
      </c>
      <c r="M73" s="73">
        <v>30</v>
      </c>
      <c r="N73" s="73">
        <v>30</v>
      </c>
      <c r="O73" s="73">
        <v>30</v>
      </c>
      <c r="P73" s="73">
        <v>30</v>
      </c>
      <c r="Q73" s="73">
        <v>30</v>
      </c>
      <c r="R73" s="73">
        <v>30</v>
      </c>
      <c r="S73" s="73">
        <v>30</v>
      </c>
      <c r="T73" s="73">
        <v>30</v>
      </c>
      <c r="U73" s="73">
        <v>30</v>
      </c>
      <c r="V73" s="73">
        <v>30</v>
      </c>
      <c r="W73" s="73">
        <v>30</v>
      </c>
      <c r="X73" s="73">
        <v>30</v>
      </c>
      <c r="Y73" s="73">
        <v>30</v>
      </c>
      <c r="Z73" s="73">
        <v>29.25</v>
      </c>
      <c r="AA73" s="73">
        <v>26.43</v>
      </c>
      <c r="AB73" s="73">
        <v>23.16</v>
      </c>
      <c r="AC73" s="73">
        <v>20.260000000000002</v>
      </c>
      <c r="AD73" s="73">
        <v>17.72</v>
      </c>
      <c r="AE73" s="73">
        <v>15.49</v>
      </c>
      <c r="AF73" s="73">
        <v>13.53</v>
      </c>
      <c r="AG73" s="73">
        <v>11.82</v>
      </c>
      <c r="AH73" s="73">
        <v>10.33</v>
      </c>
      <c r="AI73" s="73">
        <v>9.0399999999999991</v>
      </c>
      <c r="AJ73" s="73">
        <v>7.9</v>
      </c>
      <c r="AK73" s="73">
        <v>6.92</v>
      </c>
      <c r="AL73" s="73">
        <v>6.06</v>
      </c>
      <c r="AM73" s="73">
        <v>5.32</v>
      </c>
      <c r="AN73" s="73">
        <v>4.67</v>
      </c>
      <c r="AO73" s="73">
        <v>4.1100000000000003</v>
      </c>
      <c r="AP73" s="73">
        <v>3.61</v>
      </c>
      <c r="AQ73" s="73">
        <v>3.18</v>
      </c>
      <c r="AR73" s="73">
        <v>2.81</v>
      </c>
      <c r="AS73" s="73">
        <v>2.48</v>
      </c>
      <c r="AT73" s="73">
        <v>2.2000000000000002</v>
      </c>
      <c r="AU73" s="73">
        <v>1.95</v>
      </c>
    </row>
    <row r="74" spans="1:47" x14ac:dyDescent="0.25">
      <c r="A74" s="72">
        <v>70</v>
      </c>
      <c r="B74" s="73">
        <v>30</v>
      </c>
      <c r="C74" s="73">
        <v>30</v>
      </c>
      <c r="D74" s="73">
        <v>30</v>
      </c>
      <c r="E74" s="73">
        <v>30</v>
      </c>
      <c r="F74" s="73">
        <v>30</v>
      </c>
      <c r="G74" s="73">
        <v>30</v>
      </c>
      <c r="H74" s="73">
        <v>30</v>
      </c>
      <c r="I74" s="73">
        <v>30</v>
      </c>
      <c r="J74" s="73">
        <v>30</v>
      </c>
      <c r="K74" s="73">
        <v>30</v>
      </c>
      <c r="L74" s="73">
        <v>30</v>
      </c>
      <c r="M74" s="73">
        <v>30</v>
      </c>
      <c r="N74" s="73">
        <v>30</v>
      </c>
      <c r="O74" s="73">
        <v>30</v>
      </c>
      <c r="P74" s="73">
        <v>30</v>
      </c>
      <c r="Q74" s="73">
        <v>30</v>
      </c>
      <c r="R74" s="73">
        <v>30</v>
      </c>
      <c r="S74" s="73">
        <v>30</v>
      </c>
      <c r="T74" s="73">
        <v>30</v>
      </c>
      <c r="U74" s="73">
        <v>30</v>
      </c>
      <c r="V74" s="73">
        <v>30</v>
      </c>
      <c r="W74" s="73">
        <v>30</v>
      </c>
      <c r="X74" s="73">
        <v>30</v>
      </c>
      <c r="Y74" s="73">
        <v>30</v>
      </c>
      <c r="Z74" s="73">
        <v>30</v>
      </c>
      <c r="AA74" s="73">
        <v>28.93</v>
      </c>
      <c r="AB74" s="73">
        <v>25.83</v>
      </c>
      <c r="AC74" s="73">
        <v>22.6</v>
      </c>
      <c r="AD74" s="73">
        <v>19.760000000000002</v>
      </c>
      <c r="AE74" s="73">
        <v>17.260000000000002</v>
      </c>
      <c r="AF74" s="73">
        <v>15.07</v>
      </c>
      <c r="AG74" s="73">
        <v>13.15</v>
      </c>
      <c r="AH74" s="73">
        <v>11.48</v>
      </c>
      <c r="AI74" s="73">
        <v>10.02</v>
      </c>
      <c r="AJ74" s="73">
        <v>8.75</v>
      </c>
      <c r="AK74" s="73">
        <v>7.64</v>
      </c>
      <c r="AL74" s="73">
        <v>6.68</v>
      </c>
      <c r="AM74" s="73">
        <v>5.84</v>
      </c>
      <c r="AN74" s="73">
        <v>5.12</v>
      </c>
      <c r="AO74" s="73">
        <v>4.49</v>
      </c>
      <c r="AP74" s="73">
        <v>3.94</v>
      </c>
      <c r="AQ74" s="73">
        <v>3.46</v>
      </c>
      <c r="AR74" s="73">
        <v>3.04</v>
      </c>
      <c r="AS74" s="73">
        <v>2.68</v>
      </c>
      <c r="AT74" s="73">
        <v>2.36</v>
      </c>
      <c r="AU74" s="73">
        <v>2.09</v>
      </c>
    </row>
    <row r="75" spans="1:47" x14ac:dyDescent="0.25">
      <c r="A75" s="72">
        <v>71</v>
      </c>
      <c r="B75" s="73">
        <v>30</v>
      </c>
      <c r="C75" s="73">
        <v>30</v>
      </c>
      <c r="D75" s="73">
        <v>30</v>
      </c>
      <c r="E75" s="73">
        <v>30</v>
      </c>
      <c r="F75" s="73">
        <v>30</v>
      </c>
      <c r="G75" s="73">
        <v>30</v>
      </c>
      <c r="H75" s="73">
        <v>30</v>
      </c>
      <c r="I75" s="73">
        <v>30</v>
      </c>
      <c r="J75" s="73">
        <v>30</v>
      </c>
      <c r="K75" s="73">
        <v>30</v>
      </c>
      <c r="L75" s="73">
        <v>30</v>
      </c>
      <c r="M75" s="73">
        <v>30</v>
      </c>
      <c r="N75" s="73">
        <v>30</v>
      </c>
      <c r="O75" s="73">
        <v>30</v>
      </c>
      <c r="P75" s="73">
        <v>30</v>
      </c>
      <c r="Q75" s="73">
        <v>30</v>
      </c>
      <c r="R75" s="73">
        <v>30</v>
      </c>
      <c r="S75" s="73">
        <v>30</v>
      </c>
      <c r="T75" s="73">
        <v>30</v>
      </c>
      <c r="U75" s="73">
        <v>30</v>
      </c>
      <c r="V75" s="73">
        <v>30</v>
      </c>
      <c r="W75" s="73">
        <v>30</v>
      </c>
      <c r="X75" s="73">
        <v>30</v>
      </c>
      <c r="Y75" s="73">
        <v>30</v>
      </c>
      <c r="Z75" s="73">
        <v>30</v>
      </c>
      <c r="AA75" s="73">
        <v>30</v>
      </c>
      <c r="AB75" s="73">
        <v>28.63</v>
      </c>
      <c r="AC75" s="73">
        <v>25.25</v>
      </c>
      <c r="AD75" s="73">
        <v>22.06</v>
      </c>
      <c r="AE75" s="73">
        <v>19.27</v>
      </c>
      <c r="AF75" s="73">
        <v>16.809999999999999</v>
      </c>
      <c r="AG75" s="73">
        <v>14.66</v>
      </c>
      <c r="AH75" s="73">
        <v>12.78</v>
      </c>
      <c r="AI75" s="73">
        <v>11.13</v>
      </c>
      <c r="AJ75" s="73">
        <v>9.7100000000000009</v>
      </c>
      <c r="AK75" s="73">
        <v>8.4600000000000009</v>
      </c>
      <c r="AL75" s="73">
        <v>7.38</v>
      </c>
      <c r="AM75" s="73">
        <v>6.44</v>
      </c>
      <c r="AN75" s="73">
        <v>5.63</v>
      </c>
      <c r="AO75" s="73">
        <v>4.92</v>
      </c>
      <c r="AP75" s="73">
        <v>4.3</v>
      </c>
      <c r="AQ75" s="73">
        <v>3.77</v>
      </c>
      <c r="AR75" s="73">
        <v>3.3</v>
      </c>
      <c r="AS75" s="73">
        <v>2.9</v>
      </c>
      <c r="AT75" s="73">
        <v>2.56</v>
      </c>
      <c r="AU75" s="73">
        <v>2.25</v>
      </c>
    </row>
    <row r="76" spans="1:47" x14ac:dyDescent="0.25">
      <c r="A76" s="72">
        <v>72</v>
      </c>
      <c r="B76" s="73">
        <v>30</v>
      </c>
      <c r="C76" s="73">
        <v>30</v>
      </c>
      <c r="D76" s="73">
        <v>30</v>
      </c>
      <c r="E76" s="73">
        <v>30</v>
      </c>
      <c r="F76" s="73">
        <v>30</v>
      </c>
      <c r="G76" s="73">
        <v>30</v>
      </c>
      <c r="H76" s="73">
        <v>30</v>
      </c>
      <c r="I76" s="73">
        <v>30</v>
      </c>
      <c r="J76" s="73">
        <v>30</v>
      </c>
      <c r="K76" s="73">
        <v>30</v>
      </c>
      <c r="L76" s="73">
        <v>30</v>
      </c>
      <c r="M76" s="73">
        <v>30</v>
      </c>
      <c r="N76" s="73">
        <v>30</v>
      </c>
      <c r="O76" s="73">
        <v>30</v>
      </c>
      <c r="P76" s="73">
        <v>30</v>
      </c>
      <c r="Q76" s="73">
        <v>30</v>
      </c>
      <c r="R76" s="73">
        <v>30</v>
      </c>
      <c r="S76" s="73">
        <v>30</v>
      </c>
      <c r="T76" s="73">
        <v>30</v>
      </c>
      <c r="U76" s="73">
        <v>30</v>
      </c>
      <c r="V76" s="73">
        <v>30</v>
      </c>
      <c r="W76" s="73">
        <v>30</v>
      </c>
      <c r="X76" s="73">
        <v>30</v>
      </c>
      <c r="Y76" s="73">
        <v>30</v>
      </c>
      <c r="Z76" s="73">
        <v>30</v>
      </c>
      <c r="AA76" s="73">
        <v>30</v>
      </c>
      <c r="AB76" s="73">
        <v>30</v>
      </c>
      <c r="AC76" s="73">
        <v>28.25</v>
      </c>
      <c r="AD76" s="73">
        <v>24.68</v>
      </c>
      <c r="AE76" s="73">
        <v>21.54</v>
      </c>
      <c r="AF76" s="73">
        <v>18.79</v>
      </c>
      <c r="AG76" s="73">
        <v>16.37</v>
      </c>
      <c r="AH76" s="73">
        <v>14.26</v>
      </c>
      <c r="AI76" s="73">
        <v>12.41</v>
      </c>
      <c r="AJ76" s="73">
        <v>10.8</v>
      </c>
      <c r="AK76" s="73">
        <v>9.4</v>
      </c>
      <c r="AL76" s="73">
        <v>8.18</v>
      </c>
      <c r="AM76" s="73">
        <v>7.13</v>
      </c>
      <c r="AN76" s="73">
        <v>6.21</v>
      </c>
      <c r="AO76" s="73">
        <v>5.41</v>
      </c>
      <c r="AP76" s="73">
        <v>4.72</v>
      </c>
      <c r="AQ76" s="73">
        <v>4.12</v>
      </c>
      <c r="AR76" s="73">
        <v>3.61</v>
      </c>
      <c r="AS76" s="73">
        <v>3.16</v>
      </c>
      <c r="AT76" s="73">
        <v>2.77</v>
      </c>
      <c r="AU76" s="73">
        <v>2.4300000000000002</v>
      </c>
    </row>
    <row r="77" spans="1:47" x14ac:dyDescent="0.25">
      <c r="A77" s="72">
        <v>73</v>
      </c>
      <c r="B77" s="73">
        <v>30</v>
      </c>
      <c r="C77" s="73">
        <v>30</v>
      </c>
      <c r="D77" s="73">
        <v>30</v>
      </c>
      <c r="E77" s="73">
        <v>30</v>
      </c>
      <c r="F77" s="73">
        <v>30</v>
      </c>
      <c r="G77" s="73">
        <v>30</v>
      </c>
      <c r="H77" s="73">
        <v>30</v>
      </c>
      <c r="I77" s="73">
        <v>30</v>
      </c>
      <c r="J77" s="73">
        <v>30</v>
      </c>
      <c r="K77" s="73">
        <v>30</v>
      </c>
      <c r="L77" s="73">
        <v>30</v>
      </c>
      <c r="M77" s="73">
        <v>30</v>
      </c>
      <c r="N77" s="73">
        <v>30</v>
      </c>
      <c r="O77" s="73">
        <v>30</v>
      </c>
      <c r="P77" s="73">
        <v>30</v>
      </c>
      <c r="Q77" s="73">
        <v>30</v>
      </c>
      <c r="R77" s="73">
        <v>30</v>
      </c>
      <c r="S77" s="73">
        <v>30</v>
      </c>
      <c r="T77" s="73">
        <v>30</v>
      </c>
      <c r="U77" s="73">
        <v>30</v>
      </c>
      <c r="V77" s="73">
        <v>30</v>
      </c>
      <c r="W77" s="73">
        <v>30</v>
      </c>
      <c r="X77" s="73">
        <v>30</v>
      </c>
      <c r="Y77" s="73">
        <v>30</v>
      </c>
      <c r="Z77" s="73">
        <v>30</v>
      </c>
      <c r="AA77" s="73">
        <v>30</v>
      </c>
      <c r="AB77" s="73">
        <v>30</v>
      </c>
      <c r="AC77" s="73">
        <v>29.92</v>
      </c>
      <c r="AD77" s="73">
        <v>27.65</v>
      </c>
      <c r="AE77" s="73">
        <v>24.14</v>
      </c>
      <c r="AF77" s="73">
        <v>21.04</v>
      </c>
      <c r="AG77" s="73">
        <v>18.329999999999998</v>
      </c>
      <c r="AH77" s="73">
        <v>15.95</v>
      </c>
      <c r="AI77" s="73">
        <v>13.87</v>
      </c>
      <c r="AJ77" s="73">
        <v>12.05</v>
      </c>
      <c r="AK77" s="73">
        <v>10.48</v>
      </c>
      <c r="AL77" s="73">
        <v>9.1</v>
      </c>
      <c r="AM77" s="73">
        <v>7.91</v>
      </c>
      <c r="AN77" s="73">
        <v>6.88</v>
      </c>
      <c r="AO77" s="73">
        <v>5.98</v>
      </c>
      <c r="AP77" s="73">
        <v>5.2</v>
      </c>
      <c r="AQ77" s="73">
        <v>4.53</v>
      </c>
      <c r="AR77" s="73">
        <v>3.95</v>
      </c>
      <c r="AS77" s="73">
        <v>3.45</v>
      </c>
      <c r="AT77" s="73">
        <v>3.02</v>
      </c>
      <c r="AU77" s="73">
        <v>2.64</v>
      </c>
    </row>
    <row r="78" spans="1:47" x14ac:dyDescent="0.25">
      <c r="A78" s="72">
        <v>74</v>
      </c>
      <c r="B78" s="73">
        <v>30</v>
      </c>
      <c r="C78" s="73">
        <v>30</v>
      </c>
      <c r="D78" s="73">
        <v>30</v>
      </c>
      <c r="E78" s="73">
        <v>30</v>
      </c>
      <c r="F78" s="73">
        <v>30</v>
      </c>
      <c r="G78" s="73">
        <v>30</v>
      </c>
      <c r="H78" s="73">
        <v>30</v>
      </c>
      <c r="I78" s="73">
        <v>30</v>
      </c>
      <c r="J78" s="73">
        <v>30</v>
      </c>
      <c r="K78" s="73">
        <v>30</v>
      </c>
      <c r="L78" s="73">
        <v>30</v>
      </c>
      <c r="M78" s="73">
        <v>30</v>
      </c>
      <c r="N78" s="73">
        <v>30</v>
      </c>
      <c r="O78" s="73">
        <v>30</v>
      </c>
      <c r="P78" s="73">
        <v>30</v>
      </c>
      <c r="Q78" s="73">
        <v>30</v>
      </c>
      <c r="R78" s="73">
        <v>30</v>
      </c>
      <c r="S78" s="73">
        <v>30</v>
      </c>
      <c r="T78" s="73">
        <v>30</v>
      </c>
      <c r="U78" s="73">
        <v>30</v>
      </c>
      <c r="V78" s="73">
        <v>30</v>
      </c>
      <c r="W78" s="73">
        <v>30</v>
      </c>
      <c r="X78" s="73">
        <v>30</v>
      </c>
      <c r="Y78" s="73">
        <v>30</v>
      </c>
      <c r="Z78" s="73">
        <v>30</v>
      </c>
      <c r="AA78" s="73">
        <v>30</v>
      </c>
      <c r="AB78" s="73">
        <v>30</v>
      </c>
      <c r="AC78" s="73">
        <v>30</v>
      </c>
      <c r="AD78" s="73">
        <v>29.62</v>
      </c>
      <c r="AE78" s="73">
        <v>27.09</v>
      </c>
      <c r="AF78" s="73">
        <v>23.61</v>
      </c>
      <c r="AG78" s="73">
        <v>20.56</v>
      </c>
      <c r="AH78" s="73">
        <v>17.88</v>
      </c>
      <c r="AI78" s="73">
        <v>15.54</v>
      </c>
      <c r="AJ78" s="73">
        <v>13.49</v>
      </c>
      <c r="AK78" s="73">
        <v>11.71</v>
      </c>
      <c r="AL78" s="73">
        <v>10.16</v>
      </c>
      <c r="AM78" s="73">
        <v>8.81</v>
      </c>
      <c r="AN78" s="73">
        <v>7.64</v>
      </c>
      <c r="AO78" s="73">
        <v>6.63</v>
      </c>
      <c r="AP78" s="73">
        <v>5.75</v>
      </c>
      <c r="AQ78" s="73">
        <v>4.99</v>
      </c>
      <c r="AR78" s="73">
        <v>4.34</v>
      </c>
      <c r="AS78" s="73">
        <v>3.78</v>
      </c>
      <c r="AT78" s="73">
        <v>3.3</v>
      </c>
      <c r="AU78" s="73">
        <v>2.88</v>
      </c>
    </row>
    <row r="79" spans="1:47" x14ac:dyDescent="0.25">
      <c r="A79" s="72">
        <v>75</v>
      </c>
      <c r="B79" s="73">
        <v>30</v>
      </c>
      <c r="C79" s="73">
        <v>30</v>
      </c>
      <c r="D79" s="73">
        <v>30</v>
      </c>
      <c r="E79" s="73">
        <v>30</v>
      </c>
      <c r="F79" s="73">
        <v>30</v>
      </c>
      <c r="G79" s="73">
        <v>30</v>
      </c>
      <c r="H79" s="73">
        <v>30</v>
      </c>
      <c r="I79" s="73">
        <v>30</v>
      </c>
      <c r="J79" s="73">
        <v>30</v>
      </c>
      <c r="K79" s="73">
        <v>30</v>
      </c>
      <c r="L79" s="73">
        <v>30</v>
      </c>
      <c r="M79" s="73">
        <v>30</v>
      </c>
      <c r="N79" s="73">
        <v>30</v>
      </c>
      <c r="O79" s="73">
        <v>30</v>
      </c>
      <c r="P79" s="73">
        <v>30</v>
      </c>
      <c r="Q79" s="73">
        <v>30</v>
      </c>
      <c r="R79" s="73">
        <v>30</v>
      </c>
      <c r="S79" s="73">
        <v>30</v>
      </c>
      <c r="T79" s="73">
        <v>30</v>
      </c>
      <c r="U79" s="73">
        <v>30</v>
      </c>
      <c r="V79" s="73">
        <v>30</v>
      </c>
      <c r="W79" s="73">
        <v>30</v>
      </c>
      <c r="X79" s="73">
        <v>30</v>
      </c>
      <c r="Y79" s="73">
        <v>30</v>
      </c>
      <c r="Z79" s="73">
        <v>30</v>
      </c>
      <c r="AA79" s="73">
        <v>30</v>
      </c>
      <c r="AB79" s="73">
        <v>30</v>
      </c>
      <c r="AC79" s="73">
        <v>30</v>
      </c>
      <c r="AD79" s="73">
        <v>30</v>
      </c>
      <c r="AE79" s="73">
        <v>29.33</v>
      </c>
      <c r="AF79" s="73">
        <v>26.55</v>
      </c>
      <c r="AG79" s="73">
        <v>23.11</v>
      </c>
      <c r="AH79" s="73">
        <v>20.09</v>
      </c>
      <c r="AI79" s="73">
        <v>17.45</v>
      </c>
      <c r="AJ79" s="73">
        <v>15.14</v>
      </c>
      <c r="AK79" s="73">
        <v>13.13</v>
      </c>
      <c r="AL79" s="73">
        <v>11.37</v>
      </c>
      <c r="AM79" s="73">
        <v>9.84</v>
      </c>
      <c r="AN79" s="73">
        <v>8.52</v>
      </c>
      <c r="AO79" s="73">
        <v>7.38</v>
      </c>
      <c r="AP79" s="73">
        <v>6.38</v>
      </c>
      <c r="AQ79" s="73">
        <v>5.52</v>
      </c>
      <c r="AR79" s="73">
        <v>4.79</v>
      </c>
      <c r="AS79" s="73">
        <v>4.16</v>
      </c>
      <c r="AT79" s="73">
        <v>3.61</v>
      </c>
      <c r="AU79" s="73">
        <v>3.15</v>
      </c>
    </row>
    <row r="80" spans="1:47" x14ac:dyDescent="0.25">
      <c r="A80" s="72">
        <v>76</v>
      </c>
      <c r="B80" s="73">
        <v>30</v>
      </c>
      <c r="C80" s="73">
        <v>30</v>
      </c>
      <c r="D80" s="73">
        <v>30</v>
      </c>
      <c r="E80" s="73">
        <v>30</v>
      </c>
      <c r="F80" s="73">
        <v>30</v>
      </c>
      <c r="G80" s="73">
        <v>30</v>
      </c>
      <c r="H80" s="73">
        <v>30</v>
      </c>
      <c r="I80" s="73">
        <v>30</v>
      </c>
      <c r="J80" s="73">
        <v>30</v>
      </c>
      <c r="K80" s="73">
        <v>30</v>
      </c>
      <c r="L80" s="73">
        <v>30</v>
      </c>
      <c r="M80" s="73">
        <v>30</v>
      </c>
      <c r="N80" s="73">
        <v>30</v>
      </c>
      <c r="O80" s="73">
        <v>30</v>
      </c>
      <c r="P80" s="73">
        <v>30</v>
      </c>
      <c r="Q80" s="73">
        <v>30</v>
      </c>
      <c r="R80" s="73">
        <v>30</v>
      </c>
      <c r="S80" s="73">
        <v>30</v>
      </c>
      <c r="T80" s="73">
        <v>30</v>
      </c>
      <c r="U80" s="73">
        <v>30</v>
      </c>
      <c r="V80" s="73">
        <v>30</v>
      </c>
      <c r="W80" s="73">
        <v>30</v>
      </c>
      <c r="X80" s="73">
        <v>30</v>
      </c>
      <c r="Y80" s="73">
        <v>30</v>
      </c>
      <c r="Z80" s="73">
        <v>30</v>
      </c>
      <c r="AA80" s="73">
        <v>30</v>
      </c>
      <c r="AB80" s="73">
        <v>30</v>
      </c>
      <c r="AC80" s="73">
        <v>30</v>
      </c>
      <c r="AD80" s="73">
        <v>30</v>
      </c>
      <c r="AE80" s="73">
        <v>30</v>
      </c>
      <c r="AF80" s="73">
        <v>29.06</v>
      </c>
      <c r="AG80" s="73">
        <v>26.03</v>
      </c>
      <c r="AH80" s="73">
        <v>22.63</v>
      </c>
      <c r="AI80" s="73">
        <v>19.649999999999999</v>
      </c>
      <c r="AJ80" s="73">
        <v>17.03</v>
      </c>
      <c r="AK80" s="73">
        <v>14.76</v>
      </c>
      <c r="AL80" s="73">
        <v>12.77</v>
      </c>
      <c r="AM80" s="73">
        <v>11.04</v>
      </c>
      <c r="AN80" s="73">
        <v>9.5399999999999991</v>
      </c>
      <c r="AO80" s="73">
        <v>8.24</v>
      </c>
      <c r="AP80" s="73">
        <v>7.11</v>
      </c>
      <c r="AQ80" s="73">
        <v>6.14</v>
      </c>
      <c r="AR80" s="73">
        <v>5.31</v>
      </c>
      <c r="AS80" s="73">
        <v>4.59</v>
      </c>
      <c r="AT80" s="73">
        <v>3.98</v>
      </c>
      <c r="AU80" s="73">
        <v>3.45</v>
      </c>
    </row>
    <row r="81" spans="1:47" x14ac:dyDescent="0.25">
      <c r="A81" s="72">
        <v>77</v>
      </c>
      <c r="B81" s="73">
        <v>30</v>
      </c>
      <c r="C81" s="73">
        <v>30</v>
      </c>
      <c r="D81" s="73">
        <v>30</v>
      </c>
      <c r="E81" s="73">
        <v>30</v>
      </c>
      <c r="F81" s="73">
        <v>30</v>
      </c>
      <c r="G81" s="73">
        <v>30</v>
      </c>
      <c r="H81" s="73">
        <v>30</v>
      </c>
      <c r="I81" s="73">
        <v>30</v>
      </c>
      <c r="J81" s="73">
        <v>30</v>
      </c>
      <c r="K81" s="73">
        <v>30</v>
      </c>
      <c r="L81" s="73">
        <v>30</v>
      </c>
      <c r="M81" s="73">
        <v>30</v>
      </c>
      <c r="N81" s="73">
        <v>30</v>
      </c>
      <c r="O81" s="73">
        <v>30</v>
      </c>
      <c r="P81" s="73">
        <v>30</v>
      </c>
      <c r="Q81" s="73">
        <v>30</v>
      </c>
      <c r="R81" s="73">
        <v>30</v>
      </c>
      <c r="S81" s="73">
        <v>30</v>
      </c>
      <c r="T81" s="73">
        <v>30</v>
      </c>
      <c r="U81" s="73">
        <v>30</v>
      </c>
      <c r="V81" s="73">
        <v>30</v>
      </c>
      <c r="W81" s="73">
        <v>30</v>
      </c>
      <c r="X81" s="73">
        <v>30</v>
      </c>
      <c r="Y81" s="73">
        <v>30</v>
      </c>
      <c r="Z81" s="73">
        <v>30</v>
      </c>
      <c r="AA81" s="73">
        <v>30</v>
      </c>
      <c r="AB81" s="73">
        <v>30</v>
      </c>
      <c r="AC81" s="73">
        <v>30</v>
      </c>
      <c r="AD81" s="73">
        <v>30</v>
      </c>
      <c r="AE81" s="73">
        <v>30</v>
      </c>
      <c r="AF81" s="73">
        <v>30</v>
      </c>
      <c r="AG81" s="73">
        <v>28.8</v>
      </c>
      <c r="AH81" s="73">
        <v>25.54</v>
      </c>
      <c r="AI81" s="73">
        <v>22.17</v>
      </c>
      <c r="AJ81" s="73">
        <v>19.22</v>
      </c>
      <c r="AK81" s="73">
        <v>16.63</v>
      </c>
      <c r="AL81" s="73">
        <v>14.38</v>
      </c>
      <c r="AM81" s="73">
        <v>12.41</v>
      </c>
      <c r="AN81" s="73">
        <v>10.71</v>
      </c>
      <c r="AO81" s="73">
        <v>9.23</v>
      </c>
      <c r="AP81" s="73">
        <v>7.95</v>
      </c>
      <c r="AQ81" s="73">
        <v>6.85</v>
      </c>
      <c r="AR81" s="73">
        <v>5.9</v>
      </c>
      <c r="AS81" s="73">
        <v>5.0999999999999996</v>
      </c>
      <c r="AT81" s="73">
        <v>4.4000000000000004</v>
      </c>
      <c r="AU81" s="73">
        <v>3.81</v>
      </c>
    </row>
    <row r="82" spans="1:47" x14ac:dyDescent="0.25">
      <c r="A82" s="72">
        <v>78</v>
      </c>
      <c r="B82" s="73">
        <v>30</v>
      </c>
      <c r="C82" s="73">
        <v>30</v>
      </c>
      <c r="D82" s="73">
        <v>30</v>
      </c>
      <c r="E82" s="73">
        <v>30</v>
      </c>
      <c r="F82" s="73">
        <v>30</v>
      </c>
      <c r="G82" s="73">
        <v>30</v>
      </c>
      <c r="H82" s="73">
        <v>30</v>
      </c>
      <c r="I82" s="73">
        <v>30</v>
      </c>
      <c r="J82" s="73">
        <v>30</v>
      </c>
      <c r="K82" s="73">
        <v>30</v>
      </c>
      <c r="L82" s="73">
        <v>30</v>
      </c>
      <c r="M82" s="73">
        <v>30</v>
      </c>
      <c r="N82" s="73">
        <v>30</v>
      </c>
      <c r="O82" s="73">
        <v>30</v>
      </c>
      <c r="P82" s="73">
        <v>30</v>
      </c>
      <c r="Q82" s="73">
        <v>30</v>
      </c>
      <c r="R82" s="73">
        <v>30</v>
      </c>
      <c r="S82" s="73">
        <v>30</v>
      </c>
      <c r="T82" s="73">
        <v>30</v>
      </c>
      <c r="U82" s="73">
        <v>30</v>
      </c>
      <c r="V82" s="73">
        <v>30</v>
      </c>
      <c r="W82" s="73">
        <v>30</v>
      </c>
      <c r="X82" s="73">
        <v>30</v>
      </c>
      <c r="Y82" s="73">
        <v>30</v>
      </c>
      <c r="Z82" s="73">
        <v>30</v>
      </c>
      <c r="AA82" s="73">
        <v>30</v>
      </c>
      <c r="AB82" s="73">
        <v>30</v>
      </c>
      <c r="AC82" s="73">
        <v>30</v>
      </c>
      <c r="AD82" s="73">
        <v>30</v>
      </c>
      <c r="AE82" s="73">
        <v>30</v>
      </c>
      <c r="AF82" s="73">
        <v>30</v>
      </c>
      <c r="AG82" s="73">
        <v>30</v>
      </c>
      <c r="AH82" s="73">
        <v>28.55</v>
      </c>
      <c r="AI82" s="73">
        <v>25.07</v>
      </c>
      <c r="AJ82" s="73">
        <v>21.73</v>
      </c>
      <c r="AK82" s="73">
        <v>18.8</v>
      </c>
      <c r="AL82" s="73">
        <v>16.239999999999998</v>
      </c>
      <c r="AM82" s="73">
        <v>14.01</v>
      </c>
      <c r="AN82" s="73">
        <v>12.07</v>
      </c>
      <c r="AO82" s="73">
        <v>10.38</v>
      </c>
      <c r="AP82" s="73">
        <v>8.93</v>
      </c>
      <c r="AQ82" s="73">
        <v>7.67</v>
      </c>
      <c r="AR82" s="73">
        <v>6.59</v>
      </c>
      <c r="AS82" s="73">
        <v>5.68</v>
      </c>
      <c r="AT82" s="73">
        <v>4.8899999999999997</v>
      </c>
      <c r="AU82" s="73">
        <v>4.22</v>
      </c>
    </row>
    <row r="83" spans="1:47" x14ac:dyDescent="0.25">
      <c r="A83" s="72">
        <v>79</v>
      </c>
      <c r="B83" s="73">
        <v>30</v>
      </c>
      <c r="C83" s="73">
        <v>30</v>
      </c>
      <c r="D83" s="73">
        <v>30</v>
      </c>
      <c r="E83" s="73">
        <v>30</v>
      </c>
      <c r="F83" s="73">
        <v>30</v>
      </c>
      <c r="G83" s="73">
        <v>30</v>
      </c>
      <c r="H83" s="73">
        <v>30</v>
      </c>
      <c r="I83" s="73">
        <v>30</v>
      </c>
      <c r="J83" s="73">
        <v>30</v>
      </c>
      <c r="K83" s="73">
        <v>30</v>
      </c>
      <c r="L83" s="73">
        <v>30</v>
      </c>
      <c r="M83" s="73">
        <v>30</v>
      </c>
      <c r="N83" s="73">
        <v>30</v>
      </c>
      <c r="O83" s="73">
        <v>30</v>
      </c>
      <c r="P83" s="73">
        <v>30</v>
      </c>
      <c r="Q83" s="73">
        <v>30</v>
      </c>
      <c r="R83" s="73">
        <v>30</v>
      </c>
      <c r="S83" s="73">
        <v>30</v>
      </c>
      <c r="T83" s="73">
        <v>30</v>
      </c>
      <c r="U83" s="73">
        <v>30</v>
      </c>
      <c r="V83" s="73">
        <v>30</v>
      </c>
      <c r="W83" s="73">
        <v>30</v>
      </c>
      <c r="X83" s="73">
        <v>30</v>
      </c>
      <c r="Y83" s="73">
        <v>30</v>
      </c>
      <c r="Z83" s="73">
        <v>30</v>
      </c>
      <c r="AA83" s="73">
        <v>30</v>
      </c>
      <c r="AB83" s="73">
        <v>30</v>
      </c>
      <c r="AC83" s="73">
        <v>30</v>
      </c>
      <c r="AD83" s="73">
        <v>30</v>
      </c>
      <c r="AE83" s="73">
        <v>30</v>
      </c>
      <c r="AF83" s="73">
        <v>30</v>
      </c>
      <c r="AG83" s="73">
        <v>30</v>
      </c>
      <c r="AH83" s="73">
        <v>30</v>
      </c>
      <c r="AI83" s="73">
        <v>28.31</v>
      </c>
      <c r="AJ83" s="73">
        <v>24.62</v>
      </c>
      <c r="AK83" s="73">
        <v>21.3</v>
      </c>
      <c r="AL83" s="73">
        <v>18.39</v>
      </c>
      <c r="AM83" s="73">
        <v>15.85</v>
      </c>
      <c r="AN83" s="73">
        <v>13.64</v>
      </c>
      <c r="AO83" s="73">
        <v>11.72</v>
      </c>
      <c r="AP83" s="73">
        <v>10.06</v>
      </c>
      <c r="AQ83" s="73">
        <v>8.6199999999999992</v>
      </c>
      <c r="AR83" s="73">
        <v>7.39</v>
      </c>
      <c r="AS83" s="73">
        <v>6.35</v>
      </c>
      <c r="AT83" s="73">
        <v>5.45</v>
      </c>
      <c r="AU83" s="73">
        <v>4.6900000000000004</v>
      </c>
    </row>
    <row r="84" spans="1:47" x14ac:dyDescent="0.25">
      <c r="A84" s="72">
        <v>80</v>
      </c>
      <c r="B84" s="73">
        <v>30</v>
      </c>
      <c r="C84" s="73">
        <v>30</v>
      </c>
      <c r="D84" s="73">
        <v>30</v>
      </c>
      <c r="E84" s="73">
        <v>30</v>
      </c>
      <c r="F84" s="73">
        <v>30</v>
      </c>
      <c r="G84" s="73">
        <v>30</v>
      </c>
      <c r="H84" s="73">
        <v>30</v>
      </c>
      <c r="I84" s="73">
        <v>30</v>
      </c>
      <c r="J84" s="73">
        <v>30</v>
      </c>
      <c r="K84" s="73">
        <v>30</v>
      </c>
      <c r="L84" s="73">
        <v>30</v>
      </c>
      <c r="M84" s="73">
        <v>30</v>
      </c>
      <c r="N84" s="73">
        <v>30</v>
      </c>
      <c r="O84" s="73">
        <v>30</v>
      </c>
      <c r="P84" s="73">
        <v>30</v>
      </c>
      <c r="Q84" s="73">
        <v>30</v>
      </c>
      <c r="R84" s="73">
        <v>30</v>
      </c>
      <c r="S84" s="73">
        <v>30</v>
      </c>
      <c r="T84" s="73">
        <v>30</v>
      </c>
      <c r="U84" s="73">
        <v>30</v>
      </c>
      <c r="V84" s="73">
        <v>30</v>
      </c>
      <c r="W84" s="73">
        <v>30</v>
      </c>
      <c r="X84" s="73">
        <v>30</v>
      </c>
      <c r="Y84" s="73">
        <v>30</v>
      </c>
      <c r="Z84" s="73">
        <v>30</v>
      </c>
      <c r="AA84" s="73">
        <v>30</v>
      </c>
      <c r="AB84" s="73">
        <v>30</v>
      </c>
      <c r="AC84" s="73">
        <v>30</v>
      </c>
      <c r="AD84" s="73">
        <v>30</v>
      </c>
      <c r="AE84" s="73">
        <v>30</v>
      </c>
      <c r="AF84" s="73">
        <v>30</v>
      </c>
      <c r="AG84" s="73">
        <v>30</v>
      </c>
      <c r="AH84" s="73">
        <v>30</v>
      </c>
      <c r="AI84" s="73">
        <v>30</v>
      </c>
      <c r="AJ84" s="73">
        <v>27.96</v>
      </c>
      <c r="AK84" s="73">
        <v>24.19</v>
      </c>
      <c r="AL84" s="73">
        <v>20.88</v>
      </c>
      <c r="AM84" s="73">
        <v>17.98</v>
      </c>
      <c r="AN84" s="73">
        <v>15.46</v>
      </c>
      <c r="AO84" s="73">
        <v>13.27</v>
      </c>
      <c r="AP84" s="73">
        <v>11.37</v>
      </c>
      <c r="AQ84" s="73">
        <v>9.7200000000000006</v>
      </c>
      <c r="AR84" s="73">
        <v>8.32</v>
      </c>
      <c r="AS84" s="73">
        <v>7.12</v>
      </c>
      <c r="AT84" s="73">
        <v>6.1</v>
      </c>
      <c r="AU84" s="73">
        <v>5.23</v>
      </c>
    </row>
    <row r="85" spans="1:47" x14ac:dyDescent="0.25">
      <c r="A85" s="72">
        <v>81</v>
      </c>
      <c r="B85" s="73">
        <v>30</v>
      </c>
      <c r="C85" s="73">
        <v>30</v>
      </c>
      <c r="D85" s="73">
        <v>30</v>
      </c>
      <c r="E85" s="73">
        <v>30</v>
      </c>
      <c r="F85" s="73">
        <v>30</v>
      </c>
      <c r="G85" s="73">
        <v>30</v>
      </c>
      <c r="H85" s="73">
        <v>30</v>
      </c>
      <c r="I85" s="73">
        <v>30</v>
      </c>
      <c r="J85" s="73">
        <v>30</v>
      </c>
      <c r="K85" s="73">
        <v>30</v>
      </c>
      <c r="L85" s="73">
        <v>30</v>
      </c>
      <c r="M85" s="73">
        <v>30</v>
      </c>
      <c r="N85" s="73">
        <v>30</v>
      </c>
      <c r="O85" s="73">
        <v>30</v>
      </c>
      <c r="P85" s="73">
        <v>30</v>
      </c>
      <c r="Q85" s="73">
        <v>30</v>
      </c>
      <c r="R85" s="73">
        <v>30</v>
      </c>
      <c r="S85" s="73">
        <v>30</v>
      </c>
      <c r="T85" s="73">
        <v>30</v>
      </c>
      <c r="U85" s="73">
        <v>30</v>
      </c>
      <c r="V85" s="73">
        <v>30</v>
      </c>
      <c r="W85" s="73">
        <v>30</v>
      </c>
      <c r="X85" s="73">
        <v>30</v>
      </c>
      <c r="Y85" s="73">
        <v>30</v>
      </c>
      <c r="Z85" s="73">
        <v>30</v>
      </c>
      <c r="AA85" s="73">
        <v>30</v>
      </c>
      <c r="AB85" s="73">
        <v>30</v>
      </c>
      <c r="AC85" s="73">
        <v>30</v>
      </c>
      <c r="AD85" s="73">
        <v>30</v>
      </c>
      <c r="AE85" s="73">
        <v>30</v>
      </c>
      <c r="AF85" s="73">
        <v>30</v>
      </c>
      <c r="AG85" s="73">
        <v>30</v>
      </c>
      <c r="AH85" s="73">
        <v>30</v>
      </c>
      <c r="AI85" s="73">
        <v>30</v>
      </c>
      <c r="AJ85" s="73">
        <v>29.87</v>
      </c>
      <c r="AK85" s="73">
        <v>27.52</v>
      </c>
      <c r="AL85" s="73">
        <v>23.75</v>
      </c>
      <c r="AM85" s="73">
        <v>20.45</v>
      </c>
      <c r="AN85" s="73">
        <v>17.57</v>
      </c>
      <c r="AO85" s="73">
        <v>15.06</v>
      </c>
      <c r="AP85" s="73">
        <v>12.89</v>
      </c>
      <c r="AQ85" s="73">
        <v>11</v>
      </c>
      <c r="AR85" s="73">
        <v>9.39</v>
      </c>
      <c r="AS85" s="73">
        <v>8.02</v>
      </c>
      <c r="AT85" s="73">
        <v>6.86</v>
      </c>
      <c r="AU85" s="73">
        <v>5.86</v>
      </c>
    </row>
    <row r="86" spans="1:47" x14ac:dyDescent="0.25">
      <c r="A86" s="72">
        <v>82</v>
      </c>
      <c r="B86" s="73">
        <v>30</v>
      </c>
      <c r="C86" s="73">
        <v>30</v>
      </c>
      <c r="D86" s="73">
        <v>30</v>
      </c>
      <c r="E86" s="73">
        <v>30</v>
      </c>
      <c r="F86" s="73">
        <v>30</v>
      </c>
      <c r="G86" s="73">
        <v>30</v>
      </c>
      <c r="H86" s="73">
        <v>30</v>
      </c>
      <c r="I86" s="73">
        <v>30</v>
      </c>
      <c r="J86" s="73">
        <v>30</v>
      </c>
      <c r="K86" s="73">
        <v>30</v>
      </c>
      <c r="L86" s="73">
        <v>30</v>
      </c>
      <c r="M86" s="73">
        <v>30</v>
      </c>
      <c r="N86" s="73">
        <v>30</v>
      </c>
      <c r="O86" s="73">
        <v>30</v>
      </c>
      <c r="P86" s="73">
        <v>30</v>
      </c>
      <c r="Q86" s="73">
        <v>30</v>
      </c>
      <c r="R86" s="73">
        <v>30</v>
      </c>
      <c r="S86" s="73">
        <v>30</v>
      </c>
      <c r="T86" s="73">
        <v>30</v>
      </c>
      <c r="U86" s="73">
        <v>30</v>
      </c>
      <c r="V86" s="73">
        <v>30</v>
      </c>
      <c r="W86" s="73">
        <v>30</v>
      </c>
      <c r="X86" s="73">
        <v>30</v>
      </c>
      <c r="Y86" s="73">
        <v>30</v>
      </c>
      <c r="Z86" s="73">
        <v>30</v>
      </c>
      <c r="AA86" s="73">
        <v>30</v>
      </c>
      <c r="AB86" s="73">
        <v>30</v>
      </c>
      <c r="AC86" s="73">
        <v>30</v>
      </c>
      <c r="AD86" s="73">
        <v>30</v>
      </c>
      <c r="AE86" s="73">
        <v>30</v>
      </c>
      <c r="AF86" s="73">
        <v>30</v>
      </c>
      <c r="AG86" s="73">
        <v>30</v>
      </c>
      <c r="AH86" s="73">
        <v>30</v>
      </c>
      <c r="AI86" s="73">
        <v>30</v>
      </c>
      <c r="AJ86" s="73">
        <v>30</v>
      </c>
      <c r="AK86" s="73">
        <v>29.65</v>
      </c>
      <c r="AL86" s="73">
        <v>27.08</v>
      </c>
      <c r="AM86" s="73">
        <v>23.31</v>
      </c>
      <c r="AN86" s="73">
        <v>20.02</v>
      </c>
      <c r="AO86" s="73">
        <v>17.14</v>
      </c>
      <c r="AP86" s="73">
        <v>14.65</v>
      </c>
      <c r="AQ86" s="73">
        <v>12.48</v>
      </c>
      <c r="AR86" s="73">
        <v>10.64</v>
      </c>
      <c r="AS86" s="73">
        <v>9.07</v>
      </c>
      <c r="AT86" s="73">
        <v>7.73</v>
      </c>
      <c r="AU86" s="73">
        <v>6.59</v>
      </c>
    </row>
    <row r="87" spans="1:47" x14ac:dyDescent="0.25">
      <c r="A87" s="72">
        <v>83</v>
      </c>
      <c r="B87" s="73">
        <v>30</v>
      </c>
      <c r="C87" s="73">
        <v>30</v>
      </c>
      <c r="D87" s="73">
        <v>30</v>
      </c>
      <c r="E87" s="73">
        <v>30</v>
      </c>
      <c r="F87" s="73">
        <v>30</v>
      </c>
      <c r="G87" s="73">
        <v>30</v>
      </c>
      <c r="H87" s="73">
        <v>30</v>
      </c>
      <c r="I87" s="73">
        <v>30</v>
      </c>
      <c r="J87" s="73">
        <v>30</v>
      </c>
      <c r="K87" s="73">
        <v>30</v>
      </c>
      <c r="L87" s="73">
        <v>30</v>
      </c>
      <c r="M87" s="73">
        <v>30</v>
      </c>
      <c r="N87" s="73">
        <v>30</v>
      </c>
      <c r="O87" s="73">
        <v>30</v>
      </c>
      <c r="P87" s="73">
        <v>30</v>
      </c>
      <c r="Q87" s="73">
        <v>30</v>
      </c>
      <c r="R87" s="73">
        <v>30</v>
      </c>
      <c r="S87" s="73">
        <v>30</v>
      </c>
      <c r="T87" s="73">
        <v>30</v>
      </c>
      <c r="U87" s="73">
        <v>30</v>
      </c>
      <c r="V87" s="73">
        <v>30</v>
      </c>
      <c r="W87" s="73">
        <v>30</v>
      </c>
      <c r="X87" s="73">
        <v>30</v>
      </c>
      <c r="Y87" s="73">
        <v>30</v>
      </c>
      <c r="Z87" s="73">
        <v>30</v>
      </c>
      <c r="AA87" s="73">
        <v>30</v>
      </c>
      <c r="AB87" s="73">
        <v>30</v>
      </c>
      <c r="AC87" s="73">
        <v>30</v>
      </c>
      <c r="AD87" s="73">
        <v>30</v>
      </c>
      <c r="AE87" s="73">
        <v>30</v>
      </c>
      <c r="AF87" s="73">
        <v>30</v>
      </c>
      <c r="AG87" s="73">
        <v>30</v>
      </c>
      <c r="AH87" s="73">
        <v>30</v>
      </c>
      <c r="AI87" s="73">
        <v>30</v>
      </c>
      <c r="AJ87" s="73">
        <v>30</v>
      </c>
      <c r="AK87" s="73">
        <v>30</v>
      </c>
      <c r="AL87" s="73">
        <v>29.44</v>
      </c>
      <c r="AM87" s="73">
        <v>26.63</v>
      </c>
      <c r="AN87" s="73">
        <v>22.86</v>
      </c>
      <c r="AO87" s="73">
        <v>19.57</v>
      </c>
      <c r="AP87" s="73">
        <v>16.71</v>
      </c>
      <c r="AQ87" s="73">
        <v>14.21</v>
      </c>
      <c r="AR87" s="73">
        <v>12.1</v>
      </c>
      <c r="AS87" s="73">
        <v>10.29</v>
      </c>
      <c r="AT87" s="73">
        <v>8.75</v>
      </c>
      <c r="AU87" s="73">
        <v>7.44</v>
      </c>
    </row>
    <row r="88" spans="1:47" x14ac:dyDescent="0.25">
      <c r="A88" s="72">
        <v>84</v>
      </c>
      <c r="B88" s="73">
        <v>30</v>
      </c>
      <c r="C88" s="73">
        <v>30</v>
      </c>
      <c r="D88" s="73">
        <v>30</v>
      </c>
      <c r="E88" s="73">
        <v>30</v>
      </c>
      <c r="F88" s="73">
        <v>30</v>
      </c>
      <c r="G88" s="73">
        <v>30</v>
      </c>
      <c r="H88" s="73">
        <v>30</v>
      </c>
      <c r="I88" s="73">
        <v>30</v>
      </c>
      <c r="J88" s="73">
        <v>30</v>
      </c>
      <c r="K88" s="73">
        <v>30</v>
      </c>
      <c r="L88" s="73">
        <v>30</v>
      </c>
      <c r="M88" s="73">
        <v>30</v>
      </c>
      <c r="N88" s="73">
        <v>30</v>
      </c>
      <c r="O88" s="73">
        <v>30</v>
      </c>
      <c r="P88" s="73">
        <v>30</v>
      </c>
      <c r="Q88" s="73">
        <v>30</v>
      </c>
      <c r="R88" s="73">
        <v>30</v>
      </c>
      <c r="S88" s="73">
        <v>30</v>
      </c>
      <c r="T88" s="73">
        <v>30</v>
      </c>
      <c r="U88" s="73">
        <v>30</v>
      </c>
      <c r="V88" s="73">
        <v>30</v>
      </c>
      <c r="W88" s="73">
        <v>30</v>
      </c>
      <c r="X88" s="73">
        <v>30</v>
      </c>
      <c r="Y88" s="73">
        <v>30</v>
      </c>
      <c r="Z88" s="73">
        <v>30</v>
      </c>
      <c r="AA88" s="73">
        <v>30</v>
      </c>
      <c r="AB88" s="73">
        <v>30</v>
      </c>
      <c r="AC88" s="73">
        <v>30</v>
      </c>
      <c r="AD88" s="73">
        <v>30</v>
      </c>
      <c r="AE88" s="73">
        <v>30</v>
      </c>
      <c r="AF88" s="73">
        <v>30</v>
      </c>
      <c r="AG88" s="73">
        <v>30</v>
      </c>
      <c r="AH88" s="73">
        <v>30</v>
      </c>
      <c r="AI88" s="73">
        <v>30</v>
      </c>
      <c r="AJ88" s="73">
        <v>30</v>
      </c>
      <c r="AK88" s="73">
        <v>30</v>
      </c>
      <c r="AL88" s="73">
        <v>30</v>
      </c>
      <c r="AM88" s="73">
        <v>29.21</v>
      </c>
      <c r="AN88" s="73">
        <v>26.18</v>
      </c>
      <c r="AO88" s="73">
        <v>22.4</v>
      </c>
      <c r="AP88" s="73">
        <v>19.11</v>
      </c>
      <c r="AQ88" s="73">
        <v>16.23</v>
      </c>
      <c r="AR88" s="73">
        <v>13.8</v>
      </c>
      <c r="AS88" s="73">
        <v>11.71</v>
      </c>
      <c r="AT88" s="73">
        <v>9.94</v>
      </c>
      <c r="AU88" s="73">
        <v>8.43</v>
      </c>
    </row>
    <row r="89" spans="1:47" x14ac:dyDescent="0.25">
      <c r="A89" s="72">
        <v>85</v>
      </c>
      <c r="B89" s="73">
        <v>30</v>
      </c>
      <c r="C89" s="73">
        <v>30</v>
      </c>
      <c r="D89" s="73">
        <v>30</v>
      </c>
      <c r="E89" s="73">
        <v>30</v>
      </c>
      <c r="F89" s="73">
        <v>30</v>
      </c>
      <c r="G89" s="73">
        <v>30</v>
      </c>
      <c r="H89" s="73">
        <v>30</v>
      </c>
      <c r="I89" s="73">
        <v>30</v>
      </c>
      <c r="J89" s="73">
        <v>30</v>
      </c>
      <c r="K89" s="73">
        <v>30</v>
      </c>
      <c r="L89" s="73">
        <v>30</v>
      </c>
      <c r="M89" s="73">
        <v>30</v>
      </c>
      <c r="N89" s="73">
        <v>30</v>
      </c>
      <c r="O89" s="73">
        <v>30</v>
      </c>
      <c r="P89" s="73">
        <v>30</v>
      </c>
      <c r="Q89" s="73">
        <v>30</v>
      </c>
      <c r="R89" s="73">
        <v>30</v>
      </c>
      <c r="S89" s="73">
        <v>30</v>
      </c>
      <c r="T89" s="73">
        <v>30</v>
      </c>
      <c r="U89" s="73">
        <v>30</v>
      </c>
      <c r="V89" s="73">
        <v>30</v>
      </c>
      <c r="W89" s="73">
        <v>30</v>
      </c>
      <c r="X89" s="73">
        <v>30</v>
      </c>
      <c r="Y89" s="73">
        <v>30</v>
      </c>
      <c r="Z89" s="73">
        <v>30</v>
      </c>
      <c r="AA89" s="73">
        <v>30</v>
      </c>
      <c r="AB89" s="73">
        <v>30</v>
      </c>
      <c r="AC89" s="73">
        <v>30</v>
      </c>
      <c r="AD89" s="73">
        <v>30</v>
      </c>
      <c r="AE89" s="73">
        <v>30</v>
      </c>
      <c r="AF89" s="73">
        <v>30</v>
      </c>
      <c r="AG89" s="73">
        <v>30</v>
      </c>
      <c r="AH89" s="73">
        <v>30</v>
      </c>
      <c r="AI89" s="73">
        <v>30</v>
      </c>
      <c r="AJ89" s="73">
        <v>30</v>
      </c>
      <c r="AK89" s="73">
        <v>30</v>
      </c>
      <c r="AL89" s="73">
        <v>30</v>
      </c>
      <c r="AM89" s="73">
        <v>30</v>
      </c>
      <c r="AN89" s="73">
        <v>28.98</v>
      </c>
      <c r="AO89" s="73">
        <v>25.71</v>
      </c>
      <c r="AP89" s="73">
        <v>21.92</v>
      </c>
      <c r="AQ89" s="73">
        <v>18.600000000000001</v>
      </c>
      <c r="AR89" s="73">
        <v>15.79</v>
      </c>
      <c r="AS89" s="73">
        <v>13.38</v>
      </c>
      <c r="AT89" s="73">
        <v>11.33</v>
      </c>
      <c r="AU89" s="73">
        <v>9.59</v>
      </c>
    </row>
    <row r="90" spans="1:47" x14ac:dyDescent="0.25">
      <c r="A90" s="72">
        <v>86</v>
      </c>
      <c r="B90" s="73">
        <v>30</v>
      </c>
      <c r="C90" s="73">
        <v>30</v>
      </c>
      <c r="D90" s="73">
        <v>30</v>
      </c>
      <c r="E90" s="73">
        <v>30</v>
      </c>
      <c r="F90" s="73">
        <v>30</v>
      </c>
      <c r="G90" s="73">
        <v>30</v>
      </c>
      <c r="H90" s="73">
        <v>30</v>
      </c>
      <c r="I90" s="73">
        <v>30</v>
      </c>
      <c r="J90" s="73">
        <v>30</v>
      </c>
      <c r="K90" s="73">
        <v>30</v>
      </c>
      <c r="L90" s="73">
        <v>30</v>
      </c>
      <c r="M90" s="73">
        <v>30</v>
      </c>
      <c r="N90" s="73">
        <v>30</v>
      </c>
      <c r="O90" s="73">
        <v>30</v>
      </c>
      <c r="P90" s="73">
        <v>30</v>
      </c>
      <c r="Q90" s="73">
        <v>30</v>
      </c>
      <c r="R90" s="73">
        <v>30</v>
      </c>
      <c r="S90" s="73">
        <v>30</v>
      </c>
      <c r="T90" s="73">
        <v>30</v>
      </c>
      <c r="U90" s="73">
        <v>30</v>
      </c>
      <c r="V90" s="73">
        <v>30</v>
      </c>
      <c r="W90" s="73">
        <v>30</v>
      </c>
      <c r="X90" s="73">
        <v>30</v>
      </c>
      <c r="Y90" s="73">
        <v>30</v>
      </c>
      <c r="Z90" s="73">
        <v>30</v>
      </c>
      <c r="AA90" s="73">
        <v>30</v>
      </c>
      <c r="AB90" s="73">
        <v>30</v>
      </c>
      <c r="AC90" s="73">
        <v>30</v>
      </c>
      <c r="AD90" s="73">
        <v>30</v>
      </c>
      <c r="AE90" s="73">
        <v>30</v>
      </c>
      <c r="AF90" s="73">
        <v>30</v>
      </c>
      <c r="AG90" s="73">
        <v>30</v>
      </c>
      <c r="AH90" s="73">
        <v>30</v>
      </c>
      <c r="AI90" s="73">
        <v>30</v>
      </c>
      <c r="AJ90" s="73">
        <v>30</v>
      </c>
      <c r="AK90" s="73">
        <v>30</v>
      </c>
      <c r="AL90" s="73">
        <v>30</v>
      </c>
      <c r="AM90" s="73">
        <v>30</v>
      </c>
      <c r="AN90" s="73">
        <v>30</v>
      </c>
      <c r="AO90" s="73">
        <v>28.75</v>
      </c>
      <c r="AP90" s="73">
        <v>25.21</v>
      </c>
      <c r="AQ90" s="73">
        <v>21.37</v>
      </c>
      <c r="AR90" s="73">
        <v>18.12</v>
      </c>
      <c r="AS90" s="73">
        <v>15.33</v>
      </c>
      <c r="AT90" s="73">
        <v>12.96</v>
      </c>
      <c r="AU90" s="73">
        <v>10.94</v>
      </c>
    </row>
    <row r="91" spans="1:47" x14ac:dyDescent="0.25">
      <c r="A91" s="72">
        <v>87</v>
      </c>
      <c r="B91" s="73">
        <v>30</v>
      </c>
      <c r="C91" s="73">
        <v>30</v>
      </c>
      <c r="D91" s="73">
        <v>30</v>
      </c>
      <c r="E91" s="73">
        <v>30</v>
      </c>
      <c r="F91" s="73">
        <v>30</v>
      </c>
      <c r="G91" s="73">
        <v>30</v>
      </c>
      <c r="H91" s="73">
        <v>30</v>
      </c>
      <c r="I91" s="73">
        <v>30</v>
      </c>
      <c r="J91" s="73">
        <v>30</v>
      </c>
      <c r="K91" s="73">
        <v>30</v>
      </c>
      <c r="L91" s="73">
        <v>30</v>
      </c>
      <c r="M91" s="73">
        <v>30</v>
      </c>
      <c r="N91" s="73">
        <v>30</v>
      </c>
      <c r="O91" s="73">
        <v>30</v>
      </c>
      <c r="P91" s="73">
        <v>30</v>
      </c>
      <c r="Q91" s="73">
        <v>30</v>
      </c>
      <c r="R91" s="73">
        <v>30</v>
      </c>
      <c r="S91" s="73">
        <v>30</v>
      </c>
      <c r="T91" s="73">
        <v>30</v>
      </c>
      <c r="U91" s="73">
        <v>30</v>
      </c>
      <c r="V91" s="73">
        <v>30</v>
      </c>
      <c r="W91" s="73">
        <v>30</v>
      </c>
      <c r="X91" s="73">
        <v>30</v>
      </c>
      <c r="Y91" s="73">
        <v>30</v>
      </c>
      <c r="Z91" s="73">
        <v>30</v>
      </c>
      <c r="AA91" s="73">
        <v>30</v>
      </c>
      <c r="AB91" s="73">
        <v>30</v>
      </c>
      <c r="AC91" s="73">
        <v>30</v>
      </c>
      <c r="AD91" s="73">
        <v>30</v>
      </c>
      <c r="AE91" s="73">
        <v>30</v>
      </c>
      <c r="AF91" s="73">
        <v>30</v>
      </c>
      <c r="AG91" s="73">
        <v>30</v>
      </c>
      <c r="AH91" s="73">
        <v>30</v>
      </c>
      <c r="AI91" s="73">
        <v>30</v>
      </c>
      <c r="AJ91" s="73">
        <v>30</v>
      </c>
      <c r="AK91" s="73">
        <v>30</v>
      </c>
      <c r="AL91" s="73">
        <v>30</v>
      </c>
      <c r="AM91" s="73">
        <v>30</v>
      </c>
      <c r="AN91" s="73">
        <v>30</v>
      </c>
      <c r="AO91" s="73">
        <v>30</v>
      </c>
      <c r="AP91" s="73">
        <v>28.49</v>
      </c>
      <c r="AQ91" s="73">
        <v>24.62</v>
      </c>
      <c r="AR91" s="73">
        <v>20.85</v>
      </c>
      <c r="AS91" s="73">
        <v>17.62</v>
      </c>
      <c r="AT91" s="73">
        <v>14.87</v>
      </c>
      <c r="AU91" s="73">
        <v>12.53</v>
      </c>
    </row>
    <row r="92" spans="1:47" x14ac:dyDescent="0.25">
      <c r="A92" s="72">
        <v>88</v>
      </c>
      <c r="B92" s="73">
        <v>30</v>
      </c>
      <c r="C92" s="73">
        <v>30</v>
      </c>
      <c r="D92" s="73">
        <v>30</v>
      </c>
      <c r="E92" s="73">
        <v>30</v>
      </c>
      <c r="F92" s="73">
        <v>30</v>
      </c>
      <c r="G92" s="73">
        <v>30</v>
      </c>
      <c r="H92" s="73">
        <v>30</v>
      </c>
      <c r="I92" s="73">
        <v>30</v>
      </c>
      <c r="J92" s="73">
        <v>30</v>
      </c>
      <c r="K92" s="73">
        <v>30</v>
      </c>
      <c r="L92" s="73">
        <v>30</v>
      </c>
      <c r="M92" s="73">
        <v>30</v>
      </c>
      <c r="N92" s="73">
        <v>30</v>
      </c>
      <c r="O92" s="73">
        <v>30</v>
      </c>
      <c r="P92" s="73">
        <v>30</v>
      </c>
      <c r="Q92" s="73">
        <v>30</v>
      </c>
      <c r="R92" s="73">
        <v>30</v>
      </c>
      <c r="S92" s="73">
        <v>30</v>
      </c>
      <c r="T92" s="73">
        <v>30</v>
      </c>
      <c r="U92" s="73">
        <v>30</v>
      </c>
      <c r="V92" s="73">
        <v>30</v>
      </c>
      <c r="W92" s="73">
        <v>30</v>
      </c>
      <c r="X92" s="73">
        <v>30</v>
      </c>
      <c r="Y92" s="73">
        <v>30</v>
      </c>
      <c r="Z92" s="73">
        <v>30</v>
      </c>
      <c r="AA92" s="73">
        <v>30</v>
      </c>
      <c r="AB92" s="73">
        <v>30</v>
      </c>
      <c r="AC92" s="73">
        <v>30</v>
      </c>
      <c r="AD92" s="73">
        <v>30</v>
      </c>
      <c r="AE92" s="73">
        <v>30</v>
      </c>
      <c r="AF92" s="73">
        <v>30</v>
      </c>
      <c r="AG92" s="73">
        <v>30</v>
      </c>
      <c r="AH92" s="73">
        <v>30</v>
      </c>
      <c r="AI92" s="73">
        <v>30</v>
      </c>
      <c r="AJ92" s="73">
        <v>30</v>
      </c>
      <c r="AK92" s="73">
        <v>30</v>
      </c>
      <c r="AL92" s="73">
        <v>30</v>
      </c>
      <c r="AM92" s="73">
        <v>30</v>
      </c>
      <c r="AN92" s="73">
        <v>30</v>
      </c>
      <c r="AO92" s="73">
        <v>30</v>
      </c>
      <c r="AP92" s="73">
        <v>30</v>
      </c>
      <c r="AQ92" s="73">
        <v>28.19</v>
      </c>
      <c r="AR92" s="73">
        <v>24.06</v>
      </c>
      <c r="AS92" s="73">
        <v>20.309999999999999</v>
      </c>
      <c r="AT92" s="73">
        <v>17.11</v>
      </c>
      <c r="AU92" s="73">
        <v>14.4</v>
      </c>
    </row>
    <row r="93" spans="1:47" x14ac:dyDescent="0.25">
      <c r="A93" s="72">
        <v>89</v>
      </c>
      <c r="B93" s="73">
        <v>30</v>
      </c>
      <c r="C93" s="73">
        <v>30</v>
      </c>
      <c r="D93" s="73">
        <v>30</v>
      </c>
      <c r="E93" s="73">
        <v>30</v>
      </c>
      <c r="F93" s="73">
        <v>30</v>
      </c>
      <c r="G93" s="73">
        <v>30</v>
      </c>
      <c r="H93" s="73">
        <v>30</v>
      </c>
      <c r="I93" s="73">
        <v>30</v>
      </c>
      <c r="J93" s="73">
        <v>30</v>
      </c>
      <c r="K93" s="73">
        <v>30</v>
      </c>
      <c r="L93" s="73">
        <v>30</v>
      </c>
      <c r="M93" s="73">
        <v>30</v>
      </c>
      <c r="N93" s="73">
        <v>30</v>
      </c>
      <c r="O93" s="73">
        <v>30</v>
      </c>
      <c r="P93" s="73">
        <v>30</v>
      </c>
      <c r="Q93" s="73">
        <v>30</v>
      </c>
      <c r="R93" s="73">
        <v>30</v>
      </c>
      <c r="S93" s="73">
        <v>30</v>
      </c>
      <c r="T93" s="73">
        <v>30</v>
      </c>
      <c r="U93" s="73">
        <v>30</v>
      </c>
      <c r="V93" s="73">
        <v>30</v>
      </c>
      <c r="W93" s="73">
        <v>30</v>
      </c>
      <c r="X93" s="73">
        <v>30</v>
      </c>
      <c r="Y93" s="73">
        <v>30</v>
      </c>
      <c r="Z93" s="73">
        <v>30</v>
      </c>
      <c r="AA93" s="73">
        <v>30</v>
      </c>
      <c r="AB93" s="73">
        <v>30</v>
      </c>
      <c r="AC93" s="73">
        <v>30</v>
      </c>
      <c r="AD93" s="73">
        <v>30</v>
      </c>
      <c r="AE93" s="73">
        <v>30</v>
      </c>
      <c r="AF93" s="73">
        <v>30</v>
      </c>
      <c r="AG93" s="73">
        <v>30</v>
      </c>
      <c r="AH93" s="73">
        <v>30</v>
      </c>
      <c r="AI93" s="73">
        <v>30</v>
      </c>
      <c r="AJ93" s="73">
        <v>30</v>
      </c>
      <c r="AK93" s="73">
        <v>30</v>
      </c>
      <c r="AL93" s="73">
        <v>30</v>
      </c>
      <c r="AM93" s="73">
        <v>30</v>
      </c>
      <c r="AN93" s="73">
        <v>30</v>
      </c>
      <c r="AO93" s="73">
        <v>30</v>
      </c>
      <c r="AP93" s="73">
        <v>30</v>
      </c>
      <c r="AQ93" s="73">
        <v>30</v>
      </c>
      <c r="AR93" s="73">
        <v>27.82</v>
      </c>
      <c r="AS93" s="73">
        <v>23.46</v>
      </c>
      <c r="AT93" s="73">
        <v>19.739999999999998</v>
      </c>
      <c r="AU93" s="73">
        <v>16.59</v>
      </c>
    </row>
    <row r="94" spans="1:47" x14ac:dyDescent="0.25">
      <c r="A94" s="72">
        <v>90</v>
      </c>
      <c r="B94" s="73">
        <v>30</v>
      </c>
      <c r="C94" s="73">
        <v>30</v>
      </c>
      <c r="D94" s="73">
        <v>30</v>
      </c>
      <c r="E94" s="73">
        <v>30</v>
      </c>
      <c r="F94" s="73">
        <v>30</v>
      </c>
      <c r="G94" s="73">
        <v>30</v>
      </c>
      <c r="H94" s="73">
        <v>30</v>
      </c>
      <c r="I94" s="73">
        <v>30</v>
      </c>
      <c r="J94" s="73">
        <v>30</v>
      </c>
      <c r="K94" s="73">
        <v>30</v>
      </c>
      <c r="L94" s="73">
        <v>30</v>
      </c>
      <c r="M94" s="73">
        <v>30</v>
      </c>
      <c r="N94" s="73">
        <v>30</v>
      </c>
      <c r="O94" s="73">
        <v>30</v>
      </c>
      <c r="P94" s="73">
        <v>30</v>
      </c>
      <c r="Q94" s="73">
        <v>30</v>
      </c>
      <c r="R94" s="73">
        <v>30</v>
      </c>
      <c r="S94" s="73">
        <v>30</v>
      </c>
      <c r="T94" s="73">
        <v>30</v>
      </c>
      <c r="U94" s="73">
        <v>30</v>
      </c>
      <c r="V94" s="73">
        <v>30</v>
      </c>
      <c r="W94" s="73">
        <v>30</v>
      </c>
      <c r="X94" s="73">
        <v>30</v>
      </c>
      <c r="Y94" s="73">
        <v>30</v>
      </c>
      <c r="Z94" s="73">
        <v>30</v>
      </c>
      <c r="AA94" s="73">
        <v>30</v>
      </c>
      <c r="AB94" s="73">
        <v>30</v>
      </c>
      <c r="AC94" s="73">
        <v>30</v>
      </c>
      <c r="AD94" s="73">
        <v>30</v>
      </c>
      <c r="AE94" s="73">
        <v>30</v>
      </c>
      <c r="AF94" s="73">
        <v>30</v>
      </c>
      <c r="AG94" s="73">
        <v>30</v>
      </c>
      <c r="AH94" s="73">
        <v>30</v>
      </c>
      <c r="AI94" s="73">
        <v>30</v>
      </c>
      <c r="AJ94" s="73">
        <v>30</v>
      </c>
      <c r="AK94" s="73">
        <v>30</v>
      </c>
      <c r="AL94" s="73">
        <v>30</v>
      </c>
      <c r="AM94" s="73">
        <v>30</v>
      </c>
      <c r="AN94" s="73">
        <v>30</v>
      </c>
      <c r="AO94" s="73">
        <v>30</v>
      </c>
      <c r="AP94" s="73">
        <v>30</v>
      </c>
      <c r="AQ94" s="73">
        <v>30</v>
      </c>
      <c r="AR94" s="73">
        <v>29.92</v>
      </c>
      <c r="AS94" s="73">
        <v>27.16</v>
      </c>
      <c r="AT94" s="73">
        <v>22.83</v>
      </c>
      <c r="AU94" s="73">
        <v>19.149999999999999</v>
      </c>
    </row>
    <row r="95" spans="1:47" x14ac:dyDescent="0.25">
      <c r="A95" s="72">
        <v>91</v>
      </c>
      <c r="B95" s="73">
        <v>30</v>
      </c>
      <c r="C95" s="73">
        <v>30</v>
      </c>
      <c r="D95" s="73">
        <v>30</v>
      </c>
      <c r="E95" s="73">
        <v>30</v>
      </c>
      <c r="F95" s="73">
        <v>30</v>
      </c>
      <c r="G95" s="73">
        <v>30</v>
      </c>
      <c r="H95" s="73">
        <v>30</v>
      </c>
      <c r="I95" s="73">
        <v>30</v>
      </c>
      <c r="J95" s="73">
        <v>30</v>
      </c>
      <c r="K95" s="73">
        <v>30</v>
      </c>
      <c r="L95" s="73">
        <v>30</v>
      </c>
      <c r="M95" s="73">
        <v>30</v>
      </c>
      <c r="N95" s="73">
        <v>30</v>
      </c>
      <c r="O95" s="73">
        <v>30</v>
      </c>
      <c r="P95" s="73">
        <v>30</v>
      </c>
      <c r="Q95" s="73">
        <v>30</v>
      </c>
      <c r="R95" s="73">
        <v>30</v>
      </c>
      <c r="S95" s="73">
        <v>30</v>
      </c>
      <c r="T95" s="73">
        <v>30</v>
      </c>
      <c r="U95" s="73">
        <v>30</v>
      </c>
      <c r="V95" s="73">
        <v>30</v>
      </c>
      <c r="W95" s="73">
        <v>30</v>
      </c>
      <c r="X95" s="73">
        <v>30</v>
      </c>
      <c r="Y95" s="73">
        <v>30</v>
      </c>
      <c r="Z95" s="73">
        <v>30</v>
      </c>
      <c r="AA95" s="73">
        <v>30</v>
      </c>
      <c r="AB95" s="73">
        <v>30</v>
      </c>
      <c r="AC95" s="73">
        <v>30</v>
      </c>
      <c r="AD95" s="73">
        <v>30</v>
      </c>
      <c r="AE95" s="73">
        <v>30</v>
      </c>
      <c r="AF95" s="73">
        <v>30</v>
      </c>
      <c r="AG95" s="73">
        <v>30</v>
      </c>
      <c r="AH95" s="73">
        <v>30</v>
      </c>
      <c r="AI95" s="73">
        <v>30</v>
      </c>
      <c r="AJ95" s="73">
        <v>30</v>
      </c>
      <c r="AK95" s="73">
        <v>30</v>
      </c>
      <c r="AL95" s="73">
        <v>30</v>
      </c>
      <c r="AM95" s="73">
        <v>30</v>
      </c>
      <c r="AN95" s="73">
        <v>30</v>
      </c>
      <c r="AO95" s="73">
        <v>30</v>
      </c>
      <c r="AP95" s="73">
        <v>30</v>
      </c>
      <c r="AQ95" s="73">
        <v>30</v>
      </c>
      <c r="AR95" s="73">
        <v>30</v>
      </c>
      <c r="AS95" s="73">
        <v>29.58</v>
      </c>
      <c r="AT95" s="73">
        <v>26.44</v>
      </c>
      <c r="AU95" s="73">
        <v>22.15</v>
      </c>
    </row>
    <row r="96" spans="1:47" x14ac:dyDescent="0.25">
      <c r="A96" s="72">
        <v>92</v>
      </c>
      <c r="B96" s="73">
        <v>30</v>
      </c>
      <c r="C96" s="73">
        <v>30</v>
      </c>
      <c r="D96" s="73">
        <v>30</v>
      </c>
      <c r="E96" s="73">
        <v>30</v>
      </c>
      <c r="F96" s="73">
        <v>30</v>
      </c>
      <c r="G96" s="73">
        <v>30</v>
      </c>
      <c r="H96" s="73">
        <v>30</v>
      </c>
      <c r="I96" s="73">
        <v>30</v>
      </c>
      <c r="J96" s="73">
        <v>30</v>
      </c>
      <c r="K96" s="73">
        <v>30</v>
      </c>
      <c r="L96" s="73">
        <v>30</v>
      </c>
      <c r="M96" s="73">
        <v>30</v>
      </c>
      <c r="N96" s="73">
        <v>30</v>
      </c>
      <c r="O96" s="73">
        <v>30</v>
      </c>
      <c r="P96" s="73">
        <v>30</v>
      </c>
      <c r="Q96" s="73">
        <v>30</v>
      </c>
      <c r="R96" s="73">
        <v>30</v>
      </c>
      <c r="S96" s="73">
        <v>30</v>
      </c>
      <c r="T96" s="73">
        <v>30</v>
      </c>
      <c r="U96" s="73">
        <v>30</v>
      </c>
      <c r="V96" s="73">
        <v>30</v>
      </c>
      <c r="W96" s="73">
        <v>30</v>
      </c>
      <c r="X96" s="73">
        <v>30</v>
      </c>
      <c r="Y96" s="73">
        <v>30</v>
      </c>
      <c r="Z96" s="73">
        <v>30</v>
      </c>
      <c r="AA96" s="73">
        <v>30</v>
      </c>
      <c r="AB96" s="73">
        <v>30</v>
      </c>
      <c r="AC96" s="73">
        <v>30</v>
      </c>
      <c r="AD96" s="73">
        <v>30</v>
      </c>
      <c r="AE96" s="73">
        <v>30</v>
      </c>
      <c r="AF96" s="73">
        <v>30</v>
      </c>
      <c r="AG96" s="73">
        <v>30</v>
      </c>
      <c r="AH96" s="73">
        <v>30</v>
      </c>
      <c r="AI96" s="73">
        <v>30</v>
      </c>
      <c r="AJ96" s="73">
        <v>30</v>
      </c>
      <c r="AK96" s="73">
        <v>30</v>
      </c>
      <c r="AL96" s="73">
        <v>30</v>
      </c>
      <c r="AM96" s="73">
        <v>30</v>
      </c>
      <c r="AN96" s="73">
        <v>30</v>
      </c>
      <c r="AO96" s="73">
        <v>30</v>
      </c>
      <c r="AP96" s="73">
        <v>30</v>
      </c>
      <c r="AQ96" s="73">
        <v>30</v>
      </c>
      <c r="AR96" s="73">
        <v>30</v>
      </c>
      <c r="AS96" s="73">
        <v>30</v>
      </c>
      <c r="AT96" s="73">
        <v>29.19</v>
      </c>
      <c r="AU96" s="73">
        <v>25.64</v>
      </c>
    </row>
    <row r="97" spans="1:47" x14ac:dyDescent="0.25">
      <c r="A97" s="72">
        <v>93</v>
      </c>
      <c r="B97" s="73">
        <v>30</v>
      </c>
      <c r="C97" s="73">
        <v>30</v>
      </c>
      <c r="D97" s="73">
        <v>30</v>
      </c>
      <c r="E97" s="73">
        <v>30</v>
      </c>
      <c r="F97" s="73">
        <v>30</v>
      </c>
      <c r="G97" s="73">
        <v>30</v>
      </c>
      <c r="H97" s="73">
        <v>30</v>
      </c>
      <c r="I97" s="73">
        <v>30</v>
      </c>
      <c r="J97" s="73">
        <v>30</v>
      </c>
      <c r="K97" s="73">
        <v>30</v>
      </c>
      <c r="L97" s="73">
        <v>30</v>
      </c>
      <c r="M97" s="73">
        <v>30</v>
      </c>
      <c r="N97" s="73">
        <v>30</v>
      </c>
      <c r="O97" s="73">
        <v>30</v>
      </c>
      <c r="P97" s="73">
        <v>30</v>
      </c>
      <c r="Q97" s="73">
        <v>30</v>
      </c>
      <c r="R97" s="73">
        <v>30</v>
      </c>
      <c r="S97" s="73">
        <v>30</v>
      </c>
      <c r="T97" s="73">
        <v>30</v>
      </c>
      <c r="U97" s="73">
        <v>30</v>
      </c>
      <c r="V97" s="73">
        <v>30</v>
      </c>
      <c r="W97" s="73">
        <v>30</v>
      </c>
      <c r="X97" s="73">
        <v>30</v>
      </c>
      <c r="Y97" s="73">
        <v>30</v>
      </c>
      <c r="Z97" s="73">
        <v>30</v>
      </c>
      <c r="AA97" s="73">
        <v>30</v>
      </c>
      <c r="AB97" s="73">
        <v>30</v>
      </c>
      <c r="AC97" s="73">
        <v>30</v>
      </c>
      <c r="AD97" s="73">
        <v>30</v>
      </c>
      <c r="AE97" s="73">
        <v>30</v>
      </c>
      <c r="AF97" s="73">
        <v>30</v>
      </c>
      <c r="AG97" s="73">
        <v>30</v>
      </c>
      <c r="AH97" s="73">
        <v>30</v>
      </c>
      <c r="AI97" s="73">
        <v>30</v>
      </c>
      <c r="AJ97" s="73">
        <v>30</v>
      </c>
      <c r="AK97" s="73">
        <v>30</v>
      </c>
      <c r="AL97" s="73">
        <v>30</v>
      </c>
      <c r="AM97" s="73">
        <v>30</v>
      </c>
      <c r="AN97" s="73">
        <v>30</v>
      </c>
      <c r="AO97" s="73">
        <v>30</v>
      </c>
      <c r="AP97" s="73">
        <v>30</v>
      </c>
      <c r="AQ97" s="73">
        <v>30</v>
      </c>
      <c r="AR97" s="73">
        <v>30</v>
      </c>
      <c r="AS97" s="73">
        <v>30</v>
      </c>
      <c r="AT97" s="73">
        <v>30</v>
      </c>
      <c r="AU97" s="73">
        <v>28.76</v>
      </c>
    </row>
    <row r="98" spans="1:47" x14ac:dyDescent="0.25">
      <c r="A98" s="72">
        <v>94</v>
      </c>
      <c r="B98" s="73">
        <v>30</v>
      </c>
      <c r="C98" s="73">
        <v>30</v>
      </c>
      <c r="D98" s="73">
        <v>30</v>
      </c>
      <c r="E98" s="73">
        <v>30</v>
      </c>
      <c r="F98" s="73">
        <v>30</v>
      </c>
      <c r="G98" s="73">
        <v>30</v>
      </c>
      <c r="H98" s="73">
        <v>30</v>
      </c>
      <c r="I98" s="73">
        <v>30</v>
      </c>
      <c r="J98" s="73">
        <v>30</v>
      </c>
      <c r="K98" s="73">
        <v>30</v>
      </c>
      <c r="L98" s="73">
        <v>30</v>
      </c>
      <c r="M98" s="73">
        <v>30</v>
      </c>
      <c r="N98" s="73">
        <v>30</v>
      </c>
      <c r="O98" s="73">
        <v>30</v>
      </c>
      <c r="P98" s="73">
        <v>30</v>
      </c>
      <c r="Q98" s="73">
        <v>30</v>
      </c>
      <c r="R98" s="73">
        <v>30</v>
      </c>
      <c r="S98" s="73">
        <v>30</v>
      </c>
      <c r="T98" s="73">
        <v>30</v>
      </c>
      <c r="U98" s="73">
        <v>30</v>
      </c>
      <c r="V98" s="73">
        <v>30</v>
      </c>
      <c r="W98" s="73">
        <v>30</v>
      </c>
      <c r="X98" s="73">
        <v>30</v>
      </c>
      <c r="Y98" s="73">
        <v>30</v>
      </c>
      <c r="Z98" s="73">
        <v>30</v>
      </c>
      <c r="AA98" s="73">
        <v>30</v>
      </c>
      <c r="AB98" s="73">
        <v>30</v>
      </c>
      <c r="AC98" s="73">
        <v>30</v>
      </c>
      <c r="AD98" s="73">
        <v>30</v>
      </c>
      <c r="AE98" s="73">
        <v>30</v>
      </c>
      <c r="AF98" s="73">
        <v>30</v>
      </c>
      <c r="AG98" s="73">
        <v>30</v>
      </c>
      <c r="AH98" s="73">
        <v>30</v>
      </c>
      <c r="AI98" s="73">
        <v>30</v>
      </c>
      <c r="AJ98" s="73">
        <v>30</v>
      </c>
      <c r="AK98" s="73">
        <v>30</v>
      </c>
      <c r="AL98" s="73">
        <v>30</v>
      </c>
      <c r="AM98" s="73">
        <v>30</v>
      </c>
      <c r="AN98" s="73">
        <v>30</v>
      </c>
      <c r="AO98" s="73">
        <v>30</v>
      </c>
      <c r="AP98" s="73">
        <v>30</v>
      </c>
      <c r="AQ98" s="73">
        <v>30</v>
      </c>
      <c r="AR98" s="73">
        <v>30</v>
      </c>
      <c r="AS98" s="73">
        <v>30</v>
      </c>
      <c r="AT98" s="73">
        <v>30</v>
      </c>
      <c r="AU98" s="73">
        <v>30</v>
      </c>
    </row>
    <row r="99" spans="1:47" x14ac:dyDescent="0.25">
      <c r="A99" s="72">
        <v>95</v>
      </c>
      <c r="B99" s="73">
        <v>30</v>
      </c>
      <c r="C99" s="73">
        <v>30</v>
      </c>
      <c r="D99" s="73">
        <v>30</v>
      </c>
      <c r="E99" s="73">
        <v>30</v>
      </c>
      <c r="F99" s="73">
        <v>30</v>
      </c>
      <c r="G99" s="73">
        <v>30</v>
      </c>
      <c r="H99" s="73">
        <v>30</v>
      </c>
      <c r="I99" s="73">
        <v>30</v>
      </c>
      <c r="J99" s="73">
        <v>30</v>
      </c>
      <c r="K99" s="73">
        <v>30</v>
      </c>
      <c r="L99" s="73">
        <v>30</v>
      </c>
      <c r="M99" s="73">
        <v>30</v>
      </c>
      <c r="N99" s="73">
        <v>30</v>
      </c>
      <c r="O99" s="73">
        <v>30</v>
      </c>
      <c r="P99" s="73">
        <v>30</v>
      </c>
      <c r="Q99" s="73">
        <v>30</v>
      </c>
      <c r="R99" s="73">
        <v>30</v>
      </c>
      <c r="S99" s="73">
        <v>30</v>
      </c>
      <c r="T99" s="73">
        <v>30</v>
      </c>
      <c r="U99" s="73">
        <v>30</v>
      </c>
      <c r="V99" s="73">
        <v>30</v>
      </c>
      <c r="W99" s="73">
        <v>30</v>
      </c>
      <c r="X99" s="73">
        <v>30</v>
      </c>
      <c r="Y99" s="73">
        <v>30</v>
      </c>
      <c r="Z99" s="73">
        <v>30</v>
      </c>
      <c r="AA99" s="73">
        <v>30</v>
      </c>
      <c r="AB99" s="73">
        <v>30</v>
      </c>
      <c r="AC99" s="73">
        <v>30</v>
      </c>
      <c r="AD99" s="73">
        <v>30</v>
      </c>
      <c r="AE99" s="73">
        <v>30</v>
      </c>
      <c r="AF99" s="73">
        <v>30</v>
      </c>
      <c r="AG99" s="73">
        <v>30</v>
      </c>
      <c r="AH99" s="73">
        <v>30</v>
      </c>
      <c r="AI99" s="73">
        <v>30</v>
      </c>
      <c r="AJ99" s="73">
        <v>30</v>
      </c>
      <c r="AK99" s="73">
        <v>30</v>
      </c>
      <c r="AL99" s="73">
        <v>30</v>
      </c>
      <c r="AM99" s="73">
        <v>30</v>
      </c>
      <c r="AN99" s="73">
        <v>30</v>
      </c>
      <c r="AO99" s="73">
        <v>30</v>
      </c>
      <c r="AP99" s="73">
        <v>30</v>
      </c>
      <c r="AQ99" s="73">
        <v>30</v>
      </c>
      <c r="AR99" s="73">
        <v>30</v>
      </c>
      <c r="AS99" s="73">
        <v>30</v>
      </c>
      <c r="AT99" s="73">
        <v>30</v>
      </c>
      <c r="AU99" s="73">
        <v>30</v>
      </c>
    </row>
    <row r="100" spans="1:47" x14ac:dyDescent="0.25">
      <c r="A100" s="72">
        <v>96</v>
      </c>
      <c r="B100" s="73">
        <v>30</v>
      </c>
      <c r="C100" s="73">
        <v>30</v>
      </c>
      <c r="D100" s="73">
        <v>30</v>
      </c>
      <c r="E100" s="73">
        <v>30</v>
      </c>
      <c r="F100" s="73">
        <v>30</v>
      </c>
      <c r="G100" s="73">
        <v>30</v>
      </c>
      <c r="H100" s="73">
        <v>30</v>
      </c>
      <c r="I100" s="73">
        <v>30</v>
      </c>
      <c r="J100" s="73">
        <v>30</v>
      </c>
      <c r="K100" s="73">
        <v>30</v>
      </c>
      <c r="L100" s="73">
        <v>30</v>
      </c>
      <c r="M100" s="73">
        <v>30</v>
      </c>
      <c r="N100" s="73">
        <v>30</v>
      </c>
      <c r="O100" s="73">
        <v>30</v>
      </c>
      <c r="P100" s="73">
        <v>30</v>
      </c>
      <c r="Q100" s="73">
        <v>30</v>
      </c>
      <c r="R100" s="73">
        <v>30</v>
      </c>
      <c r="S100" s="73">
        <v>30</v>
      </c>
      <c r="T100" s="73">
        <v>30</v>
      </c>
      <c r="U100" s="73">
        <v>30</v>
      </c>
      <c r="V100" s="73">
        <v>30</v>
      </c>
      <c r="W100" s="73">
        <v>30</v>
      </c>
      <c r="X100" s="73">
        <v>30</v>
      </c>
      <c r="Y100" s="73">
        <v>30</v>
      </c>
      <c r="Z100" s="73">
        <v>30</v>
      </c>
      <c r="AA100" s="73">
        <v>30</v>
      </c>
      <c r="AB100" s="73">
        <v>30</v>
      </c>
      <c r="AC100" s="73">
        <v>30</v>
      </c>
      <c r="AD100" s="73">
        <v>30</v>
      </c>
      <c r="AE100" s="73">
        <v>30</v>
      </c>
      <c r="AF100" s="73">
        <v>30</v>
      </c>
      <c r="AG100" s="73">
        <v>30</v>
      </c>
      <c r="AH100" s="73">
        <v>30</v>
      </c>
      <c r="AI100" s="73">
        <v>30</v>
      </c>
      <c r="AJ100" s="73">
        <v>30</v>
      </c>
      <c r="AK100" s="73">
        <v>30</v>
      </c>
      <c r="AL100" s="73">
        <v>30</v>
      </c>
      <c r="AM100" s="73">
        <v>30</v>
      </c>
      <c r="AN100" s="73">
        <v>30</v>
      </c>
      <c r="AO100" s="73">
        <v>30</v>
      </c>
      <c r="AP100" s="73">
        <v>30</v>
      </c>
      <c r="AQ100" s="73">
        <v>30</v>
      </c>
      <c r="AR100" s="73">
        <v>30</v>
      </c>
      <c r="AS100" s="73">
        <v>30</v>
      </c>
      <c r="AT100" s="73">
        <v>30</v>
      </c>
      <c r="AU100" s="73">
        <v>30</v>
      </c>
    </row>
    <row r="101" spans="1:47" x14ac:dyDescent="0.25">
      <c r="A101" s="72">
        <v>97</v>
      </c>
      <c r="B101" s="73">
        <v>30</v>
      </c>
      <c r="C101" s="73">
        <v>30</v>
      </c>
      <c r="D101" s="73">
        <v>30</v>
      </c>
      <c r="E101" s="73">
        <v>30</v>
      </c>
      <c r="F101" s="73">
        <v>30</v>
      </c>
      <c r="G101" s="73">
        <v>30</v>
      </c>
      <c r="H101" s="73">
        <v>30</v>
      </c>
      <c r="I101" s="73">
        <v>30</v>
      </c>
      <c r="J101" s="73">
        <v>30</v>
      </c>
      <c r="K101" s="73">
        <v>30</v>
      </c>
      <c r="L101" s="73">
        <v>30</v>
      </c>
      <c r="M101" s="73">
        <v>30</v>
      </c>
      <c r="N101" s="73">
        <v>30</v>
      </c>
      <c r="O101" s="73">
        <v>30</v>
      </c>
      <c r="P101" s="73">
        <v>30</v>
      </c>
      <c r="Q101" s="73">
        <v>30</v>
      </c>
      <c r="R101" s="73">
        <v>30</v>
      </c>
      <c r="S101" s="73">
        <v>30</v>
      </c>
      <c r="T101" s="73">
        <v>30</v>
      </c>
      <c r="U101" s="73">
        <v>30</v>
      </c>
      <c r="V101" s="73">
        <v>30</v>
      </c>
      <c r="W101" s="73">
        <v>30</v>
      </c>
      <c r="X101" s="73">
        <v>30</v>
      </c>
      <c r="Y101" s="73">
        <v>30</v>
      </c>
      <c r="Z101" s="73">
        <v>30</v>
      </c>
      <c r="AA101" s="73">
        <v>30</v>
      </c>
      <c r="AB101" s="73">
        <v>30</v>
      </c>
      <c r="AC101" s="73">
        <v>30</v>
      </c>
      <c r="AD101" s="73">
        <v>30</v>
      </c>
      <c r="AE101" s="73">
        <v>30</v>
      </c>
      <c r="AF101" s="73">
        <v>30</v>
      </c>
      <c r="AG101" s="73">
        <v>30</v>
      </c>
      <c r="AH101" s="73">
        <v>30</v>
      </c>
      <c r="AI101" s="73">
        <v>30</v>
      </c>
      <c r="AJ101" s="73">
        <v>30</v>
      </c>
      <c r="AK101" s="73">
        <v>30</v>
      </c>
      <c r="AL101" s="73">
        <v>30</v>
      </c>
      <c r="AM101" s="73">
        <v>30</v>
      </c>
      <c r="AN101" s="73">
        <v>30</v>
      </c>
      <c r="AO101" s="73">
        <v>30</v>
      </c>
      <c r="AP101" s="73">
        <v>30</v>
      </c>
      <c r="AQ101" s="73">
        <v>30</v>
      </c>
      <c r="AR101" s="73">
        <v>30</v>
      </c>
      <c r="AS101" s="73">
        <v>30</v>
      </c>
      <c r="AT101" s="73">
        <v>30</v>
      </c>
      <c r="AU101" s="73">
        <v>30</v>
      </c>
    </row>
    <row r="102" spans="1:47" x14ac:dyDescent="0.25">
      <c r="A102" s="72">
        <v>98</v>
      </c>
      <c r="B102" s="73">
        <v>30</v>
      </c>
      <c r="C102" s="73">
        <v>30</v>
      </c>
      <c r="D102" s="73">
        <v>30</v>
      </c>
      <c r="E102" s="73">
        <v>30</v>
      </c>
      <c r="F102" s="73">
        <v>30</v>
      </c>
      <c r="G102" s="73">
        <v>30</v>
      </c>
      <c r="H102" s="73">
        <v>30</v>
      </c>
      <c r="I102" s="73">
        <v>30</v>
      </c>
      <c r="J102" s="73">
        <v>30</v>
      </c>
      <c r="K102" s="73">
        <v>30</v>
      </c>
      <c r="L102" s="73">
        <v>30</v>
      </c>
      <c r="M102" s="73">
        <v>30</v>
      </c>
      <c r="N102" s="73">
        <v>30</v>
      </c>
      <c r="O102" s="73">
        <v>30</v>
      </c>
      <c r="P102" s="73">
        <v>30</v>
      </c>
      <c r="Q102" s="73">
        <v>30</v>
      </c>
      <c r="R102" s="73">
        <v>30</v>
      </c>
      <c r="S102" s="73">
        <v>30</v>
      </c>
      <c r="T102" s="73">
        <v>30</v>
      </c>
      <c r="U102" s="73">
        <v>30</v>
      </c>
      <c r="V102" s="73">
        <v>30</v>
      </c>
      <c r="W102" s="73">
        <v>30</v>
      </c>
      <c r="X102" s="73">
        <v>30</v>
      </c>
      <c r="Y102" s="73">
        <v>30</v>
      </c>
      <c r="Z102" s="73">
        <v>30</v>
      </c>
      <c r="AA102" s="73">
        <v>30</v>
      </c>
      <c r="AB102" s="73">
        <v>30</v>
      </c>
      <c r="AC102" s="73">
        <v>30</v>
      </c>
      <c r="AD102" s="73">
        <v>30</v>
      </c>
      <c r="AE102" s="73">
        <v>30</v>
      </c>
      <c r="AF102" s="73">
        <v>30</v>
      </c>
      <c r="AG102" s="73">
        <v>30</v>
      </c>
      <c r="AH102" s="73">
        <v>30</v>
      </c>
      <c r="AI102" s="73">
        <v>30</v>
      </c>
      <c r="AJ102" s="73">
        <v>30</v>
      </c>
      <c r="AK102" s="73">
        <v>30</v>
      </c>
      <c r="AL102" s="73">
        <v>30</v>
      </c>
      <c r="AM102" s="73">
        <v>30</v>
      </c>
      <c r="AN102" s="73">
        <v>30</v>
      </c>
      <c r="AO102" s="73">
        <v>30</v>
      </c>
      <c r="AP102" s="73">
        <v>30</v>
      </c>
      <c r="AQ102" s="73">
        <v>30</v>
      </c>
      <c r="AR102" s="73">
        <v>30</v>
      </c>
      <c r="AS102" s="73">
        <v>30</v>
      </c>
      <c r="AT102" s="73">
        <v>30</v>
      </c>
      <c r="AU102" s="73">
        <v>30</v>
      </c>
    </row>
    <row r="103" spans="1:47" x14ac:dyDescent="0.25">
      <c r="A103" s="137" t="s">
        <v>650</v>
      </c>
      <c r="B103" s="73">
        <v>30</v>
      </c>
      <c r="C103" s="73">
        <v>30</v>
      </c>
      <c r="D103" s="73">
        <v>30</v>
      </c>
      <c r="E103" s="73">
        <v>30</v>
      </c>
      <c r="F103" s="73">
        <v>30</v>
      </c>
      <c r="G103" s="73">
        <v>30</v>
      </c>
      <c r="H103" s="73">
        <v>30</v>
      </c>
      <c r="I103" s="73">
        <v>30</v>
      </c>
      <c r="J103" s="73">
        <v>30</v>
      </c>
      <c r="K103" s="73">
        <v>30</v>
      </c>
      <c r="L103" s="73">
        <v>30</v>
      </c>
      <c r="M103" s="73">
        <v>30</v>
      </c>
      <c r="N103" s="73">
        <v>30</v>
      </c>
      <c r="O103" s="73">
        <v>30</v>
      </c>
      <c r="P103" s="73">
        <v>30</v>
      </c>
      <c r="Q103" s="73">
        <v>30</v>
      </c>
      <c r="R103" s="73">
        <v>30</v>
      </c>
      <c r="S103" s="73">
        <v>30</v>
      </c>
      <c r="T103" s="73">
        <v>30</v>
      </c>
      <c r="U103" s="73">
        <v>30</v>
      </c>
      <c r="V103" s="73">
        <v>30</v>
      </c>
      <c r="W103" s="73">
        <v>30</v>
      </c>
      <c r="X103" s="73">
        <v>30</v>
      </c>
      <c r="Y103" s="73">
        <v>30</v>
      </c>
      <c r="Z103" s="73">
        <v>30</v>
      </c>
      <c r="AA103" s="73">
        <v>30</v>
      </c>
      <c r="AB103" s="73">
        <v>30</v>
      </c>
      <c r="AC103" s="73">
        <v>30</v>
      </c>
      <c r="AD103" s="73">
        <v>30</v>
      </c>
      <c r="AE103" s="73">
        <v>30</v>
      </c>
      <c r="AF103" s="73">
        <v>30</v>
      </c>
      <c r="AG103" s="73">
        <v>30</v>
      </c>
      <c r="AH103" s="73">
        <v>30</v>
      </c>
      <c r="AI103" s="73">
        <v>30</v>
      </c>
      <c r="AJ103" s="73">
        <v>30</v>
      </c>
      <c r="AK103" s="73">
        <v>30</v>
      </c>
      <c r="AL103" s="73">
        <v>30</v>
      </c>
      <c r="AM103" s="73">
        <v>30</v>
      </c>
      <c r="AN103" s="73">
        <v>30</v>
      </c>
      <c r="AO103" s="73">
        <v>30</v>
      </c>
      <c r="AP103" s="73">
        <v>30</v>
      </c>
      <c r="AQ103" s="73">
        <v>30</v>
      </c>
      <c r="AR103" s="73">
        <v>30</v>
      </c>
      <c r="AS103" s="73">
        <v>30</v>
      </c>
      <c r="AT103" s="73">
        <v>30</v>
      </c>
      <c r="AU103" s="73">
        <v>30</v>
      </c>
    </row>
  </sheetData>
  <sheetProtection algorithmName="SHA-512" hashValue="CYzwAL6DmjU3a+nR7n8+DDEVZcggNcgflZYwzdK3O2HqH/9OJuSSz2doUQOyaCExSqHCdazJinaMjHbbkkHfyg==" saltValue="8YOoJbn10BkQxVIyK4xX0A==" spinCount="100000" sheet="1" objects="1" scenarios="1"/>
  <conditionalFormatting sqref="A6:A16">
    <cfRule type="expression" dxfId="271" priority="21" stopIfTrue="1">
      <formula>MOD(ROW(),2)=0</formula>
    </cfRule>
    <cfRule type="expression" dxfId="270" priority="22" stopIfTrue="1">
      <formula>MOD(ROW(),2)&lt;&gt;0</formula>
    </cfRule>
  </conditionalFormatting>
  <conditionalFormatting sqref="B6:AU16 C17:AU20">
    <cfRule type="expression" dxfId="269" priority="23" stopIfTrue="1">
      <formula>MOD(ROW(),2)=0</formula>
    </cfRule>
    <cfRule type="expression" dxfId="268" priority="24" stopIfTrue="1">
      <formula>MOD(ROW(),2)&lt;&gt;0</formula>
    </cfRule>
  </conditionalFormatting>
  <conditionalFormatting sqref="A18:A20">
    <cfRule type="expression" dxfId="267" priority="9" stopIfTrue="1">
      <formula>MOD(ROW(),2)=0</formula>
    </cfRule>
    <cfRule type="expression" dxfId="266" priority="10" stopIfTrue="1">
      <formula>MOD(ROW(),2)&lt;&gt;0</formula>
    </cfRule>
  </conditionalFormatting>
  <conditionalFormatting sqref="A17">
    <cfRule type="expression" dxfId="265" priority="7" stopIfTrue="1">
      <formula>MOD(ROW(),2)=0</formula>
    </cfRule>
    <cfRule type="expression" dxfId="264" priority="8" stopIfTrue="1">
      <formula>MOD(ROW(),2)&lt;&gt;0</formula>
    </cfRule>
  </conditionalFormatting>
  <conditionalFormatting sqref="B17:B20">
    <cfRule type="expression" dxfId="263" priority="5" stopIfTrue="1">
      <formula>MOD(ROW(),2)=0</formula>
    </cfRule>
    <cfRule type="expression" dxfId="262" priority="6" stopIfTrue="1">
      <formula>MOD(ROW(),2)&lt;&gt;0</formula>
    </cfRule>
  </conditionalFormatting>
  <conditionalFormatting sqref="A25:A103">
    <cfRule type="expression" dxfId="261" priority="1" stopIfTrue="1">
      <formula>MOD(ROW(),2)=0</formula>
    </cfRule>
    <cfRule type="expression" dxfId="260" priority="2" stopIfTrue="1">
      <formula>MOD(ROW(),2)&lt;&gt;0</formula>
    </cfRule>
  </conditionalFormatting>
  <conditionalFormatting sqref="B25:AU103">
    <cfRule type="expression" dxfId="259" priority="3" stopIfTrue="1">
      <formula>MOD(ROW(),2)=0</formula>
    </cfRule>
    <cfRule type="expression" dxfId="258" priority="4" stopIfTrue="1">
      <formula>MOD(ROW(),2)&lt;&gt;0</formula>
    </cfRule>
  </conditionalFormatting>
  <pageMargins left="0.59055118110236227" right="0.59055118110236227" top="0.59055118110236227" bottom="0.59055118110236227" header="0.51181102362204722" footer="0.51181102362204722"/>
  <pageSetup paperSize="9" scale="32" fitToWidth="3" fitToHeight="0" orientation="landscape"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67">
    <pageSetUpPr fitToPage="1"/>
  </sheetPr>
  <dimension ref="A1:I77"/>
  <sheetViews>
    <sheetView showGridLines="0" zoomScale="85" zoomScaleNormal="85" workbookViewId="0"/>
  </sheetViews>
  <sheetFormatPr defaultColWidth="10" defaultRowHeight="13.2" x14ac:dyDescent="0.25"/>
  <cols>
    <col min="1" max="1" width="31.77734375" style="25" customWidth="1"/>
    <col min="2" max="4" width="22.77734375"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Early retirement reduction buy out - x-724</v>
      </c>
      <c r="B3" s="40"/>
      <c r="C3" s="40"/>
      <c r="D3" s="40"/>
      <c r="E3" s="40"/>
      <c r="F3" s="40"/>
      <c r="G3" s="40"/>
      <c r="H3" s="40"/>
      <c r="I3" s="40"/>
    </row>
    <row r="4" spans="1:9" x14ac:dyDescent="0.25">
      <c r="A4" s="42"/>
    </row>
    <row r="6" spans="1:9" x14ac:dyDescent="0.25">
      <c r="A6" s="90" t="s">
        <v>26</v>
      </c>
      <c r="B6" s="91" t="s">
        <v>28</v>
      </c>
      <c r="C6" s="91"/>
      <c r="D6" s="91"/>
    </row>
    <row r="7" spans="1:9" x14ac:dyDescent="0.25">
      <c r="A7" s="92" t="s">
        <v>17</v>
      </c>
      <c r="B7" s="93" t="s">
        <v>54</v>
      </c>
      <c r="C7" s="93"/>
      <c r="D7" s="93"/>
    </row>
    <row r="8" spans="1:9" x14ac:dyDescent="0.25">
      <c r="A8" s="92" t="s">
        <v>55</v>
      </c>
      <c r="B8" s="93" t="s">
        <v>13</v>
      </c>
      <c r="C8" s="93"/>
      <c r="D8" s="93"/>
    </row>
    <row r="9" spans="1:9" x14ac:dyDescent="0.25">
      <c r="A9" s="92" t="s">
        <v>18</v>
      </c>
      <c r="B9" s="93" t="s">
        <v>464</v>
      </c>
      <c r="C9" s="93"/>
      <c r="D9" s="93"/>
    </row>
    <row r="10" spans="1:9" x14ac:dyDescent="0.25">
      <c r="A10" s="92" t="s">
        <v>2</v>
      </c>
      <c r="B10" s="93" t="s">
        <v>465</v>
      </c>
      <c r="C10" s="93"/>
      <c r="D10" s="93"/>
    </row>
    <row r="11" spans="1:9" x14ac:dyDescent="0.25">
      <c r="A11" s="92" t="s">
        <v>25</v>
      </c>
      <c r="B11" s="93" t="s">
        <v>323</v>
      </c>
      <c r="C11" s="93"/>
      <c r="D11" s="93"/>
    </row>
    <row r="12" spans="1:9" x14ac:dyDescent="0.25">
      <c r="A12" s="92" t="s">
        <v>273</v>
      </c>
      <c r="B12" s="93" t="s">
        <v>466</v>
      </c>
      <c r="C12" s="93"/>
      <c r="D12" s="93"/>
    </row>
    <row r="13" spans="1:9" x14ac:dyDescent="0.25">
      <c r="A13" s="92" t="s">
        <v>58</v>
      </c>
      <c r="B13" s="93">
        <v>0</v>
      </c>
      <c r="C13" s="93"/>
      <c r="D13" s="93"/>
    </row>
    <row r="14" spans="1:9" x14ac:dyDescent="0.25">
      <c r="A14" s="92" t="s">
        <v>19</v>
      </c>
      <c r="B14" s="93">
        <v>724</v>
      </c>
      <c r="C14" s="93"/>
      <c r="D14" s="93"/>
    </row>
    <row r="15" spans="1:9" x14ac:dyDescent="0.25">
      <c r="A15" s="92" t="s">
        <v>59</v>
      </c>
      <c r="B15" s="93" t="s">
        <v>467</v>
      </c>
      <c r="C15" s="93"/>
      <c r="D15" s="93"/>
    </row>
    <row r="16" spans="1:9" x14ac:dyDescent="0.25">
      <c r="A16" s="92" t="s">
        <v>60</v>
      </c>
      <c r="B16" s="93"/>
      <c r="C16" s="93"/>
      <c r="D16" s="93"/>
    </row>
    <row r="17" spans="1:4" ht="26.4" x14ac:dyDescent="0.25">
      <c r="A17" s="75" t="s">
        <v>374</v>
      </c>
      <c r="B17" s="93" t="s">
        <v>693</v>
      </c>
      <c r="C17" s="93"/>
      <c r="D17" s="93"/>
    </row>
    <row r="18" spans="1:4" x14ac:dyDescent="0.25">
      <c r="A18" s="92" t="s">
        <v>20</v>
      </c>
      <c r="B18" s="96">
        <v>45202</v>
      </c>
      <c r="C18" s="93"/>
      <c r="D18" s="93"/>
    </row>
    <row r="19" spans="1:4" x14ac:dyDescent="0.25">
      <c r="A19" s="92" t="s">
        <v>21</v>
      </c>
      <c r="B19" s="96">
        <v>45383</v>
      </c>
      <c r="C19" s="93"/>
      <c r="D19" s="93"/>
    </row>
    <row r="20" spans="1:4" x14ac:dyDescent="0.25">
      <c r="A20" s="92" t="s">
        <v>271</v>
      </c>
      <c r="B20" s="93" t="s">
        <v>376</v>
      </c>
      <c r="C20" s="93"/>
      <c r="D20" s="93"/>
    </row>
    <row r="22" spans="1:4" x14ac:dyDescent="0.25">
      <c r="B22" s="104" t="str">
        <f>HYPERLINK("#'Factor List'!A1","Back to Factor List")</f>
        <v>Back to Factor List</v>
      </c>
    </row>
    <row r="25" spans="1:4" ht="79.2" x14ac:dyDescent="0.25">
      <c r="A25" s="94" t="s">
        <v>283</v>
      </c>
      <c r="B25" s="94" t="s">
        <v>468</v>
      </c>
      <c r="C25" s="94" t="s">
        <v>469</v>
      </c>
      <c r="D25" s="94" t="s">
        <v>470</v>
      </c>
    </row>
    <row r="26" spans="1:4" x14ac:dyDescent="0.25">
      <c r="A26" s="95">
        <v>16</v>
      </c>
      <c r="B26" s="97">
        <v>1.6899999999999998E-2</v>
      </c>
      <c r="C26" s="97">
        <v>3.3799999999999997E-2</v>
      </c>
      <c r="D26" s="97">
        <v>5.0700000000000002E-2</v>
      </c>
    </row>
    <row r="27" spans="1:4" x14ac:dyDescent="0.25">
      <c r="A27" s="95">
        <v>17</v>
      </c>
      <c r="B27" s="97">
        <v>1.6899999999999998E-2</v>
      </c>
      <c r="C27" s="97">
        <v>3.3799999999999997E-2</v>
      </c>
      <c r="D27" s="97">
        <v>5.0599999999999999E-2</v>
      </c>
    </row>
    <row r="28" spans="1:4" x14ac:dyDescent="0.25">
      <c r="A28" s="95">
        <v>18</v>
      </c>
      <c r="B28" s="97">
        <v>1.6899999999999998E-2</v>
      </c>
      <c r="C28" s="97">
        <v>3.3700000000000001E-2</v>
      </c>
      <c r="D28" s="97">
        <v>5.0599999999999999E-2</v>
      </c>
    </row>
    <row r="29" spans="1:4" x14ac:dyDescent="0.25">
      <c r="A29" s="95">
        <v>19</v>
      </c>
      <c r="B29" s="97">
        <v>1.6899999999999998E-2</v>
      </c>
      <c r="C29" s="97">
        <v>3.3700000000000001E-2</v>
      </c>
      <c r="D29" s="97">
        <v>5.0599999999999999E-2</v>
      </c>
    </row>
    <row r="30" spans="1:4" x14ac:dyDescent="0.25">
      <c r="A30" s="95">
        <v>20</v>
      </c>
      <c r="B30" s="97">
        <v>1.6799999999999999E-2</v>
      </c>
      <c r="C30" s="97">
        <v>3.3700000000000001E-2</v>
      </c>
      <c r="D30" s="97">
        <v>5.0500000000000003E-2</v>
      </c>
    </row>
    <row r="31" spans="1:4" x14ac:dyDescent="0.25">
      <c r="A31" s="95">
        <v>21</v>
      </c>
      <c r="B31" s="97">
        <v>1.6799999999999999E-2</v>
      </c>
      <c r="C31" s="97">
        <v>3.3700000000000001E-2</v>
      </c>
      <c r="D31" s="97">
        <v>5.0500000000000003E-2</v>
      </c>
    </row>
    <row r="32" spans="1:4" x14ac:dyDescent="0.25">
      <c r="A32" s="95">
        <v>22</v>
      </c>
      <c r="B32" s="97">
        <v>1.6799999999999999E-2</v>
      </c>
      <c r="C32" s="97">
        <v>3.3599999999999998E-2</v>
      </c>
      <c r="D32" s="97">
        <v>5.0500000000000003E-2</v>
      </c>
    </row>
    <row r="33" spans="1:4" x14ac:dyDescent="0.25">
      <c r="A33" s="95">
        <v>23</v>
      </c>
      <c r="B33" s="97">
        <v>1.6799999999999999E-2</v>
      </c>
      <c r="C33" s="97">
        <v>3.3599999999999998E-2</v>
      </c>
      <c r="D33" s="97">
        <v>5.04E-2</v>
      </c>
    </row>
    <row r="34" spans="1:4" x14ac:dyDescent="0.25">
      <c r="A34" s="95">
        <v>24</v>
      </c>
      <c r="B34" s="97">
        <v>1.6799999999999999E-2</v>
      </c>
      <c r="C34" s="97">
        <v>3.3599999999999998E-2</v>
      </c>
      <c r="D34" s="97">
        <v>5.04E-2</v>
      </c>
    </row>
    <row r="35" spans="1:4" x14ac:dyDescent="0.25">
      <c r="A35" s="95">
        <v>25</v>
      </c>
      <c r="B35" s="97">
        <v>1.6799999999999999E-2</v>
      </c>
      <c r="C35" s="97">
        <v>3.3599999999999998E-2</v>
      </c>
      <c r="D35" s="97">
        <v>5.04E-2</v>
      </c>
    </row>
    <row r="36" spans="1:4" x14ac:dyDescent="0.25">
      <c r="A36" s="95">
        <v>26</v>
      </c>
      <c r="B36" s="97">
        <v>1.6799999999999999E-2</v>
      </c>
      <c r="C36" s="97">
        <v>3.3599999999999998E-2</v>
      </c>
      <c r="D36" s="97">
        <v>5.0299999999999997E-2</v>
      </c>
    </row>
    <row r="37" spans="1:4" x14ac:dyDescent="0.25">
      <c r="A37" s="95">
        <v>27</v>
      </c>
      <c r="B37" s="97">
        <v>1.6799999999999999E-2</v>
      </c>
      <c r="C37" s="97">
        <v>3.3500000000000002E-2</v>
      </c>
      <c r="D37" s="97">
        <v>5.0299999999999997E-2</v>
      </c>
    </row>
    <row r="38" spans="1:4" x14ac:dyDescent="0.25">
      <c r="A38" s="95">
        <v>28</v>
      </c>
      <c r="B38" s="97">
        <v>1.6799999999999999E-2</v>
      </c>
      <c r="C38" s="97">
        <v>3.3500000000000002E-2</v>
      </c>
      <c r="D38" s="97">
        <v>5.0299999999999997E-2</v>
      </c>
    </row>
    <row r="39" spans="1:4" x14ac:dyDescent="0.25">
      <c r="A39" s="95">
        <v>29</v>
      </c>
      <c r="B39" s="97">
        <v>1.67E-2</v>
      </c>
      <c r="C39" s="97">
        <v>3.3500000000000002E-2</v>
      </c>
      <c r="D39" s="97">
        <v>5.0200000000000002E-2</v>
      </c>
    </row>
    <row r="40" spans="1:4" x14ac:dyDescent="0.25">
      <c r="A40" s="95">
        <v>30</v>
      </c>
      <c r="B40" s="97">
        <v>1.67E-2</v>
      </c>
      <c r="C40" s="97">
        <v>3.3500000000000002E-2</v>
      </c>
      <c r="D40" s="97">
        <v>5.0200000000000002E-2</v>
      </c>
    </row>
    <row r="41" spans="1:4" x14ac:dyDescent="0.25">
      <c r="A41" s="95">
        <v>31</v>
      </c>
      <c r="B41" s="97">
        <v>1.67E-2</v>
      </c>
      <c r="C41" s="97">
        <v>3.3500000000000002E-2</v>
      </c>
      <c r="D41" s="97">
        <v>5.0200000000000002E-2</v>
      </c>
    </row>
    <row r="42" spans="1:4" x14ac:dyDescent="0.25">
      <c r="A42" s="95">
        <v>32</v>
      </c>
      <c r="B42" s="97">
        <v>1.67E-2</v>
      </c>
      <c r="C42" s="97">
        <v>3.3399999999999999E-2</v>
      </c>
      <c r="D42" s="97">
        <v>5.0200000000000002E-2</v>
      </c>
    </row>
    <row r="43" spans="1:4" x14ac:dyDescent="0.25">
      <c r="A43" s="95">
        <v>33</v>
      </c>
      <c r="B43" s="97">
        <v>1.67E-2</v>
      </c>
      <c r="C43" s="97">
        <v>3.3399999999999999E-2</v>
      </c>
      <c r="D43" s="97">
        <v>5.0099999999999999E-2</v>
      </c>
    </row>
    <row r="44" spans="1:4" x14ac:dyDescent="0.25">
      <c r="A44" s="95">
        <v>34</v>
      </c>
      <c r="B44" s="97">
        <v>1.67E-2</v>
      </c>
      <c r="C44" s="97">
        <v>3.3399999999999999E-2</v>
      </c>
      <c r="D44" s="97">
        <v>5.0099999999999999E-2</v>
      </c>
    </row>
    <row r="45" spans="1:4" x14ac:dyDescent="0.25">
      <c r="A45" s="95">
        <v>35</v>
      </c>
      <c r="B45" s="97">
        <v>1.67E-2</v>
      </c>
      <c r="C45" s="97">
        <v>3.3399999999999999E-2</v>
      </c>
      <c r="D45" s="97">
        <v>5.0099999999999999E-2</v>
      </c>
    </row>
    <row r="46" spans="1:4" x14ac:dyDescent="0.25">
      <c r="A46" s="95">
        <v>36</v>
      </c>
      <c r="B46" s="97">
        <v>1.67E-2</v>
      </c>
      <c r="C46" s="97">
        <v>3.3399999999999999E-2</v>
      </c>
      <c r="D46" s="97">
        <v>5.0099999999999999E-2</v>
      </c>
    </row>
    <row r="47" spans="1:4" x14ac:dyDescent="0.25">
      <c r="A47" s="95">
        <v>37</v>
      </c>
      <c r="B47" s="97">
        <v>1.67E-2</v>
      </c>
      <c r="C47" s="97">
        <v>3.3399999999999999E-2</v>
      </c>
      <c r="D47" s="97">
        <v>5.0099999999999999E-2</v>
      </c>
    </row>
    <row r="48" spans="1:4" x14ac:dyDescent="0.25">
      <c r="A48" s="95">
        <v>38</v>
      </c>
      <c r="B48" s="97">
        <v>1.67E-2</v>
      </c>
      <c r="C48" s="97">
        <v>3.3399999999999999E-2</v>
      </c>
      <c r="D48" s="97">
        <v>0.05</v>
      </c>
    </row>
    <row r="49" spans="1:4" x14ac:dyDescent="0.25">
      <c r="A49" s="95">
        <v>39</v>
      </c>
      <c r="B49" s="97">
        <v>1.67E-2</v>
      </c>
      <c r="C49" s="97">
        <v>3.3399999999999999E-2</v>
      </c>
      <c r="D49" s="97">
        <v>0.05</v>
      </c>
    </row>
    <row r="50" spans="1:4" x14ac:dyDescent="0.25">
      <c r="A50" s="95">
        <v>40</v>
      </c>
      <c r="B50" s="97">
        <v>1.67E-2</v>
      </c>
      <c r="C50" s="97">
        <v>3.3300000000000003E-2</v>
      </c>
      <c r="D50" s="97">
        <v>0.05</v>
      </c>
    </row>
    <row r="51" spans="1:4" x14ac:dyDescent="0.25">
      <c r="A51" s="95">
        <v>41</v>
      </c>
      <c r="B51" s="97">
        <v>1.67E-2</v>
      </c>
      <c r="C51" s="97">
        <v>3.3300000000000003E-2</v>
      </c>
      <c r="D51" s="97">
        <v>0.05</v>
      </c>
    </row>
    <row r="52" spans="1:4" x14ac:dyDescent="0.25">
      <c r="A52" s="95">
        <v>42</v>
      </c>
      <c r="B52" s="97">
        <v>1.67E-2</v>
      </c>
      <c r="C52" s="97">
        <v>3.3300000000000003E-2</v>
      </c>
      <c r="D52" s="97">
        <v>0.05</v>
      </c>
    </row>
    <row r="53" spans="1:4" x14ac:dyDescent="0.25">
      <c r="A53" s="95">
        <v>43</v>
      </c>
      <c r="B53" s="97">
        <v>1.67E-2</v>
      </c>
      <c r="C53" s="97">
        <v>3.3300000000000003E-2</v>
      </c>
      <c r="D53" s="97">
        <v>0.05</v>
      </c>
    </row>
    <row r="54" spans="1:4" x14ac:dyDescent="0.25">
      <c r="A54" s="95">
        <v>44</v>
      </c>
      <c r="B54" s="97">
        <v>1.67E-2</v>
      </c>
      <c r="C54" s="97">
        <v>3.3300000000000003E-2</v>
      </c>
      <c r="D54" s="97">
        <v>0.05</v>
      </c>
    </row>
    <row r="55" spans="1:4" x14ac:dyDescent="0.25">
      <c r="A55" s="95">
        <v>45</v>
      </c>
      <c r="B55" s="97">
        <v>1.67E-2</v>
      </c>
      <c r="C55" s="97">
        <v>3.3300000000000003E-2</v>
      </c>
      <c r="D55" s="97">
        <v>0.05</v>
      </c>
    </row>
    <row r="56" spans="1:4" x14ac:dyDescent="0.25">
      <c r="A56" s="95">
        <v>46</v>
      </c>
      <c r="B56" s="97">
        <v>1.67E-2</v>
      </c>
      <c r="C56" s="97">
        <v>3.3300000000000003E-2</v>
      </c>
      <c r="D56" s="97">
        <v>0.05</v>
      </c>
    </row>
    <row r="57" spans="1:4" x14ac:dyDescent="0.25">
      <c r="A57" s="95">
        <v>47</v>
      </c>
      <c r="B57" s="97">
        <v>1.67E-2</v>
      </c>
      <c r="C57" s="97">
        <v>3.3399999999999999E-2</v>
      </c>
      <c r="D57" s="97">
        <v>0.05</v>
      </c>
    </row>
    <row r="58" spans="1:4" x14ac:dyDescent="0.25">
      <c r="A58" s="95">
        <v>48</v>
      </c>
      <c r="B58" s="97">
        <v>1.67E-2</v>
      </c>
      <c r="C58" s="97">
        <v>3.3399999999999999E-2</v>
      </c>
      <c r="D58" s="97">
        <v>5.0099999999999999E-2</v>
      </c>
    </row>
    <row r="59" spans="1:4" x14ac:dyDescent="0.25">
      <c r="A59" s="95">
        <v>49</v>
      </c>
      <c r="B59" s="97">
        <v>1.67E-2</v>
      </c>
      <c r="C59" s="97">
        <v>3.3399999999999999E-2</v>
      </c>
      <c r="D59" s="97">
        <v>5.0099999999999999E-2</v>
      </c>
    </row>
    <row r="60" spans="1:4" x14ac:dyDescent="0.25">
      <c r="A60" s="95">
        <v>50</v>
      </c>
      <c r="B60" s="97">
        <v>1.67E-2</v>
      </c>
      <c r="C60" s="97">
        <v>3.3399999999999999E-2</v>
      </c>
      <c r="D60" s="97">
        <v>5.0099999999999999E-2</v>
      </c>
    </row>
    <row r="61" spans="1:4" x14ac:dyDescent="0.25">
      <c r="A61" s="95">
        <v>51</v>
      </c>
      <c r="B61" s="97">
        <v>1.67E-2</v>
      </c>
      <c r="C61" s="97">
        <v>3.3399999999999999E-2</v>
      </c>
      <c r="D61" s="97">
        <v>5.0099999999999999E-2</v>
      </c>
    </row>
    <row r="62" spans="1:4" x14ac:dyDescent="0.25">
      <c r="A62" s="95">
        <v>52</v>
      </c>
      <c r="B62" s="97">
        <v>1.67E-2</v>
      </c>
      <c r="C62" s="97">
        <v>3.3500000000000002E-2</v>
      </c>
      <c r="D62" s="97">
        <v>5.0200000000000002E-2</v>
      </c>
    </row>
    <row r="63" spans="1:4" x14ac:dyDescent="0.25">
      <c r="A63" s="95">
        <v>53</v>
      </c>
      <c r="B63" s="97">
        <v>1.6799999999999999E-2</v>
      </c>
      <c r="C63" s="97">
        <v>3.3500000000000002E-2</v>
      </c>
      <c r="D63" s="97">
        <v>5.0299999999999997E-2</v>
      </c>
    </row>
    <row r="64" spans="1:4" x14ac:dyDescent="0.25">
      <c r="A64" s="95">
        <v>54</v>
      </c>
      <c r="B64" s="97">
        <v>1.6799999999999999E-2</v>
      </c>
      <c r="C64" s="97">
        <v>3.3500000000000002E-2</v>
      </c>
      <c r="D64" s="97">
        <v>5.0299999999999997E-2</v>
      </c>
    </row>
    <row r="65" spans="1:4" x14ac:dyDescent="0.25">
      <c r="A65" s="95">
        <v>55</v>
      </c>
      <c r="B65" s="97">
        <v>1.6799999999999999E-2</v>
      </c>
      <c r="C65" s="97">
        <v>3.3599999999999998E-2</v>
      </c>
      <c r="D65" s="97">
        <v>5.04E-2</v>
      </c>
    </row>
    <row r="66" spans="1:4" x14ac:dyDescent="0.25">
      <c r="A66" s="95">
        <v>56</v>
      </c>
      <c r="B66" s="97">
        <v>1.6799999999999999E-2</v>
      </c>
      <c r="C66" s="97">
        <v>3.3700000000000001E-2</v>
      </c>
      <c r="D66" s="97">
        <v>5.0500000000000003E-2</v>
      </c>
    </row>
    <row r="67" spans="1:4" x14ac:dyDescent="0.25">
      <c r="A67" s="95">
        <v>57</v>
      </c>
      <c r="B67" s="97">
        <v>1.6899999999999998E-2</v>
      </c>
      <c r="C67" s="97">
        <v>3.3700000000000001E-2</v>
      </c>
      <c r="D67" s="97">
        <v>5.0599999999999999E-2</v>
      </c>
    </row>
    <row r="68" spans="1:4" x14ac:dyDescent="0.25">
      <c r="A68" s="95">
        <v>58</v>
      </c>
      <c r="B68" s="97">
        <v>1.6899999999999998E-2</v>
      </c>
      <c r="C68" s="97">
        <v>3.3799999999999997E-2</v>
      </c>
      <c r="D68" s="97">
        <v>5.0700000000000002E-2</v>
      </c>
    </row>
    <row r="69" spans="1:4" x14ac:dyDescent="0.25">
      <c r="A69" s="95">
        <v>59</v>
      </c>
      <c r="B69" s="97">
        <v>1.6899999999999998E-2</v>
      </c>
      <c r="C69" s="97">
        <v>3.39E-2</v>
      </c>
      <c r="D69" s="97">
        <v>5.0799999999999998E-2</v>
      </c>
    </row>
    <row r="70" spans="1:4" x14ac:dyDescent="0.25">
      <c r="A70" s="95">
        <v>60</v>
      </c>
      <c r="B70" s="97">
        <v>1.7000000000000001E-2</v>
      </c>
      <c r="C70" s="97">
        <v>3.4000000000000002E-2</v>
      </c>
      <c r="D70" s="97">
        <v>5.0900000000000001E-2</v>
      </c>
    </row>
    <row r="71" spans="1:4" x14ac:dyDescent="0.25">
      <c r="A71" s="95">
        <v>61</v>
      </c>
      <c r="B71" s="97">
        <v>1.7000000000000001E-2</v>
      </c>
      <c r="C71" s="97">
        <v>3.4099999999999998E-2</v>
      </c>
      <c r="D71" s="97">
        <v>5.11E-2</v>
      </c>
    </row>
    <row r="72" spans="1:4" x14ac:dyDescent="0.25">
      <c r="A72" s="95">
        <v>62</v>
      </c>
      <c r="B72" s="97">
        <v>1.7100000000000001E-2</v>
      </c>
      <c r="C72" s="97">
        <v>3.4200000000000001E-2</v>
      </c>
      <c r="D72" s="97">
        <v>5.1200000000000002E-2</v>
      </c>
    </row>
    <row r="73" spans="1:4" x14ac:dyDescent="0.25">
      <c r="A73" s="95">
        <v>63</v>
      </c>
      <c r="B73" s="97">
        <v>1.7100000000000001E-2</v>
      </c>
      <c r="C73" s="97">
        <v>3.4299999999999997E-2</v>
      </c>
      <c r="D73" s="97">
        <v>5.1400000000000001E-2</v>
      </c>
    </row>
    <row r="74" spans="1:4" x14ac:dyDescent="0.25">
      <c r="A74" s="95">
        <v>64</v>
      </c>
      <c r="B74" s="97">
        <v>1.72E-2</v>
      </c>
      <c r="C74" s="97">
        <v>3.44E-2</v>
      </c>
      <c r="D74" s="97">
        <v>5.16E-2</v>
      </c>
    </row>
    <row r="75" spans="1:4" x14ac:dyDescent="0.25">
      <c r="A75" s="95">
        <v>65</v>
      </c>
      <c r="B75" s="97">
        <v>1.7299999999999999E-2</v>
      </c>
      <c r="C75" s="97">
        <v>3.4500000000000003E-2</v>
      </c>
      <c r="D75" s="97"/>
    </row>
    <row r="76" spans="1:4" x14ac:dyDescent="0.25">
      <c r="A76" s="95">
        <v>66</v>
      </c>
      <c r="B76" s="97">
        <v>1.7299999999999999E-2</v>
      </c>
      <c r="C76" s="97"/>
      <c r="D76" s="97"/>
    </row>
    <row r="77" spans="1:4" x14ac:dyDescent="0.25">
      <c r="A77" s="95">
        <v>67</v>
      </c>
      <c r="B77" s="97"/>
      <c r="C77" s="97"/>
      <c r="D77" s="97"/>
    </row>
  </sheetData>
  <sheetProtection algorithmName="SHA-512" hashValue="asPY2XBzyEWz4jd4AsRrs4IsfYyNBR/yqXg3RGq2BJrDv38vz2s2IybdLPD75W0UDAeUohl1zD0mYPepERGTnw==" saltValue="OoqsZg3N5SNZ7jgbLHNjww==" spinCount="100000" sheet="1" objects="1" scenarios="1"/>
  <conditionalFormatting sqref="A25:A26">
    <cfRule type="expression" dxfId="257" priority="9" stopIfTrue="1">
      <formula>MOD(ROW(),2)=0</formula>
    </cfRule>
    <cfRule type="expression" dxfId="256" priority="10" stopIfTrue="1">
      <formula>MOD(ROW(),2)&lt;&gt;0</formula>
    </cfRule>
  </conditionalFormatting>
  <conditionalFormatting sqref="B25:D26">
    <cfRule type="expression" dxfId="255" priority="11" stopIfTrue="1">
      <formula>MOD(ROW(),2)=0</formula>
    </cfRule>
    <cfRule type="expression" dxfId="254" priority="12" stopIfTrue="1">
      <formula>MOD(ROW(),2)&lt;&gt;0</formula>
    </cfRule>
  </conditionalFormatting>
  <conditionalFormatting sqref="A6:A16 A18:A20">
    <cfRule type="expression" dxfId="253" priority="13" stopIfTrue="1">
      <formula>MOD(ROW(),2)=0</formula>
    </cfRule>
    <cfRule type="expression" dxfId="252" priority="14" stopIfTrue="1">
      <formula>MOD(ROW(),2)&lt;&gt;0</formula>
    </cfRule>
  </conditionalFormatting>
  <conditionalFormatting sqref="B6:D16 C17:D20">
    <cfRule type="expression" dxfId="251" priority="15" stopIfTrue="1">
      <formula>MOD(ROW(),2)=0</formula>
    </cfRule>
    <cfRule type="expression" dxfId="250" priority="16" stopIfTrue="1">
      <formula>MOD(ROW(),2)&lt;&gt;0</formula>
    </cfRule>
  </conditionalFormatting>
  <conditionalFormatting sqref="A27:A77">
    <cfRule type="expression" dxfId="249" priority="5" stopIfTrue="1">
      <formula>MOD(ROW(),2)=0</formula>
    </cfRule>
    <cfRule type="expression" dxfId="248" priority="6" stopIfTrue="1">
      <formula>MOD(ROW(),2)&lt;&gt;0</formula>
    </cfRule>
  </conditionalFormatting>
  <conditionalFormatting sqref="B27:D77">
    <cfRule type="expression" dxfId="247" priority="7" stopIfTrue="1">
      <formula>MOD(ROW(),2)=0</formula>
    </cfRule>
    <cfRule type="expression" dxfId="246" priority="8" stopIfTrue="1">
      <formula>MOD(ROW(),2)&lt;&gt;0</formula>
    </cfRule>
  </conditionalFormatting>
  <conditionalFormatting sqref="A17">
    <cfRule type="expression" dxfId="245" priority="3" stopIfTrue="1">
      <formula>MOD(ROW(),2)=0</formula>
    </cfRule>
    <cfRule type="expression" dxfId="244" priority="4" stopIfTrue="1">
      <formula>MOD(ROW(),2)&lt;&gt;0</formula>
    </cfRule>
  </conditionalFormatting>
  <conditionalFormatting sqref="B17:B20">
    <cfRule type="expression" dxfId="243" priority="1" stopIfTrue="1">
      <formula>MOD(ROW(),2)=0</formula>
    </cfRule>
    <cfRule type="expression" dxfId="242"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20">
    <pageSetUpPr fitToPage="1"/>
  </sheetPr>
  <dimension ref="A1:I81"/>
  <sheetViews>
    <sheetView showGridLines="0" zoomScale="85" zoomScaleNormal="85" workbookViewId="0"/>
  </sheetViews>
  <sheetFormatPr defaultColWidth="10" defaultRowHeight="13.2" x14ac:dyDescent="0.25"/>
  <cols>
    <col min="1" max="1" width="31.77734375" style="25" customWidth="1"/>
    <col min="2" max="2" width="37.44140625" style="25" customWidth="1"/>
    <col min="3" max="3" width="10.218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Final Pay - x-801</v>
      </c>
      <c r="B3" s="40"/>
      <c r="C3" s="40"/>
      <c r="D3" s="40"/>
      <c r="E3" s="40"/>
      <c r="F3" s="40"/>
      <c r="G3" s="40"/>
      <c r="H3" s="40"/>
      <c r="I3" s="40"/>
    </row>
    <row r="4" spans="1:9" x14ac:dyDescent="0.25">
      <c r="A4" s="42"/>
    </row>
    <row r="6" spans="1:9" x14ac:dyDescent="0.25">
      <c r="A6" s="90" t="s">
        <v>26</v>
      </c>
      <c r="B6" s="91" t="s">
        <v>28</v>
      </c>
    </row>
    <row r="7" spans="1:9" x14ac:dyDescent="0.25">
      <c r="A7" s="92" t="s">
        <v>17</v>
      </c>
      <c r="B7" s="93" t="s">
        <v>54</v>
      </c>
    </row>
    <row r="8" spans="1:9" x14ac:dyDescent="0.25">
      <c r="A8" s="92" t="s">
        <v>55</v>
      </c>
      <c r="B8" s="93" t="s">
        <v>22</v>
      </c>
    </row>
    <row r="9" spans="1:9" x14ac:dyDescent="0.25">
      <c r="A9" s="92" t="s">
        <v>18</v>
      </c>
      <c r="B9" s="93" t="s">
        <v>636</v>
      </c>
    </row>
    <row r="10" spans="1:9" ht="39.6" x14ac:dyDescent="0.25">
      <c r="A10" s="92" t="s">
        <v>2</v>
      </c>
      <c r="B10" s="93" t="s">
        <v>637</v>
      </c>
    </row>
    <row r="11" spans="1:9" x14ac:dyDescent="0.25">
      <c r="A11" s="92" t="s">
        <v>25</v>
      </c>
      <c r="B11" s="93" t="s">
        <v>323</v>
      </c>
    </row>
    <row r="12" spans="1:9" x14ac:dyDescent="0.25">
      <c r="A12" s="92" t="s">
        <v>273</v>
      </c>
      <c r="B12" s="93" t="s">
        <v>598</v>
      </c>
    </row>
    <row r="13" spans="1:9" x14ac:dyDescent="0.25">
      <c r="A13" s="92" t="s">
        <v>58</v>
      </c>
      <c r="B13" s="93">
        <v>1</v>
      </c>
    </row>
    <row r="14" spans="1:9" x14ac:dyDescent="0.25">
      <c r="A14" s="92" t="s">
        <v>19</v>
      </c>
      <c r="B14" s="93">
        <v>801</v>
      </c>
    </row>
    <row r="15" spans="1:9" x14ac:dyDescent="0.25">
      <c r="A15" s="92" t="s">
        <v>59</v>
      </c>
      <c r="B15" s="93" t="s">
        <v>638</v>
      </c>
    </row>
    <row r="16" spans="1:9" x14ac:dyDescent="0.25">
      <c r="A16" s="92" t="s">
        <v>60</v>
      </c>
      <c r="B16" s="93" t="s">
        <v>639</v>
      </c>
    </row>
    <row r="17" spans="1:2" ht="39.6" x14ac:dyDescent="0.25">
      <c r="A17" s="75" t="s">
        <v>374</v>
      </c>
      <c r="B17" s="93" t="s">
        <v>731</v>
      </c>
    </row>
    <row r="18" spans="1:2" x14ac:dyDescent="0.25">
      <c r="A18" s="92" t="s">
        <v>20</v>
      </c>
      <c r="B18" s="96">
        <v>45135</v>
      </c>
    </row>
    <row r="19" spans="1:2" x14ac:dyDescent="0.25">
      <c r="A19" s="92" t="s">
        <v>21</v>
      </c>
      <c r="B19" s="96">
        <v>45170</v>
      </c>
    </row>
    <row r="20" spans="1:2" x14ac:dyDescent="0.25">
      <c r="A20" s="92" t="s">
        <v>271</v>
      </c>
      <c r="B20" s="93" t="s">
        <v>376</v>
      </c>
    </row>
    <row r="22" spans="1:2" x14ac:dyDescent="0.25">
      <c r="B22" s="104" t="str">
        <f>HYPERLINK("#'Factor List'!A1","Back to Factor List")</f>
        <v>Back to Factor List</v>
      </c>
    </row>
    <row r="25" spans="1:2" x14ac:dyDescent="0.25">
      <c r="A25" s="101" t="s">
        <v>283</v>
      </c>
      <c r="B25" s="101" t="s">
        <v>560</v>
      </c>
    </row>
    <row r="26" spans="1:2" x14ac:dyDescent="0.25">
      <c r="A26" s="102">
        <v>20</v>
      </c>
      <c r="B26" s="103">
        <v>41.42</v>
      </c>
    </row>
    <row r="27" spans="1:2" x14ac:dyDescent="0.25">
      <c r="A27" s="102">
        <v>21</v>
      </c>
      <c r="B27" s="103">
        <v>41.09</v>
      </c>
    </row>
    <row r="28" spans="1:2" x14ac:dyDescent="0.25">
      <c r="A28" s="102">
        <v>22</v>
      </c>
      <c r="B28" s="103">
        <v>40.76</v>
      </c>
    </row>
    <row r="29" spans="1:2" x14ac:dyDescent="0.25">
      <c r="A29" s="102">
        <v>23</v>
      </c>
      <c r="B29" s="103">
        <v>40.42</v>
      </c>
    </row>
    <row r="30" spans="1:2" x14ac:dyDescent="0.25">
      <c r="A30" s="102">
        <v>24</v>
      </c>
      <c r="B30" s="103">
        <v>40.08</v>
      </c>
    </row>
    <row r="31" spans="1:2" x14ac:dyDescent="0.25">
      <c r="A31" s="102">
        <v>25</v>
      </c>
      <c r="B31" s="103">
        <v>39.729999999999997</v>
      </c>
    </row>
    <row r="32" spans="1:2" x14ac:dyDescent="0.25">
      <c r="A32" s="102">
        <v>26</v>
      </c>
      <c r="B32" s="103">
        <v>39.369999999999997</v>
      </c>
    </row>
    <row r="33" spans="1:2" x14ac:dyDescent="0.25">
      <c r="A33" s="102">
        <v>27</v>
      </c>
      <c r="B33" s="103">
        <v>39.01</v>
      </c>
    </row>
    <row r="34" spans="1:2" x14ac:dyDescent="0.25">
      <c r="A34" s="102">
        <v>28</v>
      </c>
      <c r="B34" s="103">
        <v>38.64</v>
      </c>
    </row>
    <row r="35" spans="1:2" x14ac:dyDescent="0.25">
      <c r="A35" s="102">
        <v>29</v>
      </c>
      <c r="B35" s="103">
        <v>38.270000000000003</v>
      </c>
    </row>
    <row r="36" spans="1:2" x14ac:dyDescent="0.25">
      <c r="A36" s="102">
        <v>30</v>
      </c>
      <c r="B36" s="103">
        <v>37.89</v>
      </c>
    </row>
    <row r="37" spans="1:2" x14ac:dyDescent="0.25">
      <c r="A37" s="102">
        <v>31</v>
      </c>
      <c r="B37" s="103">
        <v>37.5</v>
      </c>
    </row>
    <row r="38" spans="1:2" x14ac:dyDescent="0.25">
      <c r="A38" s="102">
        <v>32</v>
      </c>
      <c r="B38" s="103">
        <v>37.11</v>
      </c>
    </row>
    <row r="39" spans="1:2" x14ac:dyDescent="0.25">
      <c r="A39" s="102">
        <v>33</v>
      </c>
      <c r="B39" s="103">
        <v>36.71</v>
      </c>
    </row>
    <row r="40" spans="1:2" x14ac:dyDescent="0.25">
      <c r="A40" s="102">
        <v>34</v>
      </c>
      <c r="B40" s="103">
        <v>36.299999999999997</v>
      </c>
    </row>
    <row r="41" spans="1:2" x14ac:dyDescent="0.25">
      <c r="A41" s="102">
        <v>35</v>
      </c>
      <c r="B41" s="103">
        <v>35.880000000000003</v>
      </c>
    </row>
    <row r="42" spans="1:2" x14ac:dyDescent="0.25">
      <c r="A42" s="102">
        <v>36</v>
      </c>
      <c r="B42" s="103">
        <v>35.46</v>
      </c>
    </row>
    <row r="43" spans="1:2" x14ac:dyDescent="0.25">
      <c r="A43" s="102">
        <v>37</v>
      </c>
      <c r="B43" s="103">
        <v>35.03</v>
      </c>
    </row>
    <row r="44" spans="1:2" x14ac:dyDescent="0.25">
      <c r="A44" s="102">
        <v>38</v>
      </c>
      <c r="B44" s="103">
        <v>34.6</v>
      </c>
    </row>
    <row r="45" spans="1:2" x14ac:dyDescent="0.25">
      <c r="A45" s="102">
        <v>39</v>
      </c>
      <c r="B45" s="103">
        <v>34.15</v>
      </c>
    </row>
    <row r="46" spans="1:2" x14ac:dyDescent="0.25">
      <c r="A46" s="102">
        <v>40</v>
      </c>
      <c r="B46" s="103">
        <v>33.700000000000003</v>
      </c>
    </row>
    <row r="47" spans="1:2" x14ac:dyDescent="0.25">
      <c r="A47" s="102">
        <v>41</v>
      </c>
      <c r="B47" s="103">
        <v>33.24</v>
      </c>
    </row>
    <row r="48" spans="1:2" x14ac:dyDescent="0.25">
      <c r="A48" s="102">
        <v>42</v>
      </c>
      <c r="B48" s="103">
        <v>32.78</v>
      </c>
    </row>
    <row r="49" spans="1:2" x14ac:dyDescent="0.25">
      <c r="A49" s="102">
        <v>43</v>
      </c>
      <c r="B49" s="103">
        <v>32.299999999999997</v>
      </c>
    </row>
    <row r="50" spans="1:2" x14ac:dyDescent="0.25">
      <c r="A50" s="102">
        <v>44</v>
      </c>
      <c r="B50" s="103">
        <v>31.82</v>
      </c>
    </row>
    <row r="51" spans="1:2" x14ac:dyDescent="0.25">
      <c r="A51" s="102">
        <v>45</v>
      </c>
      <c r="B51" s="103">
        <v>31.33</v>
      </c>
    </row>
    <row r="52" spans="1:2" x14ac:dyDescent="0.25">
      <c r="A52" s="102">
        <v>46</v>
      </c>
      <c r="B52" s="103">
        <v>30.83</v>
      </c>
    </row>
    <row r="53" spans="1:2" x14ac:dyDescent="0.25">
      <c r="A53" s="102">
        <v>47</v>
      </c>
      <c r="B53" s="103">
        <v>30.33</v>
      </c>
    </row>
    <row r="54" spans="1:2" x14ac:dyDescent="0.25">
      <c r="A54" s="102">
        <v>48</v>
      </c>
      <c r="B54" s="103">
        <v>29.81</v>
      </c>
    </row>
    <row r="55" spans="1:2" x14ac:dyDescent="0.25">
      <c r="A55" s="102">
        <v>49</v>
      </c>
      <c r="B55" s="103">
        <v>29.29</v>
      </c>
    </row>
    <row r="56" spans="1:2" x14ac:dyDescent="0.25">
      <c r="A56" s="102">
        <v>50</v>
      </c>
      <c r="B56" s="103">
        <v>28.76</v>
      </c>
    </row>
    <row r="57" spans="1:2" x14ac:dyDescent="0.25">
      <c r="A57" s="102">
        <v>51</v>
      </c>
      <c r="B57" s="103">
        <v>28.23</v>
      </c>
    </row>
    <row r="58" spans="1:2" x14ac:dyDescent="0.25">
      <c r="A58" s="102">
        <v>52</v>
      </c>
      <c r="B58" s="103">
        <v>27.68</v>
      </c>
    </row>
    <row r="59" spans="1:2" x14ac:dyDescent="0.25">
      <c r="A59" s="102">
        <v>53</v>
      </c>
      <c r="B59" s="103">
        <v>27.13</v>
      </c>
    </row>
    <row r="60" spans="1:2" x14ac:dyDescent="0.25">
      <c r="A60" s="102">
        <v>54</v>
      </c>
      <c r="B60" s="103">
        <v>26.57</v>
      </c>
    </row>
    <row r="61" spans="1:2" x14ac:dyDescent="0.25">
      <c r="A61" s="102">
        <v>55</v>
      </c>
      <c r="B61" s="103">
        <v>26</v>
      </c>
    </row>
    <row r="62" spans="1:2" x14ac:dyDescent="0.25">
      <c r="A62" s="102">
        <v>56</v>
      </c>
      <c r="B62" s="103">
        <v>25.42</v>
      </c>
    </row>
    <row r="63" spans="1:2" x14ac:dyDescent="0.25">
      <c r="A63" s="102">
        <v>57</v>
      </c>
      <c r="B63" s="103">
        <v>24.83</v>
      </c>
    </row>
    <row r="64" spans="1:2" x14ac:dyDescent="0.25">
      <c r="A64" s="102">
        <v>58</v>
      </c>
      <c r="B64" s="103">
        <v>24.24</v>
      </c>
    </row>
    <row r="65" spans="1:2" x14ac:dyDescent="0.25">
      <c r="A65" s="102">
        <v>59</v>
      </c>
      <c r="B65" s="103">
        <v>23.64</v>
      </c>
    </row>
    <row r="66" spans="1:2" x14ac:dyDescent="0.25">
      <c r="A66" s="102">
        <v>60</v>
      </c>
      <c r="B66" s="103">
        <v>23.03</v>
      </c>
    </row>
    <row r="67" spans="1:2" x14ac:dyDescent="0.25">
      <c r="A67" s="102">
        <v>61</v>
      </c>
      <c r="B67" s="103">
        <v>22.42</v>
      </c>
    </row>
    <row r="68" spans="1:2" x14ac:dyDescent="0.25">
      <c r="A68" s="102">
        <v>62</v>
      </c>
      <c r="B68" s="103">
        <v>21.8</v>
      </c>
    </row>
    <row r="69" spans="1:2" x14ac:dyDescent="0.25">
      <c r="A69" s="102">
        <v>63</v>
      </c>
      <c r="B69" s="103">
        <v>21.17</v>
      </c>
    </row>
    <row r="70" spans="1:2" x14ac:dyDescent="0.25">
      <c r="A70" s="102">
        <v>64</v>
      </c>
      <c r="B70" s="103">
        <v>20.54</v>
      </c>
    </row>
    <row r="71" spans="1:2" x14ac:dyDescent="0.25">
      <c r="A71" s="102">
        <v>65</v>
      </c>
      <c r="B71" s="103">
        <v>19.899999999999999</v>
      </c>
    </row>
    <row r="72" spans="1:2" x14ac:dyDescent="0.25">
      <c r="A72" s="102">
        <v>66</v>
      </c>
      <c r="B72" s="103">
        <v>19.260000000000002</v>
      </c>
    </row>
    <row r="73" spans="1:2" x14ac:dyDescent="0.25">
      <c r="A73" s="102">
        <v>67</v>
      </c>
      <c r="B73" s="103">
        <v>18.61</v>
      </c>
    </row>
    <row r="74" spans="1:2" x14ac:dyDescent="0.25">
      <c r="A74" s="102">
        <v>68</v>
      </c>
      <c r="B74" s="103">
        <v>17.96</v>
      </c>
    </row>
    <row r="75" spans="1:2" x14ac:dyDescent="0.25">
      <c r="A75" s="102">
        <v>69</v>
      </c>
      <c r="B75" s="103">
        <v>17.27</v>
      </c>
    </row>
    <row r="76" spans="1:2" x14ac:dyDescent="0.25">
      <c r="A76" s="102">
        <v>70</v>
      </c>
      <c r="B76" s="103">
        <v>16.579999999999998</v>
      </c>
    </row>
    <row r="77" spans="1:2" x14ac:dyDescent="0.25">
      <c r="A77" s="102">
        <v>71</v>
      </c>
      <c r="B77" s="103">
        <v>15.92</v>
      </c>
    </row>
    <row r="78" spans="1:2" x14ac:dyDescent="0.25">
      <c r="A78" s="102">
        <v>72</v>
      </c>
      <c r="B78" s="103">
        <v>15.26</v>
      </c>
    </row>
    <row r="79" spans="1:2" x14ac:dyDescent="0.25">
      <c r="A79" s="102">
        <v>73</v>
      </c>
      <c r="B79" s="103">
        <v>14.59</v>
      </c>
    </row>
    <row r="80" spans="1:2" x14ac:dyDescent="0.25">
      <c r="A80" s="102">
        <v>74</v>
      </c>
      <c r="B80" s="103">
        <v>13.88</v>
      </c>
    </row>
    <row r="81" spans="1:2" x14ac:dyDescent="0.25">
      <c r="A81" s="102">
        <v>75</v>
      </c>
      <c r="B81" s="103">
        <v>13.17</v>
      </c>
    </row>
  </sheetData>
  <sheetProtection algorithmName="SHA-512" hashValue="5XYpd6MC3OwA/Xu+rebDUe78wy3EDU34o+Dnr8Q1Mu4Pbisxu5+ow/W7gBU1szOckXD0L0JM43r45FLrpbxHxg==" saltValue="xqTDkC2wNKfTg4L4yy86IA==" spinCount="100000" sheet="1" objects="1" scenarios="1"/>
  <conditionalFormatting sqref="A6:A16">
    <cfRule type="expression" dxfId="241" priority="17" stopIfTrue="1">
      <formula>MOD(ROW(),2)=0</formula>
    </cfRule>
    <cfRule type="expression" dxfId="240" priority="18" stopIfTrue="1">
      <formula>MOD(ROW(),2)&lt;&gt;0</formula>
    </cfRule>
  </conditionalFormatting>
  <conditionalFormatting sqref="B6:B16">
    <cfRule type="expression" dxfId="239" priority="19" stopIfTrue="1">
      <formula>MOD(ROW(),2)=0</formula>
    </cfRule>
    <cfRule type="expression" dxfId="238" priority="20" stopIfTrue="1">
      <formula>MOD(ROW(),2)&lt;&gt;0</formula>
    </cfRule>
  </conditionalFormatting>
  <conditionalFormatting sqref="A18:A20">
    <cfRule type="expression" dxfId="237" priority="11" stopIfTrue="1">
      <formula>MOD(ROW(),2)=0</formula>
    </cfRule>
    <cfRule type="expression" dxfId="236" priority="12" stopIfTrue="1">
      <formula>MOD(ROW(),2)&lt;&gt;0</formula>
    </cfRule>
  </conditionalFormatting>
  <conditionalFormatting sqref="A17">
    <cfRule type="expression" dxfId="235" priority="9" stopIfTrue="1">
      <formula>MOD(ROW(),2)=0</formula>
    </cfRule>
    <cfRule type="expression" dxfId="234" priority="10" stopIfTrue="1">
      <formula>MOD(ROW(),2)&lt;&gt;0</formula>
    </cfRule>
  </conditionalFormatting>
  <conditionalFormatting sqref="B17">
    <cfRule type="expression" dxfId="233" priority="7" stopIfTrue="1">
      <formula>MOD(ROW(),2)=0</formula>
    </cfRule>
    <cfRule type="expression" dxfId="232" priority="8" stopIfTrue="1">
      <formula>MOD(ROW(),2)&lt;&gt;0</formula>
    </cfRule>
  </conditionalFormatting>
  <conditionalFormatting sqref="A25:A81">
    <cfRule type="expression" dxfId="231" priority="3" stopIfTrue="1">
      <formula>MOD(ROW(),2)=0</formula>
    </cfRule>
    <cfRule type="expression" dxfId="230" priority="4" stopIfTrue="1">
      <formula>MOD(ROW(),2)&lt;&gt;0</formula>
    </cfRule>
  </conditionalFormatting>
  <conditionalFormatting sqref="B25:B81">
    <cfRule type="expression" dxfId="229" priority="5" stopIfTrue="1">
      <formula>MOD(ROW(),2)=0</formula>
    </cfRule>
    <cfRule type="expression" dxfId="228" priority="6" stopIfTrue="1">
      <formula>MOD(ROW(),2)&lt;&gt;0</formula>
    </cfRule>
  </conditionalFormatting>
  <conditionalFormatting sqref="B18:B20">
    <cfRule type="expression" dxfId="227" priority="1" stopIfTrue="1">
      <formula>MOD(ROW(),2)=0</formula>
    </cfRule>
    <cfRule type="expression" dxfId="226" priority="2" stopIfTrue="1">
      <formula>MOD(ROW(),2)&lt;&gt;0</formula>
    </cfRule>
  </conditionalFormatting>
  <pageMargins left="0.59055118110236227" right="0.59055118110236227" top="0.59055118110236227" bottom="0.59055118110236227" header="0.51181102362204722" footer="0.51181102362204722"/>
  <pageSetup paperSize="9" fitToHeight="0"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19">
    <pageSetUpPr fitToPage="1"/>
  </sheetPr>
  <dimension ref="A1:I59"/>
  <sheetViews>
    <sheetView showGridLines="0" zoomScale="85" zoomScaleNormal="85" workbookViewId="0"/>
  </sheetViews>
  <sheetFormatPr defaultColWidth="10" defaultRowHeight="13.2" x14ac:dyDescent="0.25"/>
  <cols>
    <col min="1" max="1" width="31.77734375" style="25" customWidth="1"/>
    <col min="2" max="3" width="22.77734375" style="25" customWidth="1"/>
    <col min="4" max="4" width="10" style="25" customWidth="1"/>
    <col min="5" max="16384" width="10" style="25"/>
  </cols>
  <sheetData>
    <row r="1" spans="1:9" ht="21" x14ac:dyDescent="0.4">
      <c r="A1" s="37" t="s">
        <v>4</v>
      </c>
      <c r="B1" s="38"/>
      <c r="C1" s="38"/>
      <c r="D1" s="38"/>
      <c r="E1" s="38"/>
      <c r="F1" s="38"/>
      <c r="G1" s="38"/>
      <c r="H1" s="38"/>
      <c r="I1" s="38"/>
    </row>
    <row r="2" spans="1:9" ht="15.6" x14ac:dyDescent="0.3">
      <c r="A2" s="39" t="str">
        <f>IF(title="&gt; Enter workbook title here","Enter workbook title in Cover sheet",title)</f>
        <v>NHSPS_EW - Consolidated Factor Spreadsheet</v>
      </c>
      <c r="B2" s="40"/>
      <c r="C2" s="40"/>
      <c r="D2" s="40"/>
      <c r="E2" s="40"/>
      <c r="F2" s="40"/>
      <c r="G2" s="40"/>
      <c r="H2" s="40"/>
      <c r="I2" s="40"/>
    </row>
    <row r="3" spans="1:9" ht="15.6" x14ac:dyDescent="0.3">
      <c r="A3" s="41" t="str">
        <f>TABLE_FACTOR_TYPE&amp;" - x-"&amp;TABLE_SERIES_NUMBER</f>
        <v>Final Pay - x-802</v>
      </c>
      <c r="B3" s="40"/>
      <c r="C3" s="40"/>
      <c r="D3" s="40"/>
      <c r="E3" s="40"/>
      <c r="F3" s="40"/>
      <c r="G3" s="40"/>
      <c r="H3" s="40"/>
      <c r="I3" s="40"/>
    </row>
    <row r="4" spans="1:9" x14ac:dyDescent="0.25">
      <c r="A4" s="42"/>
    </row>
    <row r="6" spans="1:9" x14ac:dyDescent="0.25">
      <c r="A6" s="90" t="s">
        <v>26</v>
      </c>
      <c r="B6" s="91" t="s">
        <v>28</v>
      </c>
      <c r="C6" s="91"/>
    </row>
    <row r="7" spans="1:9" x14ac:dyDescent="0.25">
      <c r="A7" s="92" t="s">
        <v>17</v>
      </c>
      <c r="B7" s="93" t="s">
        <v>54</v>
      </c>
      <c r="C7" s="93"/>
    </row>
    <row r="8" spans="1:9" x14ac:dyDescent="0.25">
      <c r="A8" s="92" t="s">
        <v>55</v>
      </c>
      <c r="B8" s="93" t="s">
        <v>22</v>
      </c>
      <c r="C8" s="93"/>
    </row>
    <row r="9" spans="1:9" x14ac:dyDescent="0.25">
      <c r="A9" s="92" t="s">
        <v>18</v>
      </c>
      <c r="B9" s="93" t="s">
        <v>636</v>
      </c>
      <c r="C9" s="93"/>
    </row>
    <row r="10" spans="1:9" ht="26.4" x14ac:dyDescent="0.25">
      <c r="A10" s="92" t="s">
        <v>2</v>
      </c>
      <c r="B10" s="93" t="s">
        <v>640</v>
      </c>
      <c r="C10" s="93"/>
    </row>
    <row r="11" spans="1:9" x14ac:dyDescent="0.25">
      <c r="A11" s="92" t="s">
        <v>25</v>
      </c>
      <c r="B11" s="93" t="s">
        <v>323</v>
      </c>
      <c r="C11" s="93"/>
    </row>
    <row r="12" spans="1:9" x14ac:dyDescent="0.25">
      <c r="A12" s="92" t="s">
        <v>273</v>
      </c>
      <c r="B12" s="93" t="s">
        <v>598</v>
      </c>
      <c r="C12" s="93"/>
    </row>
    <row r="13" spans="1:9" x14ac:dyDescent="0.25">
      <c r="A13" s="92" t="s">
        <v>58</v>
      </c>
      <c r="B13" s="93">
        <v>1</v>
      </c>
      <c r="C13" s="93"/>
    </row>
    <row r="14" spans="1:9" x14ac:dyDescent="0.25">
      <c r="A14" s="92" t="s">
        <v>19</v>
      </c>
      <c r="B14" s="93">
        <v>802</v>
      </c>
      <c r="C14" s="93"/>
    </row>
    <row r="15" spans="1:9" x14ac:dyDescent="0.25">
      <c r="A15" s="92" t="s">
        <v>59</v>
      </c>
      <c r="B15" s="93" t="s">
        <v>641</v>
      </c>
      <c r="C15" s="93"/>
    </row>
    <row r="16" spans="1:9" x14ac:dyDescent="0.25">
      <c r="A16" s="92" t="s">
        <v>60</v>
      </c>
      <c r="B16" s="93" t="s">
        <v>642</v>
      </c>
      <c r="C16" s="93"/>
    </row>
    <row r="17" spans="1:3" ht="26.4" x14ac:dyDescent="0.25">
      <c r="A17" s="75" t="s">
        <v>374</v>
      </c>
      <c r="B17" s="93" t="s">
        <v>731</v>
      </c>
      <c r="C17" s="93"/>
    </row>
    <row r="18" spans="1:3" ht="12" customHeight="1" x14ac:dyDescent="0.25">
      <c r="A18" s="92" t="s">
        <v>20</v>
      </c>
      <c r="B18" s="96">
        <v>45135</v>
      </c>
      <c r="C18" s="93"/>
    </row>
    <row r="19" spans="1:3" x14ac:dyDescent="0.25">
      <c r="A19" s="92" t="s">
        <v>21</v>
      </c>
      <c r="B19" s="96">
        <v>45170</v>
      </c>
      <c r="C19" s="93"/>
    </row>
    <row r="20" spans="1:3" x14ac:dyDescent="0.25">
      <c r="A20" s="92" t="s">
        <v>271</v>
      </c>
      <c r="B20" s="93" t="s">
        <v>376</v>
      </c>
      <c r="C20" s="93"/>
    </row>
    <row r="22" spans="1:3" x14ac:dyDescent="0.25">
      <c r="B22" s="104" t="str">
        <f>HYPERLINK("#'Factor List'!A1","Back to Factor List")</f>
        <v>Back to Factor List</v>
      </c>
    </row>
    <row r="25" spans="1:3" x14ac:dyDescent="0.25">
      <c r="A25" s="101" t="s">
        <v>283</v>
      </c>
      <c r="B25" s="101" t="s">
        <v>643</v>
      </c>
      <c r="C25" s="101" t="s">
        <v>644</v>
      </c>
    </row>
    <row r="26" spans="1:3" x14ac:dyDescent="0.25">
      <c r="A26" s="102">
        <v>26</v>
      </c>
      <c r="B26" s="103">
        <v>14.01</v>
      </c>
      <c r="C26" s="103">
        <v>0.56999999999999995</v>
      </c>
    </row>
    <row r="27" spans="1:3" x14ac:dyDescent="0.25">
      <c r="A27" s="102">
        <v>27</v>
      </c>
      <c r="B27" s="103">
        <v>14.22</v>
      </c>
      <c r="C27" s="103">
        <v>0.57999999999999996</v>
      </c>
    </row>
    <row r="28" spans="1:3" x14ac:dyDescent="0.25">
      <c r="A28" s="102">
        <v>28</v>
      </c>
      <c r="B28" s="103">
        <v>14.43</v>
      </c>
      <c r="C28" s="103">
        <v>0.59</v>
      </c>
    </row>
    <row r="29" spans="1:3" x14ac:dyDescent="0.25">
      <c r="A29" s="102">
        <v>29</v>
      </c>
      <c r="B29" s="103">
        <v>14.65</v>
      </c>
      <c r="C29" s="103">
        <v>0.6</v>
      </c>
    </row>
    <row r="30" spans="1:3" x14ac:dyDescent="0.25">
      <c r="A30" s="102">
        <v>30</v>
      </c>
      <c r="B30" s="103">
        <v>14.87</v>
      </c>
      <c r="C30" s="103">
        <v>0.61</v>
      </c>
    </row>
    <row r="31" spans="1:3" x14ac:dyDescent="0.25">
      <c r="A31" s="102">
        <v>31</v>
      </c>
      <c r="B31" s="103">
        <v>15.09</v>
      </c>
      <c r="C31" s="103">
        <v>0.62</v>
      </c>
    </row>
    <row r="32" spans="1:3" x14ac:dyDescent="0.25">
      <c r="A32" s="102">
        <v>32</v>
      </c>
      <c r="B32" s="103">
        <v>15.32</v>
      </c>
      <c r="C32" s="103">
        <v>0.63</v>
      </c>
    </row>
    <row r="33" spans="1:3" x14ac:dyDescent="0.25">
      <c r="A33" s="102">
        <v>33</v>
      </c>
      <c r="B33" s="103">
        <v>15.55</v>
      </c>
      <c r="C33" s="103">
        <v>0.64</v>
      </c>
    </row>
    <row r="34" spans="1:3" x14ac:dyDescent="0.25">
      <c r="A34" s="102">
        <v>34</v>
      </c>
      <c r="B34" s="103">
        <v>15.78</v>
      </c>
      <c r="C34" s="103">
        <v>0.65</v>
      </c>
    </row>
    <row r="35" spans="1:3" x14ac:dyDescent="0.25">
      <c r="A35" s="102">
        <v>35</v>
      </c>
      <c r="B35" s="103">
        <v>16.02</v>
      </c>
      <c r="C35" s="103">
        <v>0.66</v>
      </c>
    </row>
    <row r="36" spans="1:3" x14ac:dyDescent="0.25">
      <c r="A36" s="102">
        <v>36</v>
      </c>
      <c r="B36" s="103">
        <v>16.260000000000002</v>
      </c>
      <c r="C36" s="103">
        <v>0.67</v>
      </c>
    </row>
    <row r="37" spans="1:3" x14ac:dyDescent="0.25">
      <c r="A37" s="102">
        <v>37</v>
      </c>
      <c r="B37" s="103">
        <v>16.5</v>
      </c>
      <c r="C37" s="103">
        <v>0.68</v>
      </c>
    </row>
    <row r="38" spans="1:3" x14ac:dyDescent="0.25">
      <c r="A38" s="102">
        <v>38</v>
      </c>
      <c r="B38" s="103">
        <v>16.75</v>
      </c>
      <c r="C38" s="103">
        <v>0.7</v>
      </c>
    </row>
    <row r="39" spans="1:3" x14ac:dyDescent="0.25">
      <c r="A39" s="102">
        <v>39</v>
      </c>
      <c r="B39" s="103">
        <v>17</v>
      </c>
      <c r="C39" s="103">
        <v>0.71</v>
      </c>
    </row>
    <row r="40" spans="1:3" x14ac:dyDescent="0.25">
      <c r="A40" s="102">
        <v>40</v>
      </c>
      <c r="B40" s="103">
        <v>17.260000000000002</v>
      </c>
      <c r="C40" s="103">
        <v>0.72</v>
      </c>
    </row>
    <row r="41" spans="1:3" x14ac:dyDescent="0.25">
      <c r="A41" s="102">
        <v>41</v>
      </c>
      <c r="B41" s="103">
        <v>17.52</v>
      </c>
      <c r="C41" s="103">
        <v>0.73</v>
      </c>
    </row>
    <row r="42" spans="1:3" x14ac:dyDescent="0.25">
      <c r="A42" s="102">
        <v>42</v>
      </c>
      <c r="B42" s="103">
        <v>17.79</v>
      </c>
      <c r="C42" s="103">
        <v>0.74</v>
      </c>
    </row>
    <row r="43" spans="1:3" x14ac:dyDescent="0.25">
      <c r="A43" s="102">
        <v>43</v>
      </c>
      <c r="B43" s="103">
        <v>18.05</v>
      </c>
      <c r="C43" s="103">
        <v>0.76</v>
      </c>
    </row>
    <row r="44" spans="1:3" x14ac:dyDescent="0.25">
      <c r="A44" s="102">
        <v>44</v>
      </c>
      <c r="B44" s="103">
        <v>18.329999999999998</v>
      </c>
      <c r="C44" s="103">
        <v>0.77</v>
      </c>
    </row>
    <row r="45" spans="1:3" x14ac:dyDescent="0.25">
      <c r="A45" s="102">
        <v>45</v>
      </c>
      <c r="B45" s="103">
        <v>18.61</v>
      </c>
      <c r="C45" s="103">
        <v>0.78</v>
      </c>
    </row>
    <row r="46" spans="1:3" x14ac:dyDescent="0.25">
      <c r="A46" s="102">
        <v>46</v>
      </c>
      <c r="B46" s="103">
        <v>18.89</v>
      </c>
      <c r="C46" s="103">
        <v>0.8</v>
      </c>
    </row>
    <row r="47" spans="1:3" x14ac:dyDescent="0.25">
      <c r="A47" s="102">
        <v>47</v>
      </c>
      <c r="B47" s="103">
        <v>19.18</v>
      </c>
      <c r="C47" s="103">
        <v>0.81</v>
      </c>
    </row>
    <row r="48" spans="1:3" x14ac:dyDescent="0.25">
      <c r="A48" s="102">
        <v>48</v>
      </c>
      <c r="B48" s="103">
        <v>19.47</v>
      </c>
      <c r="C48" s="103">
        <v>0.82</v>
      </c>
    </row>
    <row r="49" spans="1:3" x14ac:dyDescent="0.25">
      <c r="A49" s="102">
        <v>49</v>
      </c>
      <c r="B49" s="103">
        <v>19.77</v>
      </c>
      <c r="C49" s="103">
        <v>0.84</v>
      </c>
    </row>
    <row r="50" spans="1:3" x14ac:dyDescent="0.25">
      <c r="A50" s="102">
        <v>50</v>
      </c>
      <c r="B50" s="103">
        <v>20.079999999999998</v>
      </c>
      <c r="C50" s="103">
        <v>0.85</v>
      </c>
    </row>
    <row r="51" spans="1:3" x14ac:dyDescent="0.25">
      <c r="A51" s="102">
        <v>51</v>
      </c>
      <c r="B51" s="103">
        <v>20.39</v>
      </c>
      <c r="C51" s="103">
        <v>0.87</v>
      </c>
    </row>
    <row r="52" spans="1:3" x14ac:dyDescent="0.25">
      <c r="A52" s="102">
        <v>52</v>
      </c>
      <c r="B52" s="103">
        <v>20.71</v>
      </c>
      <c r="C52" s="103">
        <v>0.88</v>
      </c>
    </row>
    <row r="53" spans="1:3" x14ac:dyDescent="0.25">
      <c r="A53" s="102">
        <v>53</v>
      </c>
      <c r="B53" s="103">
        <v>21.03</v>
      </c>
      <c r="C53" s="103">
        <v>0.9</v>
      </c>
    </row>
    <row r="54" spans="1:3" x14ac:dyDescent="0.25">
      <c r="A54" s="102">
        <v>54</v>
      </c>
      <c r="B54" s="103">
        <v>21.36</v>
      </c>
      <c r="C54" s="103">
        <v>0.91</v>
      </c>
    </row>
    <row r="55" spans="1:3" x14ac:dyDescent="0.25">
      <c r="A55" s="102">
        <v>55</v>
      </c>
      <c r="B55" s="103">
        <v>21.7</v>
      </c>
      <c r="C55" s="103">
        <v>0.93</v>
      </c>
    </row>
    <row r="56" spans="1:3" x14ac:dyDescent="0.25">
      <c r="A56" s="102">
        <v>56</v>
      </c>
      <c r="B56" s="103">
        <v>22.05</v>
      </c>
      <c r="C56" s="103">
        <v>0.94</v>
      </c>
    </row>
    <row r="57" spans="1:3" x14ac:dyDescent="0.25">
      <c r="A57" s="102">
        <v>57</v>
      </c>
      <c r="B57" s="103">
        <v>22.41</v>
      </c>
      <c r="C57" s="103">
        <v>0.96</v>
      </c>
    </row>
    <row r="58" spans="1:3" x14ac:dyDescent="0.25">
      <c r="A58" s="102">
        <v>58</v>
      </c>
      <c r="B58" s="103">
        <v>22.77</v>
      </c>
      <c r="C58" s="103">
        <v>0.98</v>
      </c>
    </row>
    <row r="59" spans="1:3" x14ac:dyDescent="0.25">
      <c r="A59" s="102">
        <v>59</v>
      </c>
      <c r="B59" s="103">
        <v>23.15</v>
      </c>
      <c r="C59" s="103">
        <v>0.99</v>
      </c>
    </row>
  </sheetData>
  <sheetProtection algorithmName="SHA-512" hashValue="XQt0omcdZ0KmJauGJZziCpnILUPssL3jmqlJcjm6kufiCrJ2rqM+5nIgUOFQ4FD1gjEjzkej3hJXZeAn9Jkd6g==" saltValue="ipLX6cyD0JWUdVQpEiDRxA==" spinCount="100000" sheet="1" objects="1" scenarios="1"/>
  <conditionalFormatting sqref="A6:A16">
    <cfRule type="expression" dxfId="225" priority="19" stopIfTrue="1">
      <formula>MOD(ROW(),2)=0</formula>
    </cfRule>
    <cfRule type="expression" dxfId="224" priority="20" stopIfTrue="1">
      <formula>MOD(ROW(),2)&lt;&gt;0</formula>
    </cfRule>
  </conditionalFormatting>
  <conditionalFormatting sqref="B6:C16 C17:C20">
    <cfRule type="expression" dxfId="223" priority="21" stopIfTrue="1">
      <formula>MOD(ROW(),2)=0</formula>
    </cfRule>
    <cfRule type="expression" dxfId="222" priority="22" stopIfTrue="1">
      <formula>MOD(ROW(),2)&lt;&gt;0</formula>
    </cfRule>
  </conditionalFormatting>
  <conditionalFormatting sqref="A18:A20">
    <cfRule type="expression" dxfId="221" priority="13" stopIfTrue="1">
      <formula>MOD(ROW(),2)=0</formula>
    </cfRule>
    <cfRule type="expression" dxfId="220" priority="14" stopIfTrue="1">
      <formula>MOD(ROW(),2)&lt;&gt;0</formula>
    </cfRule>
  </conditionalFormatting>
  <conditionalFormatting sqref="A17">
    <cfRule type="expression" dxfId="219" priority="11" stopIfTrue="1">
      <formula>MOD(ROW(),2)=0</formula>
    </cfRule>
    <cfRule type="expression" dxfId="218" priority="12" stopIfTrue="1">
      <formula>MOD(ROW(),2)&lt;&gt;0</formula>
    </cfRule>
  </conditionalFormatting>
  <conditionalFormatting sqref="A25:A59">
    <cfRule type="expression" dxfId="217" priority="5" stopIfTrue="1">
      <formula>MOD(ROW(),2)=0</formula>
    </cfRule>
    <cfRule type="expression" dxfId="216" priority="6" stopIfTrue="1">
      <formula>MOD(ROW(),2)&lt;&gt;0</formula>
    </cfRule>
  </conditionalFormatting>
  <conditionalFormatting sqref="B25:C59">
    <cfRule type="expression" dxfId="215" priority="7" stopIfTrue="1">
      <formula>MOD(ROW(),2)=0</formula>
    </cfRule>
    <cfRule type="expression" dxfId="214" priority="8" stopIfTrue="1">
      <formula>MOD(ROW(),2)&lt;&gt;0</formula>
    </cfRule>
  </conditionalFormatting>
  <conditionalFormatting sqref="B18:B20">
    <cfRule type="expression" dxfId="213" priority="3" stopIfTrue="1">
      <formula>MOD(ROW(),2)=0</formula>
    </cfRule>
    <cfRule type="expression" dxfId="212" priority="4" stopIfTrue="1">
      <formula>MOD(ROW(),2)&lt;&gt;0</formula>
    </cfRule>
  </conditionalFormatting>
  <conditionalFormatting sqref="B17">
    <cfRule type="expression" dxfId="211" priority="1" stopIfTrue="1">
      <formula>MOD(ROW(),2)=0</formula>
    </cfRule>
    <cfRule type="expression" dxfId="210" priority="2" stopIfTrue="1">
      <formula>MOD(ROW(),2)&lt;&gt;0</formula>
    </cfRule>
  </conditionalFormatting>
  <pageMargins left="0.59055118110236227" right="0.59055118110236227" top="0.59055118110236227" bottom="0.59055118110236227" header="0.51181102362204722" footer="0.51181102362204722"/>
  <pageSetup paperSize="9" scale="90" fitToHeight="0"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1">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Redundancy - x-803</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561</v>
      </c>
      <c r="C9" s="93"/>
      <c r="D9" s="93"/>
      <c r="E9" s="93"/>
      <c r="F9" s="93"/>
      <c r="G9" s="93"/>
      <c r="H9" s="93"/>
      <c r="I9" s="93"/>
      <c r="J9" s="93"/>
      <c r="K9" s="93"/>
      <c r="L9" s="93"/>
      <c r="M9" s="93"/>
    </row>
    <row r="10" spans="1:13" x14ac:dyDescent="0.25">
      <c r="A10" s="92" t="s">
        <v>2</v>
      </c>
      <c r="B10" s="93" t="s">
        <v>562</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803</v>
      </c>
      <c r="C14" s="93"/>
      <c r="D14" s="93"/>
      <c r="E14" s="93"/>
      <c r="F14" s="93"/>
      <c r="G14" s="93"/>
      <c r="H14" s="93"/>
      <c r="I14" s="93"/>
      <c r="J14" s="93"/>
      <c r="K14" s="93"/>
      <c r="L14" s="93"/>
      <c r="M14" s="93"/>
    </row>
    <row r="15" spans="1:13" x14ac:dyDescent="0.25">
      <c r="A15" s="92" t="s">
        <v>59</v>
      </c>
      <c r="B15" s="93" t="s">
        <v>563</v>
      </c>
      <c r="C15" s="93"/>
      <c r="D15" s="93"/>
      <c r="E15" s="93"/>
      <c r="F15" s="93"/>
      <c r="G15" s="93"/>
      <c r="H15" s="93"/>
      <c r="I15" s="93"/>
      <c r="J15" s="93"/>
      <c r="K15" s="93"/>
      <c r="L15" s="93"/>
      <c r="M15" s="93"/>
    </row>
    <row r="16" spans="1:13" x14ac:dyDescent="0.25">
      <c r="A16" s="92" t="s">
        <v>60</v>
      </c>
      <c r="B16" s="93" t="s">
        <v>564</v>
      </c>
      <c r="C16" s="93"/>
      <c r="D16" s="93"/>
      <c r="E16" s="93"/>
      <c r="F16" s="93"/>
      <c r="G16" s="93"/>
      <c r="H16" s="93"/>
      <c r="I16" s="93"/>
      <c r="J16" s="93"/>
      <c r="K16" s="93"/>
      <c r="L16" s="93"/>
      <c r="M16" s="93"/>
    </row>
    <row r="17" spans="1:13" x14ac:dyDescent="0.25">
      <c r="A17" s="75" t="s">
        <v>374</v>
      </c>
      <c r="B17" s="93" t="s">
        <v>694</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45231</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27.995999999999999</v>
      </c>
      <c r="C26" s="107">
        <v>27.957999999999998</v>
      </c>
      <c r="D26" s="107">
        <v>27.919</v>
      </c>
      <c r="E26" s="107">
        <v>27.88</v>
      </c>
      <c r="F26" s="107">
        <v>27.841999999999999</v>
      </c>
      <c r="G26" s="107">
        <v>27.803000000000001</v>
      </c>
      <c r="H26" s="107">
        <v>27.765000000000001</v>
      </c>
      <c r="I26" s="107">
        <v>27.725999999999999</v>
      </c>
      <c r="J26" s="107">
        <v>27.687999999999999</v>
      </c>
      <c r="K26" s="107">
        <v>27.649000000000001</v>
      </c>
      <c r="L26" s="107">
        <v>27.611000000000001</v>
      </c>
      <c r="M26" s="107">
        <v>27.571999999999999</v>
      </c>
    </row>
    <row r="27" spans="1:13" x14ac:dyDescent="0.25">
      <c r="A27" s="102">
        <v>51</v>
      </c>
      <c r="B27" s="107">
        <v>27.533000000000001</v>
      </c>
      <c r="C27" s="107">
        <v>27.492999999999999</v>
      </c>
      <c r="D27" s="107">
        <v>27.452000000000002</v>
      </c>
      <c r="E27" s="107">
        <v>27.411999999999999</v>
      </c>
      <c r="F27" s="107">
        <v>27.370999999999999</v>
      </c>
      <c r="G27" s="107">
        <v>27.331</v>
      </c>
      <c r="H27" s="107">
        <v>27.29</v>
      </c>
      <c r="I27" s="107">
        <v>27.25</v>
      </c>
      <c r="J27" s="107">
        <v>27.209</v>
      </c>
      <c r="K27" s="107">
        <v>27.169</v>
      </c>
      <c r="L27" s="107">
        <v>27.128</v>
      </c>
      <c r="M27" s="107">
        <v>27.087</v>
      </c>
    </row>
    <row r="28" spans="1:13" x14ac:dyDescent="0.25">
      <c r="A28" s="102">
        <v>52</v>
      </c>
      <c r="B28" s="107">
        <v>27.047000000000001</v>
      </c>
      <c r="C28" s="107">
        <v>27.004000000000001</v>
      </c>
      <c r="D28" s="107">
        <v>26.962</v>
      </c>
      <c r="E28" s="107">
        <v>26.919</v>
      </c>
      <c r="F28" s="107">
        <v>26.876999999999999</v>
      </c>
      <c r="G28" s="107">
        <v>26.834</v>
      </c>
      <c r="H28" s="107">
        <v>26.791</v>
      </c>
      <c r="I28" s="107">
        <v>26.748999999999999</v>
      </c>
      <c r="J28" s="107">
        <v>26.706</v>
      </c>
      <c r="K28" s="107">
        <v>26.664000000000001</v>
      </c>
      <c r="L28" s="107">
        <v>26.620999999999999</v>
      </c>
      <c r="M28" s="107">
        <v>26.577999999999999</v>
      </c>
    </row>
    <row r="29" spans="1:13" x14ac:dyDescent="0.25">
      <c r="A29" s="102">
        <v>53</v>
      </c>
      <c r="B29" s="107">
        <v>26.536000000000001</v>
      </c>
      <c r="C29" s="107">
        <v>26.491</v>
      </c>
      <c r="D29" s="107">
        <v>26.446000000000002</v>
      </c>
      <c r="E29" s="107">
        <v>26.402000000000001</v>
      </c>
      <c r="F29" s="107">
        <v>26.356999999999999</v>
      </c>
      <c r="G29" s="107">
        <v>26.312000000000001</v>
      </c>
      <c r="H29" s="107">
        <v>26.266999999999999</v>
      </c>
      <c r="I29" s="107">
        <v>26.222999999999999</v>
      </c>
      <c r="J29" s="107">
        <v>26.178000000000001</v>
      </c>
      <c r="K29" s="107">
        <v>26.132999999999999</v>
      </c>
      <c r="L29" s="107">
        <v>26.088000000000001</v>
      </c>
      <c r="M29" s="107">
        <v>26.044</v>
      </c>
    </row>
    <row r="30" spans="1:13" x14ac:dyDescent="0.25">
      <c r="A30" s="102">
        <v>54</v>
      </c>
      <c r="B30" s="107">
        <v>25.998999999999999</v>
      </c>
      <c r="C30" s="107">
        <v>25.952000000000002</v>
      </c>
      <c r="D30" s="107">
        <v>25.905000000000001</v>
      </c>
      <c r="E30" s="107">
        <v>25.858000000000001</v>
      </c>
      <c r="F30" s="107">
        <v>25.811</v>
      </c>
      <c r="G30" s="107">
        <v>25.763999999999999</v>
      </c>
      <c r="H30" s="107">
        <v>25.716999999999999</v>
      </c>
      <c r="I30" s="107">
        <v>25.67</v>
      </c>
      <c r="J30" s="107">
        <v>25.623000000000001</v>
      </c>
      <c r="K30" s="107">
        <v>25.577000000000002</v>
      </c>
      <c r="L30" s="107">
        <v>25.53</v>
      </c>
      <c r="M30" s="107">
        <v>25.483000000000001</v>
      </c>
    </row>
    <row r="31" spans="1:13" x14ac:dyDescent="0.25">
      <c r="A31" s="102">
        <v>55</v>
      </c>
      <c r="B31" s="107">
        <v>25.436</v>
      </c>
      <c r="C31" s="107">
        <v>25.387</v>
      </c>
      <c r="D31" s="107">
        <v>25.338999999999999</v>
      </c>
      <c r="E31" s="107">
        <v>25.29</v>
      </c>
      <c r="F31" s="107">
        <v>25.241</v>
      </c>
      <c r="G31" s="107">
        <v>25.193000000000001</v>
      </c>
      <c r="H31" s="107">
        <v>25.143999999999998</v>
      </c>
      <c r="I31" s="107">
        <v>25.096</v>
      </c>
      <c r="J31" s="107">
        <v>25.047000000000001</v>
      </c>
      <c r="K31" s="107">
        <v>24.998000000000001</v>
      </c>
      <c r="L31" s="107">
        <v>24.95</v>
      </c>
      <c r="M31" s="107">
        <v>24.901</v>
      </c>
    </row>
    <row r="32" spans="1:13" x14ac:dyDescent="0.25">
      <c r="A32" s="102">
        <v>56</v>
      </c>
      <c r="B32" s="107">
        <v>24.853000000000002</v>
      </c>
      <c r="C32" s="107">
        <v>24.803000000000001</v>
      </c>
      <c r="D32" s="107">
        <v>24.754000000000001</v>
      </c>
      <c r="E32" s="107">
        <v>24.704999999999998</v>
      </c>
      <c r="F32" s="107">
        <v>24.655999999999999</v>
      </c>
      <c r="G32" s="107">
        <v>24.606999999999999</v>
      </c>
      <c r="H32" s="107">
        <v>24.558</v>
      </c>
      <c r="I32" s="107">
        <v>24.509</v>
      </c>
      <c r="J32" s="107">
        <v>24.46</v>
      </c>
      <c r="K32" s="107">
        <v>24.411000000000001</v>
      </c>
      <c r="L32" s="107">
        <v>24.361999999999998</v>
      </c>
      <c r="M32" s="107">
        <v>24.312999999999999</v>
      </c>
    </row>
    <row r="33" spans="1:13" x14ac:dyDescent="0.25">
      <c r="A33" s="102">
        <v>57</v>
      </c>
      <c r="B33" s="107">
        <v>24.263000000000002</v>
      </c>
      <c r="C33" s="107">
        <v>24.213999999999999</v>
      </c>
      <c r="D33" s="107">
        <v>24.164000000000001</v>
      </c>
      <c r="E33" s="107">
        <v>24.114999999999998</v>
      </c>
      <c r="F33" s="107">
        <v>24.065000000000001</v>
      </c>
      <c r="G33" s="107">
        <v>24.015000000000001</v>
      </c>
      <c r="H33" s="107">
        <v>23.966000000000001</v>
      </c>
      <c r="I33" s="107">
        <v>23.916</v>
      </c>
      <c r="J33" s="107">
        <v>23.867000000000001</v>
      </c>
      <c r="K33" s="107">
        <v>23.817</v>
      </c>
      <c r="L33" s="107">
        <v>23.766999999999999</v>
      </c>
      <c r="M33" s="107">
        <v>23.718</v>
      </c>
    </row>
    <row r="34" spans="1:13" x14ac:dyDescent="0.25">
      <c r="A34" s="102">
        <v>58</v>
      </c>
      <c r="B34" s="107">
        <v>23.667999999999999</v>
      </c>
      <c r="C34" s="107">
        <v>23.617999999999999</v>
      </c>
      <c r="D34" s="107">
        <v>23.568000000000001</v>
      </c>
      <c r="E34" s="107">
        <v>23.518000000000001</v>
      </c>
      <c r="F34" s="107">
        <v>23.468</v>
      </c>
      <c r="G34" s="107">
        <v>23.417000000000002</v>
      </c>
      <c r="H34" s="107">
        <v>23.367000000000001</v>
      </c>
      <c r="I34" s="107">
        <v>23.317</v>
      </c>
      <c r="J34" s="107">
        <v>23.266999999999999</v>
      </c>
      <c r="K34" s="107">
        <v>23.216999999999999</v>
      </c>
      <c r="L34" s="107">
        <v>23.166</v>
      </c>
      <c r="M34" s="107">
        <v>23.116</v>
      </c>
    </row>
    <row r="35" spans="1:13" x14ac:dyDescent="0.25">
      <c r="A35" s="102">
        <v>59</v>
      </c>
      <c r="B35" s="107">
        <v>23.065999999999999</v>
      </c>
      <c r="C35" s="107">
        <v>23.015000000000001</v>
      </c>
      <c r="D35" s="107">
        <v>22.965</v>
      </c>
      <c r="E35" s="107">
        <v>22.914000000000001</v>
      </c>
      <c r="F35" s="107">
        <v>22.863</v>
      </c>
      <c r="G35" s="107">
        <v>22.812999999999999</v>
      </c>
      <c r="H35" s="107">
        <v>22.762</v>
      </c>
      <c r="I35" s="107">
        <v>22.710999999999999</v>
      </c>
      <c r="J35" s="107">
        <v>22.66</v>
      </c>
      <c r="K35" s="107">
        <v>22.61</v>
      </c>
      <c r="L35" s="107">
        <v>22.559000000000001</v>
      </c>
      <c r="M35" s="107">
        <v>22.507999999999999</v>
      </c>
    </row>
    <row r="36" spans="1:13" x14ac:dyDescent="0.25">
      <c r="A36" s="102">
        <v>60</v>
      </c>
      <c r="B36" s="107">
        <v>22.457999999999998</v>
      </c>
      <c r="C36" s="107">
        <v>22.405999999999999</v>
      </c>
      <c r="D36" s="107">
        <v>22.355</v>
      </c>
      <c r="E36" s="107">
        <v>22.303999999999998</v>
      </c>
      <c r="F36" s="107">
        <v>22.253</v>
      </c>
      <c r="G36" s="107">
        <v>22.201000000000001</v>
      </c>
      <c r="H36" s="107">
        <v>22.15</v>
      </c>
      <c r="I36" s="107">
        <v>22.099</v>
      </c>
      <c r="J36" s="107">
        <v>22.047999999999998</v>
      </c>
      <c r="K36" s="107">
        <v>21.995999999999999</v>
      </c>
      <c r="L36" s="107">
        <v>21.945</v>
      </c>
      <c r="M36" s="107">
        <v>21.893999999999998</v>
      </c>
    </row>
    <row r="37" spans="1:13" x14ac:dyDescent="0.25">
      <c r="A37" s="102">
        <v>61</v>
      </c>
      <c r="B37" s="107">
        <v>21.843</v>
      </c>
      <c r="C37" s="107">
        <v>21.791</v>
      </c>
      <c r="D37" s="107">
        <v>21.739000000000001</v>
      </c>
      <c r="E37" s="107">
        <v>21.687000000000001</v>
      </c>
      <c r="F37" s="107">
        <v>21.635999999999999</v>
      </c>
      <c r="G37" s="107">
        <v>21.584</v>
      </c>
      <c r="H37" s="107">
        <v>21.532</v>
      </c>
      <c r="I37" s="107">
        <v>21.48</v>
      </c>
      <c r="J37" s="107">
        <v>21.428999999999998</v>
      </c>
      <c r="K37" s="107">
        <v>21.376999999999999</v>
      </c>
      <c r="L37" s="107">
        <v>21.324999999999999</v>
      </c>
      <c r="M37" s="107">
        <v>21.273</v>
      </c>
    </row>
    <row r="38" spans="1:13" x14ac:dyDescent="0.25">
      <c r="A38" s="102">
        <v>62</v>
      </c>
      <c r="B38" s="107">
        <v>21.222000000000001</v>
      </c>
      <c r="C38" s="107">
        <v>21.169</v>
      </c>
      <c r="D38" s="107">
        <v>21.117000000000001</v>
      </c>
      <c r="E38" s="107">
        <v>21.065000000000001</v>
      </c>
      <c r="F38" s="107">
        <v>21.013000000000002</v>
      </c>
      <c r="G38" s="107">
        <v>20.960999999999999</v>
      </c>
      <c r="H38" s="107">
        <v>20.908000000000001</v>
      </c>
      <c r="I38" s="107">
        <v>20.856000000000002</v>
      </c>
      <c r="J38" s="107">
        <v>20.803999999999998</v>
      </c>
      <c r="K38" s="107">
        <v>20.751999999999999</v>
      </c>
      <c r="L38" s="107">
        <v>20.7</v>
      </c>
      <c r="M38" s="107">
        <v>20.646999999999998</v>
      </c>
    </row>
    <row r="39" spans="1:13" x14ac:dyDescent="0.25">
      <c r="A39" s="102">
        <v>63</v>
      </c>
      <c r="B39" s="107">
        <v>20.594999999999999</v>
      </c>
      <c r="C39" s="107">
        <v>20.542000000000002</v>
      </c>
      <c r="D39" s="107">
        <v>20.49</v>
      </c>
      <c r="E39" s="107">
        <v>20.437000000000001</v>
      </c>
      <c r="F39" s="107">
        <v>20.384</v>
      </c>
      <c r="G39" s="107">
        <v>20.332000000000001</v>
      </c>
      <c r="H39" s="107">
        <v>20.279</v>
      </c>
      <c r="I39" s="107">
        <v>20.227</v>
      </c>
      <c r="J39" s="107">
        <v>20.173999999999999</v>
      </c>
      <c r="K39" s="107">
        <v>20.120999999999999</v>
      </c>
      <c r="L39" s="107">
        <v>20.068999999999999</v>
      </c>
      <c r="M39" s="107">
        <v>20.015999999999998</v>
      </c>
    </row>
    <row r="40" spans="1:13" x14ac:dyDescent="0.25">
      <c r="A40" s="102">
        <v>64</v>
      </c>
      <c r="B40" s="107">
        <v>19.963000000000001</v>
      </c>
      <c r="C40" s="107">
        <v>19.91</v>
      </c>
      <c r="D40" s="107">
        <v>19.856999999999999</v>
      </c>
      <c r="E40" s="107">
        <v>19.803999999999998</v>
      </c>
      <c r="F40" s="107">
        <v>19.751000000000001</v>
      </c>
      <c r="G40" s="107">
        <v>19.698</v>
      </c>
      <c r="H40" s="107">
        <v>19.645</v>
      </c>
      <c r="I40" s="107">
        <v>19.591999999999999</v>
      </c>
      <c r="J40" s="107">
        <v>19.539000000000001</v>
      </c>
      <c r="K40" s="107">
        <v>19.486000000000001</v>
      </c>
      <c r="L40" s="107">
        <v>19.433</v>
      </c>
      <c r="M40" s="107">
        <v>19.38</v>
      </c>
    </row>
    <row r="41" spans="1:13" x14ac:dyDescent="0.25">
      <c r="A41" s="102">
        <v>65</v>
      </c>
      <c r="B41" s="107">
        <v>19.327000000000002</v>
      </c>
      <c r="C41" s="107">
        <v>19.273</v>
      </c>
      <c r="D41" s="107">
        <v>19.22</v>
      </c>
      <c r="E41" s="107">
        <v>19.167000000000002</v>
      </c>
      <c r="F41" s="107">
        <v>19.113</v>
      </c>
      <c r="G41" s="107">
        <v>19.059999999999999</v>
      </c>
      <c r="H41" s="107">
        <v>19.006</v>
      </c>
      <c r="I41" s="107">
        <v>18.952999999999999</v>
      </c>
      <c r="J41" s="107">
        <v>18.899000000000001</v>
      </c>
      <c r="K41" s="107">
        <v>18.846</v>
      </c>
      <c r="L41" s="107">
        <v>18.792999999999999</v>
      </c>
      <c r="M41" s="107">
        <v>18.739000000000001</v>
      </c>
    </row>
    <row r="42" spans="1:13" x14ac:dyDescent="0.25">
      <c r="A42" s="102">
        <v>66</v>
      </c>
      <c r="B42" s="107">
        <v>18.686</v>
      </c>
      <c r="C42" s="107"/>
      <c r="D42" s="107"/>
      <c r="E42" s="107"/>
      <c r="F42" s="107"/>
      <c r="G42" s="107"/>
      <c r="H42" s="107"/>
      <c r="I42" s="107"/>
      <c r="J42" s="107"/>
      <c r="K42" s="107"/>
      <c r="L42" s="107"/>
      <c r="M42" s="107"/>
    </row>
    <row r="43" spans="1:13" ht="39.6" customHeight="1" x14ac:dyDescent="0.25"/>
    <row r="45" spans="1:13" ht="27.6" customHeight="1" x14ac:dyDescent="0.25"/>
  </sheetData>
  <sheetProtection algorithmName="SHA-512" hashValue="SP0AYl92H2ih9sURCHrfsIaYNWRN3n2HWbTU48GtEzjXEiIkc6DUhQBmahj59eb995XDJvAKezy+qsMluUUGNg==" saltValue="GOcVigNU7OW+H6dY/f6bLQ==" spinCount="100000" sheet="1" objects="1" scenarios="1"/>
  <conditionalFormatting sqref="A6:A16 A18:A20">
    <cfRule type="expression" dxfId="209" priority="15" stopIfTrue="1">
      <formula>MOD(ROW(),2)=0</formula>
    </cfRule>
    <cfRule type="expression" dxfId="208" priority="16" stopIfTrue="1">
      <formula>MOD(ROW(),2)&lt;&gt;0</formula>
    </cfRule>
  </conditionalFormatting>
  <conditionalFormatting sqref="B6:M16 C17:M20">
    <cfRule type="expression" dxfId="207" priority="17" stopIfTrue="1">
      <formula>MOD(ROW(),2)=0</formula>
    </cfRule>
    <cfRule type="expression" dxfId="206" priority="18" stopIfTrue="1">
      <formula>MOD(ROW(),2)&lt;&gt;0</formula>
    </cfRule>
  </conditionalFormatting>
  <conditionalFormatting sqref="A17">
    <cfRule type="expression" dxfId="205" priority="9" stopIfTrue="1">
      <formula>MOD(ROW(),2)=0</formula>
    </cfRule>
    <cfRule type="expression" dxfId="204" priority="10" stopIfTrue="1">
      <formula>MOD(ROW(),2)&lt;&gt;0</formula>
    </cfRule>
  </conditionalFormatting>
  <conditionalFormatting sqref="B17">
    <cfRule type="expression" dxfId="203" priority="7" stopIfTrue="1">
      <formula>MOD(ROW(),2)=0</formula>
    </cfRule>
    <cfRule type="expression" dxfId="202" priority="8" stopIfTrue="1">
      <formula>MOD(ROW(),2)&lt;&gt;0</formula>
    </cfRule>
  </conditionalFormatting>
  <conditionalFormatting sqref="A25:A42">
    <cfRule type="expression" dxfId="201" priority="3" stopIfTrue="1">
      <formula>MOD(ROW(),2)=0</formula>
    </cfRule>
    <cfRule type="expression" dxfId="200" priority="4" stopIfTrue="1">
      <formula>MOD(ROW(),2)&lt;&gt;0</formula>
    </cfRule>
  </conditionalFormatting>
  <conditionalFormatting sqref="B25:M42">
    <cfRule type="expression" dxfId="199" priority="5" stopIfTrue="1">
      <formula>MOD(ROW(),2)=0</formula>
    </cfRule>
    <cfRule type="expression" dxfId="198" priority="6" stopIfTrue="1">
      <formula>MOD(ROW(),2)&lt;&gt;0</formula>
    </cfRule>
  </conditionalFormatting>
  <conditionalFormatting sqref="B18:B20">
    <cfRule type="expression" dxfId="197" priority="1" stopIfTrue="1">
      <formula>MOD(ROW(),2)=0</formula>
    </cfRule>
    <cfRule type="expression" dxfId="196"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2">
    <pageSetUpPr fitToPage="1"/>
  </sheetPr>
  <dimension ref="A1:M72"/>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Redundancy - x-804</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561</v>
      </c>
      <c r="C9" s="93"/>
      <c r="D9" s="93"/>
      <c r="E9" s="93"/>
      <c r="F9" s="93"/>
      <c r="G9" s="93"/>
      <c r="H9" s="93"/>
      <c r="I9" s="93"/>
      <c r="J9" s="93"/>
      <c r="K9" s="93"/>
      <c r="L9" s="93"/>
      <c r="M9" s="93"/>
    </row>
    <row r="10" spans="1:13" x14ac:dyDescent="0.25">
      <c r="A10" s="92" t="s">
        <v>2</v>
      </c>
      <c r="B10" s="93" t="s">
        <v>565</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804</v>
      </c>
      <c r="C14" s="93"/>
      <c r="D14" s="93"/>
      <c r="E14" s="93"/>
      <c r="F14" s="93"/>
      <c r="G14" s="93"/>
      <c r="H14" s="93"/>
      <c r="I14" s="93"/>
      <c r="J14" s="93"/>
      <c r="K14" s="93"/>
      <c r="L14" s="93"/>
      <c r="M14" s="93"/>
    </row>
    <row r="15" spans="1:13" x14ac:dyDescent="0.25">
      <c r="A15" s="92" t="s">
        <v>59</v>
      </c>
      <c r="B15" s="93" t="s">
        <v>566</v>
      </c>
      <c r="C15" s="93"/>
      <c r="D15" s="93"/>
      <c r="E15" s="93"/>
      <c r="F15" s="93"/>
      <c r="G15" s="93"/>
      <c r="H15" s="93"/>
      <c r="I15" s="93"/>
      <c r="J15" s="93"/>
      <c r="K15" s="93"/>
      <c r="L15" s="93"/>
      <c r="M15" s="93"/>
    </row>
    <row r="16" spans="1:13" x14ac:dyDescent="0.25">
      <c r="A16" s="92" t="s">
        <v>60</v>
      </c>
      <c r="B16" s="93" t="s">
        <v>567</v>
      </c>
      <c r="C16" s="93"/>
      <c r="D16" s="93"/>
      <c r="E16" s="93"/>
      <c r="F16" s="93"/>
      <c r="G16" s="93"/>
      <c r="H16" s="93"/>
      <c r="I16" s="93"/>
      <c r="J16" s="93"/>
      <c r="K16" s="93"/>
      <c r="L16" s="93"/>
      <c r="M16" s="93"/>
    </row>
    <row r="17" spans="1:13" x14ac:dyDescent="0.25">
      <c r="A17" s="75" t="s">
        <v>374</v>
      </c>
      <c r="B17" s="93" t="s">
        <v>694</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45231</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55</v>
      </c>
      <c r="B26" s="107">
        <v>26.282</v>
      </c>
      <c r="C26" s="107">
        <v>26.234000000000002</v>
      </c>
      <c r="D26" s="107">
        <v>26.186</v>
      </c>
      <c r="E26" s="107">
        <v>26.138000000000002</v>
      </c>
      <c r="F26" s="107">
        <v>26.09</v>
      </c>
      <c r="G26" s="107">
        <v>26.042000000000002</v>
      </c>
      <c r="H26" s="107">
        <v>25.994</v>
      </c>
      <c r="I26" s="107">
        <v>25.946000000000002</v>
      </c>
      <c r="J26" s="107">
        <v>25.898</v>
      </c>
      <c r="K26" s="107">
        <v>25.85</v>
      </c>
      <c r="L26" s="107">
        <v>25.802</v>
      </c>
      <c r="M26" s="107">
        <v>25.754000000000001</v>
      </c>
    </row>
    <row r="27" spans="1:13" x14ac:dyDescent="0.25">
      <c r="A27" s="102">
        <v>56</v>
      </c>
      <c r="B27" s="107">
        <v>25.706</v>
      </c>
      <c r="C27" s="107">
        <v>25.657</v>
      </c>
      <c r="D27" s="107">
        <v>25.609000000000002</v>
      </c>
      <c r="E27" s="107">
        <v>25.56</v>
      </c>
      <c r="F27" s="107">
        <v>25.512</v>
      </c>
      <c r="G27" s="107">
        <v>25.463000000000001</v>
      </c>
      <c r="H27" s="107">
        <v>25.414999999999999</v>
      </c>
      <c r="I27" s="107">
        <v>25.366</v>
      </c>
      <c r="J27" s="107">
        <v>25.318000000000001</v>
      </c>
      <c r="K27" s="107">
        <v>25.268999999999998</v>
      </c>
      <c r="L27" s="107">
        <v>25.22</v>
      </c>
      <c r="M27" s="107">
        <v>25.172000000000001</v>
      </c>
    </row>
    <row r="28" spans="1:13" x14ac:dyDescent="0.25">
      <c r="A28" s="102">
        <v>57</v>
      </c>
      <c r="B28" s="107">
        <v>25.123000000000001</v>
      </c>
      <c r="C28" s="107">
        <v>25.074000000000002</v>
      </c>
      <c r="D28" s="107">
        <v>25.024999999999999</v>
      </c>
      <c r="E28" s="107">
        <v>24.975999999999999</v>
      </c>
      <c r="F28" s="107">
        <v>24.927</v>
      </c>
      <c r="G28" s="107">
        <v>24.878</v>
      </c>
      <c r="H28" s="107">
        <v>24.829000000000001</v>
      </c>
      <c r="I28" s="107">
        <v>24.78</v>
      </c>
      <c r="J28" s="107">
        <v>24.731000000000002</v>
      </c>
      <c r="K28" s="107">
        <v>24.681999999999999</v>
      </c>
      <c r="L28" s="107">
        <v>24.632000000000001</v>
      </c>
      <c r="M28" s="107">
        <v>24.582999999999998</v>
      </c>
    </row>
    <row r="29" spans="1:13" x14ac:dyDescent="0.25">
      <c r="A29" s="102">
        <v>58</v>
      </c>
      <c r="B29" s="107">
        <v>24.533999999999999</v>
      </c>
      <c r="C29" s="107">
        <v>24.484999999999999</v>
      </c>
      <c r="D29" s="107">
        <v>24.434999999999999</v>
      </c>
      <c r="E29" s="107">
        <v>24.385000000000002</v>
      </c>
      <c r="F29" s="107">
        <v>24.335999999999999</v>
      </c>
      <c r="G29" s="107">
        <v>24.286000000000001</v>
      </c>
      <c r="H29" s="107">
        <v>24.236000000000001</v>
      </c>
      <c r="I29" s="107">
        <v>24.186</v>
      </c>
      <c r="J29" s="107">
        <v>24.137</v>
      </c>
      <c r="K29" s="107">
        <v>24.087</v>
      </c>
      <c r="L29" s="107">
        <v>24.036999999999999</v>
      </c>
      <c r="M29" s="107">
        <v>23.988</v>
      </c>
    </row>
    <row r="30" spans="1:13" x14ac:dyDescent="0.25">
      <c r="A30" s="102">
        <v>59</v>
      </c>
      <c r="B30" s="107">
        <v>23.937999999999999</v>
      </c>
      <c r="C30" s="107">
        <v>23.888000000000002</v>
      </c>
      <c r="D30" s="107">
        <v>23.837</v>
      </c>
      <c r="E30" s="107">
        <v>23.786999999999999</v>
      </c>
      <c r="F30" s="107">
        <v>23.736999999999998</v>
      </c>
      <c r="G30" s="107">
        <v>23.687000000000001</v>
      </c>
      <c r="H30" s="107">
        <v>23.635999999999999</v>
      </c>
      <c r="I30" s="107">
        <v>23.585999999999999</v>
      </c>
      <c r="J30" s="107">
        <v>23.536000000000001</v>
      </c>
      <c r="K30" s="107">
        <v>23.486000000000001</v>
      </c>
      <c r="L30" s="107">
        <v>23.434999999999999</v>
      </c>
      <c r="M30" s="107">
        <v>23.385000000000002</v>
      </c>
    </row>
    <row r="31" spans="1:13" x14ac:dyDescent="0.25">
      <c r="A31" s="102">
        <v>60</v>
      </c>
      <c r="B31" s="107">
        <v>23.335000000000001</v>
      </c>
      <c r="C31" s="107">
        <v>23.283999999999999</v>
      </c>
      <c r="D31" s="107">
        <v>23.233000000000001</v>
      </c>
      <c r="E31" s="107">
        <v>23.181999999999999</v>
      </c>
      <c r="F31" s="107">
        <v>23.131</v>
      </c>
      <c r="G31" s="107">
        <v>23.08</v>
      </c>
      <c r="H31" s="107">
        <v>23.03</v>
      </c>
      <c r="I31" s="107">
        <v>22.978999999999999</v>
      </c>
      <c r="J31" s="107">
        <v>22.928000000000001</v>
      </c>
      <c r="K31" s="107">
        <v>22.876999999999999</v>
      </c>
      <c r="L31" s="107">
        <v>22.826000000000001</v>
      </c>
      <c r="M31" s="107">
        <v>22.774999999999999</v>
      </c>
    </row>
    <row r="32" spans="1:13" x14ac:dyDescent="0.25">
      <c r="A32" s="102">
        <v>61</v>
      </c>
      <c r="B32" s="107">
        <v>22.725000000000001</v>
      </c>
      <c r="C32" s="107">
        <v>22.672999999999998</v>
      </c>
      <c r="D32" s="107">
        <v>22.622</v>
      </c>
      <c r="E32" s="107">
        <v>22.57</v>
      </c>
      <c r="F32" s="107">
        <v>22.518999999999998</v>
      </c>
      <c r="G32" s="107">
        <v>22.468</v>
      </c>
      <c r="H32" s="107">
        <v>22.416</v>
      </c>
      <c r="I32" s="107">
        <v>22.364999999999998</v>
      </c>
      <c r="J32" s="107">
        <v>22.314</v>
      </c>
      <c r="K32" s="107">
        <v>22.262</v>
      </c>
      <c r="L32" s="107">
        <v>22.210999999999999</v>
      </c>
      <c r="M32" s="107">
        <v>22.158999999999999</v>
      </c>
    </row>
    <row r="33" spans="1:13" x14ac:dyDescent="0.25">
      <c r="A33" s="102">
        <v>62</v>
      </c>
      <c r="B33" s="107">
        <v>22.108000000000001</v>
      </c>
      <c r="C33" s="107">
        <v>22.056000000000001</v>
      </c>
      <c r="D33" s="107">
        <v>22.004000000000001</v>
      </c>
      <c r="E33" s="107">
        <v>21.952000000000002</v>
      </c>
      <c r="F33" s="107">
        <v>21.9</v>
      </c>
      <c r="G33" s="107">
        <v>21.847999999999999</v>
      </c>
      <c r="H33" s="107">
        <v>21.797000000000001</v>
      </c>
      <c r="I33" s="107">
        <v>21.745000000000001</v>
      </c>
      <c r="J33" s="107">
        <v>21.693000000000001</v>
      </c>
      <c r="K33" s="107">
        <v>21.640999999999998</v>
      </c>
      <c r="L33" s="107">
        <v>21.588999999999999</v>
      </c>
      <c r="M33" s="107">
        <v>21.536999999999999</v>
      </c>
    </row>
    <row r="34" spans="1:13" x14ac:dyDescent="0.25">
      <c r="A34" s="102">
        <v>63</v>
      </c>
      <c r="B34" s="107">
        <v>21.484999999999999</v>
      </c>
      <c r="C34" s="107">
        <v>21.433</v>
      </c>
      <c r="D34" s="107">
        <v>21.38</v>
      </c>
      <c r="E34" s="107">
        <v>21.327999999999999</v>
      </c>
      <c r="F34" s="107">
        <v>21.274999999999999</v>
      </c>
      <c r="G34" s="107">
        <v>21.222999999999999</v>
      </c>
      <c r="H34" s="107">
        <v>21.170999999999999</v>
      </c>
      <c r="I34" s="107">
        <v>21.117999999999999</v>
      </c>
      <c r="J34" s="107">
        <v>21.065999999999999</v>
      </c>
      <c r="K34" s="107">
        <v>21.013000000000002</v>
      </c>
      <c r="L34" s="107">
        <v>20.960999999999999</v>
      </c>
      <c r="M34" s="107">
        <v>20.908999999999999</v>
      </c>
    </row>
    <row r="35" spans="1:13" x14ac:dyDescent="0.25">
      <c r="A35" s="102">
        <v>64</v>
      </c>
      <c r="B35" s="107">
        <v>20.856000000000002</v>
      </c>
      <c r="C35" s="107">
        <v>20.803000000000001</v>
      </c>
      <c r="D35" s="107">
        <v>20.75</v>
      </c>
      <c r="E35" s="107">
        <v>20.696999999999999</v>
      </c>
      <c r="F35" s="107">
        <v>20.643999999999998</v>
      </c>
      <c r="G35" s="107">
        <v>20.591000000000001</v>
      </c>
      <c r="H35" s="107">
        <v>20.538</v>
      </c>
      <c r="I35" s="107">
        <v>20.484999999999999</v>
      </c>
      <c r="J35" s="107">
        <v>20.431999999999999</v>
      </c>
      <c r="K35" s="107">
        <v>20.379000000000001</v>
      </c>
      <c r="L35" s="107">
        <v>20.324999999999999</v>
      </c>
      <c r="M35" s="107">
        <v>20.271999999999998</v>
      </c>
    </row>
    <row r="36" spans="1:13" x14ac:dyDescent="0.25">
      <c r="A36" s="102">
        <v>65</v>
      </c>
      <c r="B36" s="107">
        <v>20.219000000000001</v>
      </c>
      <c r="C36" s="107">
        <v>20.166</v>
      </c>
      <c r="D36" s="107">
        <v>20.113</v>
      </c>
      <c r="E36" s="107">
        <v>20.059000000000001</v>
      </c>
      <c r="F36" s="107">
        <v>20.006</v>
      </c>
      <c r="G36" s="107">
        <v>19.952999999999999</v>
      </c>
      <c r="H36" s="107">
        <v>19.899000000000001</v>
      </c>
      <c r="I36" s="107">
        <v>19.846</v>
      </c>
      <c r="J36" s="107">
        <v>19.792999999999999</v>
      </c>
      <c r="K36" s="107">
        <v>19.739000000000001</v>
      </c>
      <c r="L36" s="107">
        <v>19.686</v>
      </c>
      <c r="M36" s="107">
        <v>19.632999999999999</v>
      </c>
    </row>
    <row r="37" spans="1:13" x14ac:dyDescent="0.25">
      <c r="A37" s="102">
        <v>66</v>
      </c>
      <c r="B37" s="107">
        <v>19.579999999999998</v>
      </c>
      <c r="C37" s="107">
        <v>19.526</v>
      </c>
      <c r="D37" s="107">
        <v>19.472000000000001</v>
      </c>
      <c r="E37" s="107">
        <v>19.417999999999999</v>
      </c>
      <c r="F37" s="107">
        <v>19.364000000000001</v>
      </c>
      <c r="G37" s="107">
        <v>19.311</v>
      </c>
      <c r="H37" s="107">
        <v>19.257000000000001</v>
      </c>
      <c r="I37" s="107">
        <v>19.202999999999999</v>
      </c>
      <c r="J37" s="107">
        <v>19.149000000000001</v>
      </c>
      <c r="K37" s="107">
        <v>19.096</v>
      </c>
      <c r="L37" s="107">
        <v>19.042000000000002</v>
      </c>
      <c r="M37" s="107">
        <v>18.988</v>
      </c>
    </row>
    <row r="38" spans="1:13" x14ac:dyDescent="0.25">
      <c r="A38" s="102">
        <v>67</v>
      </c>
      <c r="B38" s="107">
        <v>18.934000000000001</v>
      </c>
      <c r="C38" s="107">
        <v>18.88</v>
      </c>
      <c r="D38" s="107">
        <v>18.826000000000001</v>
      </c>
      <c r="E38" s="107">
        <v>18.771999999999998</v>
      </c>
      <c r="F38" s="107">
        <v>18.718</v>
      </c>
      <c r="G38" s="107">
        <v>18.664000000000001</v>
      </c>
      <c r="H38" s="107">
        <v>18.61</v>
      </c>
      <c r="I38" s="107">
        <v>18.555</v>
      </c>
      <c r="J38" s="107">
        <v>18.501000000000001</v>
      </c>
      <c r="K38" s="107">
        <v>18.446999999999999</v>
      </c>
      <c r="L38" s="107">
        <v>18.393000000000001</v>
      </c>
      <c r="M38" s="107">
        <v>18.338999999999999</v>
      </c>
    </row>
    <row r="39" spans="1:13" x14ac:dyDescent="0.25">
      <c r="A39" s="102">
        <v>68</v>
      </c>
      <c r="B39" s="107">
        <v>18.285</v>
      </c>
      <c r="C39" s="107">
        <v>18.23</v>
      </c>
      <c r="D39" s="107">
        <v>18.175999999999998</v>
      </c>
      <c r="E39" s="107">
        <v>18.120999999999999</v>
      </c>
      <c r="F39" s="107">
        <v>18.067</v>
      </c>
      <c r="G39" s="107">
        <v>18.012</v>
      </c>
      <c r="H39" s="107">
        <v>17.957999999999998</v>
      </c>
      <c r="I39" s="107">
        <v>17.902999999999999</v>
      </c>
      <c r="J39" s="107">
        <v>17.849</v>
      </c>
      <c r="K39" s="107">
        <v>17.794</v>
      </c>
      <c r="L39" s="107">
        <v>17.739999999999998</v>
      </c>
      <c r="M39" s="107">
        <v>17.684999999999999</v>
      </c>
    </row>
    <row r="40" spans="1:13" x14ac:dyDescent="0.25">
      <c r="A40" s="102">
        <v>69</v>
      </c>
      <c r="B40" s="107">
        <v>17.631</v>
      </c>
      <c r="C40" s="107">
        <v>17.571000000000002</v>
      </c>
      <c r="D40" s="107">
        <v>17.510999999999999</v>
      </c>
      <c r="E40" s="107">
        <v>17.451000000000001</v>
      </c>
      <c r="F40" s="107">
        <v>17.390999999999998</v>
      </c>
      <c r="G40" s="107">
        <v>17.331</v>
      </c>
      <c r="H40" s="107">
        <v>17.271000000000001</v>
      </c>
      <c r="I40" s="107">
        <v>17.210999999999999</v>
      </c>
      <c r="J40" s="107">
        <v>17.151</v>
      </c>
      <c r="K40" s="107">
        <v>17.091999999999999</v>
      </c>
      <c r="L40" s="107">
        <v>17.032</v>
      </c>
      <c r="M40" s="107">
        <v>16.972000000000001</v>
      </c>
    </row>
    <row r="41" spans="1:13" x14ac:dyDescent="0.25">
      <c r="A41" s="102">
        <v>70</v>
      </c>
      <c r="B41" s="107">
        <v>16.911999999999999</v>
      </c>
      <c r="C41" s="107">
        <v>16.856999999999999</v>
      </c>
      <c r="D41" s="107">
        <v>16.800999999999998</v>
      </c>
      <c r="E41" s="107">
        <v>16.745999999999999</v>
      </c>
      <c r="F41" s="107">
        <v>16.690999999999999</v>
      </c>
      <c r="G41" s="107">
        <v>16.635999999999999</v>
      </c>
      <c r="H41" s="107">
        <v>16.581</v>
      </c>
      <c r="I41" s="107">
        <v>16.524999999999999</v>
      </c>
      <c r="J41" s="107">
        <v>16.47</v>
      </c>
      <c r="K41" s="107">
        <v>16.414999999999999</v>
      </c>
      <c r="L41" s="107">
        <v>16.36</v>
      </c>
      <c r="M41" s="107">
        <v>16.305</v>
      </c>
    </row>
    <row r="42" spans="1:13" x14ac:dyDescent="0.25">
      <c r="A42" s="102">
        <v>71</v>
      </c>
      <c r="B42" s="107">
        <v>16.248999999999999</v>
      </c>
      <c r="C42" s="107">
        <v>16.193999999999999</v>
      </c>
      <c r="D42" s="107">
        <v>16.138999999999999</v>
      </c>
      <c r="E42" s="107">
        <v>16.084</v>
      </c>
      <c r="F42" s="107">
        <v>16.029</v>
      </c>
      <c r="G42" s="107">
        <v>15.974</v>
      </c>
      <c r="H42" s="107">
        <v>15.919</v>
      </c>
      <c r="I42" s="107">
        <v>15.863</v>
      </c>
      <c r="J42" s="107">
        <v>15.808</v>
      </c>
      <c r="K42" s="107">
        <v>15.753</v>
      </c>
      <c r="L42" s="107">
        <v>15.698</v>
      </c>
      <c r="M42" s="107">
        <v>15.643000000000001</v>
      </c>
    </row>
    <row r="43" spans="1:13" x14ac:dyDescent="0.25">
      <c r="A43" s="102">
        <v>72</v>
      </c>
      <c r="B43" s="107">
        <v>15.587999999999999</v>
      </c>
      <c r="C43" s="107">
        <v>15.532999999999999</v>
      </c>
      <c r="D43" s="107">
        <v>15.477</v>
      </c>
      <c r="E43" s="107">
        <v>15.422000000000001</v>
      </c>
      <c r="F43" s="107">
        <v>15.367000000000001</v>
      </c>
      <c r="G43" s="107">
        <v>15.311999999999999</v>
      </c>
      <c r="H43" s="107">
        <v>15.257</v>
      </c>
      <c r="I43" s="107">
        <v>15.201000000000001</v>
      </c>
      <c r="J43" s="107">
        <v>15.146000000000001</v>
      </c>
      <c r="K43" s="107">
        <v>15.090999999999999</v>
      </c>
      <c r="L43" s="107">
        <v>15.036</v>
      </c>
      <c r="M43" s="107">
        <v>14.981</v>
      </c>
    </row>
    <row r="44" spans="1:13" x14ac:dyDescent="0.25">
      <c r="A44" s="102">
        <v>73</v>
      </c>
      <c r="B44" s="107">
        <v>14.925000000000001</v>
      </c>
      <c r="C44" s="107">
        <v>14.87</v>
      </c>
      <c r="D44" s="107">
        <v>14.815</v>
      </c>
      <c r="E44" s="107">
        <v>14.76</v>
      </c>
      <c r="F44" s="107">
        <v>14.705</v>
      </c>
      <c r="G44" s="107">
        <v>14.648999999999999</v>
      </c>
      <c r="H44" s="107">
        <v>14.593999999999999</v>
      </c>
      <c r="I44" s="107">
        <v>14.539</v>
      </c>
      <c r="J44" s="107">
        <v>14.484</v>
      </c>
      <c r="K44" s="107">
        <v>14.428000000000001</v>
      </c>
      <c r="L44" s="107">
        <v>14.372999999999999</v>
      </c>
      <c r="M44" s="107">
        <v>14.318</v>
      </c>
    </row>
    <row r="45" spans="1:13" x14ac:dyDescent="0.25">
      <c r="A45" s="102">
        <v>74</v>
      </c>
      <c r="B45" s="107">
        <v>14.263</v>
      </c>
      <c r="C45" s="107">
        <v>14.199</v>
      </c>
      <c r="D45" s="107">
        <v>14.135</v>
      </c>
      <c r="E45" s="107">
        <v>14.071</v>
      </c>
      <c r="F45" s="107">
        <v>14.007</v>
      </c>
      <c r="G45" s="107">
        <v>13.944000000000001</v>
      </c>
      <c r="H45" s="107">
        <v>13.88</v>
      </c>
      <c r="I45" s="107">
        <v>13.816000000000001</v>
      </c>
      <c r="J45" s="107">
        <v>13.752000000000001</v>
      </c>
      <c r="K45" s="107">
        <v>13.688000000000001</v>
      </c>
      <c r="L45" s="107">
        <v>13.624000000000001</v>
      </c>
      <c r="M45" s="107">
        <v>13.561</v>
      </c>
    </row>
    <row r="46" spans="1:13" x14ac:dyDescent="0.25">
      <c r="A46" s="102">
        <v>75</v>
      </c>
      <c r="B46" s="107">
        <v>13.497</v>
      </c>
      <c r="C46" s="107">
        <v>13.442</v>
      </c>
      <c r="D46" s="107">
        <v>13.387</v>
      </c>
      <c r="E46" s="107">
        <v>13.332000000000001</v>
      </c>
      <c r="F46" s="107">
        <v>13.276999999999999</v>
      </c>
      <c r="G46" s="107">
        <v>13.223000000000001</v>
      </c>
      <c r="H46" s="107">
        <v>13.167999999999999</v>
      </c>
      <c r="I46" s="107">
        <v>13.113</v>
      </c>
      <c r="J46" s="107">
        <v>13.058</v>
      </c>
      <c r="K46" s="107">
        <v>13.003</v>
      </c>
      <c r="L46" s="107">
        <v>12.948</v>
      </c>
      <c r="M46" s="107">
        <v>12.894</v>
      </c>
    </row>
    <row r="47" spans="1:13" x14ac:dyDescent="0.25">
      <c r="A47" s="102">
        <v>76</v>
      </c>
      <c r="B47" s="107">
        <v>12.839</v>
      </c>
      <c r="C47" s="107">
        <v>12.784000000000001</v>
      </c>
      <c r="D47" s="107">
        <v>12.73</v>
      </c>
      <c r="E47" s="107">
        <v>12.675000000000001</v>
      </c>
      <c r="F47" s="107">
        <v>12.621</v>
      </c>
      <c r="G47" s="107">
        <v>12.566000000000001</v>
      </c>
      <c r="H47" s="107">
        <v>12.512</v>
      </c>
      <c r="I47" s="107">
        <v>12.457000000000001</v>
      </c>
      <c r="J47" s="107">
        <v>12.403</v>
      </c>
      <c r="K47" s="107">
        <v>12.348000000000001</v>
      </c>
      <c r="L47" s="107">
        <v>12.294</v>
      </c>
      <c r="M47" s="107">
        <v>12.24</v>
      </c>
    </row>
    <row r="48" spans="1:13" x14ac:dyDescent="0.25">
      <c r="A48" s="102">
        <v>77</v>
      </c>
      <c r="B48" s="107">
        <v>12.185</v>
      </c>
      <c r="C48" s="107">
        <v>12.131</v>
      </c>
      <c r="D48" s="107">
        <v>12.077</v>
      </c>
      <c r="E48" s="107">
        <v>12.023</v>
      </c>
      <c r="F48" s="107">
        <v>11.968999999999999</v>
      </c>
      <c r="G48" s="107">
        <v>11.914999999999999</v>
      </c>
      <c r="H48" s="107">
        <v>11.861000000000001</v>
      </c>
      <c r="I48" s="107">
        <v>11.807</v>
      </c>
      <c r="J48" s="107">
        <v>11.753</v>
      </c>
      <c r="K48" s="107">
        <v>11.699</v>
      </c>
      <c r="L48" s="107">
        <v>11.645</v>
      </c>
      <c r="M48" s="107">
        <v>11.590999999999999</v>
      </c>
    </row>
    <row r="49" spans="1:13" x14ac:dyDescent="0.25">
      <c r="A49" s="102">
        <v>78</v>
      </c>
      <c r="B49" s="107">
        <v>11.538</v>
      </c>
      <c r="C49" s="107">
        <v>11.484</v>
      </c>
      <c r="D49" s="107">
        <v>11.430999999999999</v>
      </c>
      <c r="E49" s="107">
        <v>11.378</v>
      </c>
      <c r="F49" s="107">
        <v>11.324</v>
      </c>
      <c r="G49" s="107">
        <v>11.271000000000001</v>
      </c>
      <c r="H49" s="107">
        <v>11.218</v>
      </c>
      <c r="I49" s="107">
        <v>11.164999999999999</v>
      </c>
      <c r="J49" s="107">
        <v>11.111000000000001</v>
      </c>
      <c r="K49" s="107">
        <v>11.058</v>
      </c>
      <c r="L49" s="107">
        <v>11.005000000000001</v>
      </c>
      <c r="M49" s="107">
        <v>10.952</v>
      </c>
    </row>
    <row r="50" spans="1:13" x14ac:dyDescent="0.25">
      <c r="A50" s="102">
        <v>79</v>
      </c>
      <c r="B50" s="107">
        <v>10.898</v>
      </c>
      <c r="C50" s="107">
        <v>10.835000000000001</v>
      </c>
      <c r="D50" s="107">
        <v>10.773</v>
      </c>
      <c r="E50" s="107">
        <v>10.71</v>
      </c>
      <c r="F50" s="107">
        <v>10.647</v>
      </c>
      <c r="G50" s="107">
        <v>10.584</v>
      </c>
      <c r="H50" s="107">
        <v>10.521000000000001</v>
      </c>
      <c r="I50" s="107">
        <v>10.458</v>
      </c>
      <c r="J50" s="107">
        <v>10.396000000000001</v>
      </c>
      <c r="K50" s="107">
        <v>10.333</v>
      </c>
      <c r="L50" s="107">
        <v>10.27</v>
      </c>
      <c r="M50" s="107">
        <v>10.207000000000001</v>
      </c>
    </row>
    <row r="51" spans="1:13" x14ac:dyDescent="0.25">
      <c r="A51" s="102">
        <v>80</v>
      </c>
      <c r="B51" s="107">
        <v>10.144</v>
      </c>
      <c r="C51" s="107">
        <v>10.093</v>
      </c>
      <c r="D51" s="107">
        <v>10.042</v>
      </c>
      <c r="E51" s="107">
        <v>9.9909999999999997</v>
      </c>
      <c r="F51" s="107">
        <v>9.94</v>
      </c>
      <c r="G51" s="107">
        <v>9.8889999999999993</v>
      </c>
      <c r="H51" s="107">
        <v>9.8379999999999992</v>
      </c>
      <c r="I51" s="107">
        <v>9.7870000000000008</v>
      </c>
      <c r="J51" s="107">
        <v>9.7360000000000007</v>
      </c>
      <c r="K51" s="107">
        <v>9.6850000000000005</v>
      </c>
      <c r="L51" s="107">
        <v>9.6340000000000003</v>
      </c>
      <c r="M51" s="107">
        <v>9.5830000000000002</v>
      </c>
    </row>
    <row r="52" spans="1:13" x14ac:dyDescent="0.25">
      <c r="A52" s="102">
        <v>81</v>
      </c>
      <c r="B52" s="107">
        <v>9.532</v>
      </c>
      <c r="C52" s="107">
        <v>9.4819999999999993</v>
      </c>
      <c r="D52" s="107">
        <v>9.4320000000000004</v>
      </c>
      <c r="E52" s="107">
        <v>9.3829999999999991</v>
      </c>
      <c r="F52" s="107">
        <v>9.3330000000000002</v>
      </c>
      <c r="G52" s="107">
        <v>9.2829999999999995</v>
      </c>
      <c r="H52" s="107">
        <v>9.234</v>
      </c>
      <c r="I52" s="107">
        <v>9.1839999999999993</v>
      </c>
      <c r="J52" s="107">
        <v>9.1340000000000003</v>
      </c>
      <c r="K52" s="107">
        <v>9.0839999999999996</v>
      </c>
      <c r="L52" s="107">
        <v>9.0350000000000001</v>
      </c>
      <c r="M52" s="107">
        <v>8.9849999999999994</v>
      </c>
    </row>
    <row r="53" spans="1:13" x14ac:dyDescent="0.25">
      <c r="A53" s="102">
        <v>82</v>
      </c>
      <c r="B53" s="107">
        <v>8.9350000000000005</v>
      </c>
      <c r="C53" s="107">
        <v>8.8870000000000005</v>
      </c>
      <c r="D53" s="107">
        <v>8.8390000000000004</v>
      </c>
      <c r="E53" s="107">
        <v>8.7910000000000004</v>
      </c>
      <c r="F53" s="107">
        <v>8.7420000000000009</v>
      </c>
      <c r="G53" s="107">
        <v>8.6940000000000008</v>
      </c>
      <c r="H53" s="107">
        <v>8.6460000000000008</v>
      </c>
      <c r="I53" s="107">
        <v>8.5980000000000008</v>
      </c>
      <c r="J53" s="107">
        <v>8.5489999999999995</v>
      </c>
      <c r="K53" s="107">
        <v>8.5009999999999994</v>
      </c>
      <c r="L53" s="107">
        <v>8.4529999999999994</v>
      </c>
      <c r="M53" s="107">
        <v>8.4049999999999994</v>
      </c>
    </row>
    <row r="54" spans="1:13" x14ac:dyDescent="0.25">
      <c r="A54" s="102">
        <v>83</v>
      </c>
      <c r="B54" s="107">
        <v>8.3559999999999999</v>
      </c>
      <c r="C54" s="107">
        <v>8.31</v>
      </c>
      <c r="D54" s="107">
        <v>8.2629999999999999</v>
      </c>
      <c r="E54" s="107">
        <v>8.2170000000000005</v>
      </c>
      <c r="F54" s="107">
        <v>8.17</v>
      </c>
      <c r="G54" s="107">
        <v>8.1229999999999993</v>
      </c>
      <c r="H54" s="107">
        <v>8.077</v>
      </c>
      <c r="I54" s="107">
        <v>8.0299999999999994</v>
      </c>
      <c r="J54" s="107">
        <v>7.984</v>
      </c>
      <c r="K54" s="107">
        <v>7.9370000000000003</v>
      </c>
      <c r="L54" s="107">
        <v>7.891</v>
      </c>
      <c r="M54" s="107">
        <v>7.8440000000000003</v>
      </c>
    </row>
    <row r="55" spans="1:13" x14ac:dyDescent="0.25">
      <c r="A55" s="102">
        <v>84</v>
      </c>
      <c r="B55" s="107">
        <v>7.7969999999999997</v>
      </c>
      <c r="C55" s="107">
        <v>7.7430000000000003</v>
      </c>
      <c r="D55" s="107">
        <v>7.6890000000000001</v>
      </c>
      <c r="E55" s="107">
        <v>7.6340000000000003</v>
      </c>
      <c r="F55" s="107">
        <v>7.58</v>
      </c>
      <c r="G55" s="107">
        <v>7.5250000000000004</v>
      </c>
      <c r="H55" s="107">
        <v>7.4710000000000001</v>
      </c>
      <c r="I55" s="107">
        <v>7.4160000000000004</v>
      </c>
      <c r="J55" s="107">
        <v>7.3620000000000001</v>
      </c>
      <c r="K55" s="107">
        <v>7.3079999999999998</v>
      </c>
      <c r="L55" s="107">
        <v>7.2530000000000001</v>
      </c>
      <c r="M55" s="107">
        <v>7.1989999999999998</v>
      </c>
    </row>
    <row r="56" spans="1:13" x14ac:dyDescent="0.25">
      <c r="A56" s="102">
        <v>85</v>
      </c>
      <c r="B56" s="107">
        <v>7.1440000000000001</v>
      </c>
      <c r="C56" s="107">
        <v>7.1020000000000003</v>
      </c>
      <c r="D56" s="107">
        <v>7.0590000000000002</v>
      </c>
      <c r="E56" s="107">
        <v>7.016</v>
      </c>
      <c r="F56" s="107">
        <v>6.9740000000000002</v>
      </c>
      <c r="G56" s="107">
        <v>6.931</v>
      </c>
      <c r="H56" s="107">
        <v>6.8879999999999999</v>
      </c>
      <c r="I56" s="107">
        <v>6.8460000000000001</v>
      </c>
      <c r="J56" s="107">
        <v>6.8029999999999999</v>
      </c>
      <c r="K56" s="107">
        <v>6.76</v>
      </c>
      <c r="L56" s="107">
        <v>6.718</v>
      </c>
      <c r="M56" s="107">
        <v>6.6749999999999998</v>
      </c>
    </row>
    <row r="57" spans="1:13" x14ac:dyDescent="0.25">
      <c r="A57" s="102">
        <v>86</v>
      </c>
      <c r="B57" s="107">
        <v>6.633</v>
      </c>
      <c r="C57" s="107">
        <v>6.5919999999999996</v>
      </c>
      <c r="D57" s="107">
        <v>6.5519999999999996</v>
      </c>
      <c r="E57" s="107">
        <v>6.5110000000000001</v>
      </c>
      <c r="F57" s="107">
        <v>6.4710000000000001</v>
      </c>
      <c r="G57" s="107">
        <v>6.43</v>
      </c>
      <c r="H57" s="107">
        <v>6.3890000000000002</v>
      </c>
      <c r="I57" s="107">
        <v>6.3490000000000002</v>
      </c>
      <c r="J57" s="107">
        <v>6.3079999999999998</v>
      </c>
      <c r="K57" s="107">
        <v>6.2679999999999998</v>
      </c>
      <c r="L57" s="107">
        <v>6.2270000000000003</v>
      </c>
      <c r="M57" s="107">
        <v>6.1870000000000003</v>
      </c>
    </row>
    <row r="58" spans="1:13" x14ac:dyDescent="0.25">
      <c r="A58" s="102">
        <v>87</v>
      </c>
      <c r="B58" s="107">
        <v>6.1459999999999999</v>
      </c>
      <c r="C58" s="107">
        <v>6.1079999999999997</v>
      </c>
      <c r="D58" s="107">
        <v>6.07</v>
      </c>
      <c r="E58" s="107">
        <v>6.032</v>
      </c>
      <c r="F58" s="107">
        <v>5.9939999999999998</v>
      </c>
      <c r="G58" s="107">
        <v>5.9550000000000001</v>
      </c>
      <c r="H58" s="107">
        <v>5.9169999999999998</v>
      </c>
      <c r="I58" s="107">
        <v>5.8789999999999996</v>
      </c>
      <c r="J58" s="107">
        <v>5.8410000000000002</v>
      </c>
      <c r="K58" s="107">
        <v>5.8019999999999996</v>
      </c>
      <c r="L58" s="107">
        <v>5.7640000000000002</v>
      </c>
      <c r="M58" s="107">
        <v>5.726</v>
      </c>
    </row>
    <row r="59" spans="1:13" x14ac:dyDescent="0.25">
      <c r="A59" s="102">
        <v>88</v>
      </c>
      <c r="B59" s="107">
        <v>5.6879999999999997</v>
      </c>
      <c r="C59" s="107">
        <v>5.6520000000000001</v>
      </c>
      <c r="D59" s="107">
        <v>5.6159999999999997</v>
      </c>
      <c r="E59" s="107">
        <v>5.58</v>
      </c>
      <c r="F59" s="107">
        <v>5.5439999999999996</v>
      </c>
      <c r="G59" s="107">
        <v>5.5090000000000003</v>
      </c>
      <c r="H59" s="107">
        <v>5.4729999999999999</v>
      </c>
      <c r="I59" s="107">
        <v>5.4370000000000003</v>
      </c>
      <c r="J59" s="107">
        <v>5.4009999999999998</v>
      </c>
      <c r="K59" s="107">
        <v>5.3650000000000002</v>
      </c>
      <c r="L59" s="107">
        <v>5.33</v>
      </c>
      <c r="M59" s="107">
        <v>5.2939999999999996</v>
      </c>
    </row>
    <row r="60" spans="1:13" x14ac:dyDescent="0.25">
      <c r="A60" s="102">
        <v>89</v>
      </c>
      <c r="B60" s="107">
        <v>5.258</v>
      </c>
      <c r="C60" s="107">
        <v>5.2169999999999996</v>
      </c>
      <c r="D60" s="107">
        <v>5.1749999999999998</v>
      </c>
      <c r="E60" s="107">
        <v>5.133</v>
      </c>
      <c r="F60" s="107">
        <v>5.0919999999999996</v>
      </c>
      <c r="G60" s="107">
        <v>5.05</v>
      </c>
      <c r="H60" s="107">
        <v>5.0090000000000003</v>
      </c>
      <c r="I60" s="107">
        <v>4.9669999999999996</v>
      </c>
      <c r="J60" s="107">
        <v>4.9260000000000002</v>
      </c>
      <c r="K60" s="107">
        <v>4.8840000000000003</v>
      </c>
      <c r="L60" s="107">
        <v>4.843</v>
      </c>
      <c r="M60" s="107">
        <v>4.8010000000000002</v>
      </c>
    </row>
    <row r="61" spans="1:13" x14ac:dyDescent="0.25">
      <c r="A61" s="102">
        <v>90</v>
      </c>
      <c r="B61" s="107">
        <v>4.76</v>
      </c>
      <c r="C61" s="107">
        <v>4.7290000000000001</v>
      </c>
      <c r="D61" s="107">
        <v>4.6980000000000004</v>
      </c>
      <c r="E61" s="107">
        <v>4.6669999999999998</v>
      </c>
      <c r="F61" s="107">
        <v>4.6369999999999996</v>
      </c>
      <c r="G61" s="107">
        <v>4.6059999999999999</v>
      </c>
      <c r="H61" s="107">
        <v>4.5750000000000002</v>
      </c>
      <c r="I61" s="107">
        <v>4.5439999999999996</v>
      </c>
      <c r="J61" s="107">
        <v>4.5140000000000002</v>
      </c>
      <c r="K61" s="107">
        <v>4.4829999999999997</v>
      </c>
      <c r="L61" s="107">
        <v>4.452</v>
      </c>
      <c r="M61" s="107">
        <v>4.4219999999999997</v>
      </c>
    </row>
    <row r="62" spans="1:13" x14ac:dyDescent="0.25">
      <c r="A62" s="102">
        <v>91</v>
      </c>
      <c r="B62" s="107">
        <v>4.391</v>
      </c>
      <c r="C62" s="107">
        <v>4.3630000000000004</v>
      </c>
      <c r="D62" s="107">
        <v>4.3339999999999996</v>
      </c>
      <c r="E62" s="107">
        <v>4.306</v>
      </c>
      <c r="F62" s="107">
        <v>4.2779999999999996</v>
      </c>
      <c r="G62" s="107">
        <v>4.25</v>
      </c>
      <c r="H62" s="107">
        <v>4.2210000000000001</v>
      </c>
      <c r="I62" s="107">
        <v>4.1929999999999996</v>
      </c>
      <c r="J62" s="107">
        <v>4.165</v>
      </c>
      <c r="K62" s="107">
        <v>4.1369999999999996</v>
      </c>
      <c r="L62" s="107">
        <v>4.1079999999999997</v>
      </c>
      <c r="M62" s="107">
        <v>4.08</v>
      </c>
    </row>
    <row r="63" spans="1:13" x14ac:dyDescent="0.25">
      <c r="A63" s="102">
        <v>92</v>
      </c>
      <c r="B63" s="107">
        <v>4.0519999999999996</v>
      </c>
      <c r="C63" s="107">
        <v>4.0259999999999998</v>
      </c>
      <c r="D63" s="107">
        <v>4</v>
      </c>
      <c r="E63" s="107">
        <v>3.9740000000000002</v>
      </c>
      <c r="F63" s="107">
        <v>3.948</v>
      </c>
      <c r="G63" s="107">
        <v>3.923</v>
      </c>
      <c r="H63" s="107">
        <v>3.8969999999999998</v>
      </c>
      <c r="I63" s="107">
        <v>3.871</v>
      </c>
      <c r="J63" s="107">
        <v>3.8450000000000002</v>
      </c>
      <c r="K63" s="107">
        <v>3.819</v>
      </c>
      <c r="L63" s="107">
        <v>3.7930000000000001</v>
      </c>
      <c r="M63" s="107">
        <v>3.7669999999999999</v>
      </c>
    </row>
    <row r="64" spans="1:13" x14ac:dyDescent="0.25">
      <c r="A64" s="102">
        <v>93</v>
      </c>
      <c r="B64" s="107">
        <v>3.742</v>
      </c>
      <c r="C64" s="107">
        <v>3.718</v>
      </c>
      <c r="D64" s="107">
        <v>3.6949999999999998</v>
      </c>
      <c r="E64" s="107">
        <v>3.6709999999999998</v>
      </c>
      <c r="F64" s="107">
        <v>3.6480000000000001</v>
      </c>
      <c r="G64" s="107">
        <v>3.6240000000000001</v>
      </c>
      <c r="H64" s="107">
        <v>3.601</v>
      </c>
      <c r="I64" s="107">
        <v>3.577</v>
      </c>
      <c r="J64" s="107">
        <v>3.5539999999999998</v>
      </c>
      <c r="K64" s="107">
        <v>3.53</v>
      </c>
      <c r="L64" s="107">
        <v>3.5070000000000001</v>
      </c>
      <c r="M64" s="107">
        <v>3.4830000000000001</v>
      </c>
    </row>
    <row r="65" spans="1:13" x14ac:dyDescent="0.25">
      <c r="A65" s="102">
        <v>94</v>
      </c>
      <c r="B65" s="107">
        <v>3.46</v>
      </c>
      <c r="C65" s="107">
        <v>3.4390000000000001</v>
      </c>
      <c r="D65" s="107">
        <v>3.4169999999999998</v>
      </c>
      <c r="E65" s="107">
        <v>3.3959999999999999</v>
      </c>
      <c r="F65" s="107">
        <v>3.3740000000000001</v>
      </c>
      <c r="G65" s="107">
        <v>3.3530000000000002</v>
      </c>
      <c r="H65" s="107">
        <v>3.3319999999999999</v>
      </c>
      <c r="I65" s="107">
        <v>3.31</v>
      </c>
      <c r="J65" s="107">
        <v>3.2890000000000001</v>
      </c>
      <c r="K65" s="107">
        <v>3.2669999999999999</v>
      </c>
      <c r="L65" s="107">
        <v>3.246</v>
      </c>
      <c r="M65" s="107">
        <v>3.2250000000000001</v>
      </c>
    </row>
    <row r="66" spans="1:13" x14ac:dyDescent="0.25">
      <c r="A66" s="102">
        <v>95</v>
      </c>
      <c r="B66" s="107">
        <v>3.2029999999999998</v>
      </c>
      <c r="C66" s="107">
        <v>3.1840000000000002</v>
      </c>
      <c r="D66" s="107">
        <v>3.165</v>
      </c>
      <c r="E66" s="107">
        <v>3.1459999999999999</v>
      </c>
      <c r="F66" s="107">
        <v>3.1269999999999998</v>
      </c>
      <c r="G66" s="107">
        <v>3.1070000000000002</v>
      </c>
      <c r="H66" s="107">
        <v>3.0880000000000001</v>
      </c>
      <c r="I66" s="107">
        <v>3.069</v>
      </c>
      <c r="J66" s="107">
        <v>3.05</v>
      </c>
      <c r="K66" s="107">
        <v>3.0310000000000001</v>
      </c>
      <c r="L66" s="107">
        <v>3.012</v>
      </c>
      <c r="M66" s="107">
        <v>2.9929999999999999</v>
      </c>
    </row>
    <row r="67" spans="1:13" x14ac:dyDescent="0.25">
      <c r="A67" s="102">
        <v>96</v>
      </c>
      <c r="B67" s="107">
        <v>2.9729999999999999</v>
      </c>
      <c r="C67" s="107">
        <v>2.956</v>
      </c>
      <c r="D67" s="107">
        <v>2.9390000000000001</v>
      </c>
      <c r="E67" s="107">
        <v>2.9220000000000002</v>
      </c>
      <c r="F67" s="107">
        <v>2.9049999999999998</v>
      </c>
      <c r="G67" s="107">
        <v>2.8879999999999999</v>
      </c>
      <c r="H67" s="107">
        <v>2.871</v>
      </c>
      <c r="I67" s="107">
        <v>2.8540000000000001</v>
      </c>
      <c r="J67" s="107">
        <v>2.8370000000000002</v>
      </c>
      <c r="K67" s="107">
        <v>2.82</v>
      </c>
      <c r="L67" s="107">
        <v>2.8029999999999999</v>
      </c>
      <c r="M67" s="107">
        <v>2.786</v>
      </c>
    </row>
    <row r="68" spans="1:13" x14ac:dyDescent="0.25">
      <c r="A68" s="102">
        <v>97</v>
      </c>
      <c r="B68" s="107">
        <v>2.7690000000000001</v>
      </c>
      <c r="C68" s="107">
        <v>2.754</v>
      </c>
      <c r="D68" s="107">
        <v>2.7389999999999999</v>
      </c>
      <c r="E68" s="107">
        <v>2.7240000000000002</v>
      </c>
      <c r="F68" s="107">
        <v>2.7090000000000001</v>
      </c>
      <c r="G68" s="107">
        <v>2.694</v>
      </c>
      <c r="H68" s="107">
        <v>2.6779999999999999</v>
      </c>
      <c r="I68" s="107">
        <v>2.6629999999999998</v>
      </c>
      <c r="J68" s="107">
        <v>2.6480000000000001</v>
      </c>
      <c r="K68" s="107">
        <v>2.633</v>
      </c>
      <c r="L68" s="107">
        <v>2.6179999999999999</v>
      </c>
      <c r="M68" s="107">
        <v>2.6030000000000002</v>
      </c>
    </row>
    <row r="69" spans="1:13" x14ac:dyDescent="0.25">
      <c r="A69" s="102">
        <v>98</v>
      </c>
      <c r="B69" s="107">
        <v>2.5880000000000001</v>
      </c>
      <c r="C69" s="107">
        <v>2.5750000000000002</v>
      </c>
      <c r="D69" s="107">
        <v>2.5619999999999998</v>
      </c>
      <c r="E69" s="107">
        <v>2.5489999999999999</v>
      </c>
      <c r="F69" s="107">
        <v>2.536</v>
      </c>
      <c r="G69" s="107">
        <v>2.524</v>
      </c>
      <c r="H69" s="107">
        <v>2.5110000000000001</v>
      </c>
      <c r="I69" s="107">
        <v>2.4980000000000002</v>
      </c>
      <c r="J69" s="107">
        <v>2.4849999999999999</v>
      </c>
      <c r="K69" s="107">
        <v>2.472</v>
      </c>
      <c r="L69" s="107">
        <v>2.4590000000000001</v>
      </c>
      <c r="M69" s="107">
        <v>2.4460000000000002</v>
      </c>
    </row>
    <row r="70" spans="1:13" x14ac:dyDescent="0.25">
      <c r="A70" s="102">
        <v>99</v>
      </c>
      <c r="B70" s="107">
        <v>2.4340000000000002</v>
      </c>
      <c r="C70" s="107">
        <v>2.4239999999999999</v>
      </c>
      <c r="D70" s="107">
        <v>2.4140000000000001</v>
      </c>
      <c r="E70" s="107">
        <v>2.4049999999999998</v>
      </c>
      <c r="F70" s="107">
        <v>2.395</v>
      </c>
      <c r="G70" s="107">
        <v>2.3849999999999998</v>
      </c>
      <c r="H70" s="107">
        <v>2.3759999999999999</v>
      </c>
      <c r="I70" s="107">
        <v>2.3660000000000001</v>
      </c>
      <c r="J70" s="107">
        <v>2.3559999999999999</v>
      </c>
      <c r="K70" s="107">
        <v>2.347</v>
      </c>
      <c r="L70" s="107">
        <v>2.3370000000000002</v>
      </c>
      <c r="M70" s="107">
        <v>2.327</v>
      </c>
    </row>
    <row r="71" spans="1:13" x14ac:dyDescent="0.25">
      <c r="A71" s="102">
        <v>100</v>
      </c>
      <c r="B71" s="107">
        <v>2.3180000000000001</v>
      </c>
      <c r="C71" s="107">
        <v>2.31</v>
      </c>
      <c r="D71" s="107">
        <v>2.3029999999999999</v>
      </c>
      <c r="E71" s="107">
        <v>2.2959999999999998</v>
      </c>
      <c r="F71" s="107">
        <v>2.2879999999999998</v>
      </c>
      <c r="G71" s="107">
        <v>2.2810000000000001</v>
      </c>
      <c r="H71" s="107">
        <v>2.274</v>
      </c>
      <c r="I71" s="107">
        <v>2.2669999999999999</v>
      </c>
      <c r="J71" s="107">
        <v>2.2589999999999999</v>
      </c>
      <c r="K71" s="107">
        <v>2.2519999999999998</v>
      </c>
      <c r="L71" s="107">
        <v>2.2450000000000001</v>
      </c>
      <c r="M71" s="107">
        <v>2.2370000000000001</v>
      </c>
    </row>
    <row r="72" spans="1:13" x14ac:dyDescent="0.25">
      <c r="A72" s="102">
        <v>101</v>
      </c>
      <c r="B72" s="107">
        <v>2.23</v>
      </c>
      <c r="C72" s="107"/>
      <c r="D72" s="107"/>
      <c r="E72" s="107"/>
      <c r="F72" s="107"/>
      <c r="G72" s="107"/>
      <c r="H72" s="107"/>
      <c r="I72" s="107"/>
      <c r="J72" s="107"/>
      <c r="K72" s="107"/>
      <c r="L72" s="107"/>
      <c r="M72" s="107"/>
    </row>
  </sheetData>
  <sheetProtection algorithmName="SHA-512" hashValue="Uz26CdYLkuKusbc4wrwxp63pva5DEjVv27IK9NtV820v4BhMJv/c2JkEjiM16Ioz0C+PzwOBitsvBetLKgHxtg==" saltValue="1Py+ibVQhkgmrnKeiD3zzQ==" spinCount="100000" sheet="1" objects="1" scenarios="1"/>
  <conditionalFormatting sqref="A6:A16 A18:A20">
    <cfRule type="expression" dxfId="195" priority="19" stopIfTrue="1">
      <formula>MOD(ROW(),2)=0</formula>
    </cfRule>
    <cfRule type="expression" dxfId="194" priority="20" stopIfTrue="1">
      <formula>MOD(ROW(),2)&lt;&gt;0</formula>
    </cfRule>
  </conditionalFormatting>
  <conditionalFormatting sqref="B6:M16 C17:M20">
    <cfRule type="expression" dxfId="193" priority="21" stopIfTrue="1">
      <formula>MOD(ROW(),2)=0</formula>
    </cfRule>
    <cfRule type="expression" dxfId="192" priority="22" stopIfTrue="1">
      <formula>MOD(ROW(),2)&lt;&gt;0</formula>
    </cfRule>
  </conditionalFormatting>
  <conditionalFormatting sqref="A17">
    <cfRule type="expression" dxfId="191" priority="13" stopIfTrue="1">
      <formula>MOD(ROW(),2)=0</formula>
    </cfRule>
    <cfRule type="expression" dxfId="190" priority="14" stopIfTrue="1">
      <formula>MOD(ROW(),2)&lt;&gt;0</formula>
    </cfRule>
  </conditionalFormatting>
  <conditionalFormatting sqref="A25:A72">
    <cfRule type="expression" dxfId="189" priority="7" stopIfTrue="1">
      <formula>MOD(ROW(),2)=0</formula>
    </cfRule>
    <cfRule type="expression" dxfId="188" priority="8" stopIfTrue="1">
      <formula>MOD(ROW(),2)&lt;&gt;0</formula>
    </cfRule>
  </conditionalFormatting>
  <conditionalFormatting sqref="B25:M72">
    <cfRule type="expression" dxfId="187" priority="9" stopIfTrue="1">
      <formula>MOD(ROW(),2)=0</formula>
    </cfRule>
    <cfRule type="expression" dxfId="186" priority="10" stopIfTrue="1">
      <formula>MOD(ROW(),2)&lt;&gt;0</formula>
    </cfRule>
  </conditionalFormatting>
  <conditionalFormatting sqref="B17">
    <cfRule type="expression" dxfId="185" priority="3" stopIfTrue="1">
      <formula>MOD(ROW(),2)=0</formula>
    </cfRule>
    <cfRule type="expression" dxfId="184" priority="4" stopIfTrue="1">
      <formula>MOD(ROW(),2)&lt;&gt;0</formula>
    </cfRule>
  </conditionalFormatting>
  <conditionalFormatting sqref="B18:B20">
    <cfRule type="expression" dxfId="183" priority="1" stopIfTrue="1">
      <formula>MOD(ROW(),2)=0</formula>
    </cfRule>
    <cfRule type="expression" dxfId="182"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3">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Redundancy - x-805</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561</v>
      </c>
      <c r="C9" s="93"/>
      <c r="D9" s="93"/>
      <c r="E9" s="93"/>
      <c r="F9" s="93"/>
      <c r="G9" s="93"/>
      <c r="H9" s="93"/>
      <c r="I9" s="93"/>
      <c r="J9" s="93"/>
      <c r="K9" s="93"/>
      <c r="L9" s="93"/>
      <c r="M9" s="93"/>
    </row>
    <row r="10" spans="1:13" x14ac:dyDescent="0.25">
      <c r="A10" s="92" t="s">
        <v>2</v>
      </c>
      <c r="B10" s="93" t="s">
        <v>568</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569</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805</v>
      </c>
      <c r="C14" s="93"/>
      <c r="D14" s="93"/>
      <c r="E14" s="93"/>
      <c r="F14" s="93"/>
      <c r="G14" s="93"/>
      <c r="H14" s="93"/>
      <c r="I14" s="93"/>
      <c r="J14" s="93"/>
      <c r="K14" s="93"/>
      <c r="L14" s="93"/>
      <c r="M14" s="93"/>
    </row>
    <row r="15" spans="1:13" x14ac:dyDescent="0.25">
      <c r="A15" s="92" t="s">
        <v>59</v>
      </c>
      <c r="B15" s="93" t="s">
        <v>570</v>
      </c>
      <c r="C15" s="93"/>
      <c r="D15" s="93"/>
      <c r="E15" s="93"/>
      <c r="F15" s="93"/>
      <c r="G15" s="93"/>
      <c r="H15" s="93"/>
      <c r="I15" s="93"/>
      <c r="J15" s="93"/>
      <c r="K15" s="93"/>
      <c r="L15" s="93"/>
      <c r="M15" s="93"/>
    </row>
    <row r="16" spans="1:13" x14ac:dyDescent="0.25">
      <c r="A16" s="92" t="s">
        <v>60</v>
      </c>
      <c r="B16" s="93" t="s">
        <v>571</v>
      </c>
      <c r="C16" s="93"/>
      <c r="D16" s="93"/>
      <c r="E16" s="93"/>
      <c r="F16" s="93"/>
      <c r="G16" s="93"/>
      <c r="H16" s="93"/>
      <c r="I16" s="93"/>
      <c r="J16" s="93"/>
      <c r="K16" s="93"/>
      <c r="L16" s="93"/>
      <c r="M16" s="93"/>
    </row>
    <row r="17" spans="1:13" x14ac:dyDescent="0.25">
      <c r="A17" s="75" t="s">
        <v>374</v>
      </c>
      <c r="B17" s="93" t="s">
        <v>694</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45231</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461</v>
      </c>
      <c r="B25" s="101">
        <v>0</v>
      </c>
      <c r="C25" s="101">
        <v>1</v>
      </c>
      <c r="D25" s="101">
        <v>2</v>
      </c>
      <c r="E25" s="101">
        <v>3</v>
      </c>
      <c r="F25" s="101">
        <v>4</v>
      </c>
      <c r="G25" s="101">
        <v>5</v>
      </c>
      <c r="H25" s="101">
        <v>6</v>
      </c>
      <c r="I25" s="101">
        <v>7</v>
      </c>
      <c r="J25" s="101">
        <v>8</v>
      </c>
      <c r="K25" s="101">
        <v>9</v>
      </c>
      <c r="L25" s="101">
        <v>10</v>
      </c>
      <c r="M25" s="101">
        <v>11</v>
      </c>
    </row>
    <row r="26" spans="1:13" x14ac:dyDescent="0.25">
      <c r="A26" s="102">
        <v>0</v>
      </c>
      <c r="B26" s="107">
        <v>0</v>
      </c>
      <c r="C26" s="107">
        <v>1E-3</v>
      </c>
      <c r="D26" s="107">
        <v>3.0000000000000001E-3</v>
      </c>
      <c r="E26" s="107">
        <v>4.0000000000000001E-3</v>
      </c>
      <c r="F26" s="107">
        <v>6.0000000000000001E-3</v>
      </c>
      <c r="G26" s="107">
        <v>7.0000000000000001E-3</v>
      </c>
      <c r="H26" s="107">
        <v>8.0000000000000002E-3</v>
      </c>
      <c r="I26" s="107">
        <v>0.01</v>
      </c>
      <c r="J26" s="107">
        <v>1.0999999999999999E-2</v>
      </c>
      <c r="K26" s="107">
        <v>1.2999999999999999E-2</v>
      </c>
      <c r="L26" s="107">
        <v>1.4E-2</v>
      </c>
      <c r="M26" s="107">
        <v>1.4999999999999999E-2</v>
      </c>
    </row>
    <row r="27" spans="1:13" x14ac:dyDescent="0.25">
      <c r="A27" s="102">
        <v>1</v>
      </c>
      <c r="B27" s="107">
        <v>1.7000000000000001E-2</v>
      </c>
      <c r="C27" s="107">
        <v>1.7999999999999999E-2</v>
      </c>
      <c r="D27" s="107">
        <v>1.9E-2</v>
      </c>
      <c r="E27" s="107">
        <v>2.1000000000000001E-2</v>
      </c>
      <c r="F27" s="107">
        <v>2.1999999999999999E-2</v>
      </c>
      <c r="G27" s="107">
        <v>2.4E-2</v>
      </c>
      <c r="H27" s="107">
        <v>2.5000000000000001E-2</v>
      </c>
      <c r="I27" s="107">
        <v>2.5999999999999999E-2</v>
      </c>
      <c r="J27" s="107">
        <v>2.8000000000000001E-2</v>
      </c>
      <c r="K27" s="107">
        <v>2.9000000000000001E-2</v>
      </c>
      <c r="L27" s="107">
        <v>0.03</v>
      </c>
      <c r="M27" s="107">
        <v>3.2000000000000001E-2</v>
      </c>
    </row>
    <row r="28" spans="1:13" x14ac:dyDescent="0.25">
      <c r="A28" s="102">
        <v>2</v>
      </c>
      <c r="B28" s="107">
        <v>3.3000000000000002E-2</v>
      </c>
      <c r="C28" s="107">
        <v>3.4000000000000002E-2</v>
      </c>
      <c r="D28" s="107">
        <v>3.5999999999999997E-2</v>
      </c>
      <c r="E28" s="107">
        <v>3.6999999999999998E-2</v>
      </c>
      <c r="F28" s="107">
        <v>3.9E-2</v>
      </c>
      <c r="G28" s="107">
        <v>0.04</v>
      </c>
      <c r="H28" s="107">
        <v>4.1000000000000002E-2</v>
      </c>
      <c r="I28" s="107">
        <v>4.2999999999999997E-2</v>
      </c>
      <c r="J28" s="107">
        <v>4.3999999999999997E-2</v>
      </c>
      <c r="K28" s="107">
        <v>4.4999999999999998E-2</v>
      </c>
      <c r="L28" s="107">
        <v>4.7E-2</v>
      </c>
      <c r="M28" s="107">
        <v>4.8000000000000001E-2</v>
      </c>
    </row>
    <row r="29" spans="1:13" x14ac:dyDescent="0.25">
      <c r="A29" s="102">
        <v>3</v>
      </c>
      <c r="B29" s="107">
        <v>4.9000000000000002E-2</v>
      </c>
      <c r="C29" s="107">
        <v>5.0999999999999997E-2</v>
      </c>
      <c r="D29" s="107">
        <v>5.1999999999999998E-2</v>
      </c>
      <c r="E29" s="107">
        <v>5.2999999999999999E-2</v>
      </c>
      <c r="F29" s="107">
        <v>5.5E-2</v>
      </c>
      <c r="G29" s="107">
        <v>5.6000000000000001E-2</v>
      </c>
      <c r="H29" s="107">
        <v>5.7000000000000002E-2</v>
      </c>
      <c r="I29" s="107">
        <v>5.8999999999999997E-2</v>
      </c>
      <c r="J29" s="107">
        <v>0.06</v>
      </c>
      <c r="K29" s="107">
        <v>6.0999999999999999E-2</v>
      </c>
      <c r="L29" s="107">
        <v>6.3E-2</v>
      </c>
      <c r="M29" s="107">
        <v>6.4000000000000001E-2</v>
      </c>
    </row>
    <row r="30" spans="1:13" x14ac:dyDescent="0.25">
      <c r="A30" s="102">
        <v>4</v>
      </c>
      <c r="B30" s="107">
        <v>6.5000000000000002E-2</v>
      </c>
      <c r="C30" s="107">
        <v>6.7000000000000004E-2</v>
      </c>
      <c r="D30" s="107">
        <v>6.8000000000000005E-2</v>
      </c>
      <c r="E30" s="107">
        <v>6.9000000000000006E-2</v>
      </c>
      <c r="F30" s="107">
        <v>7.0000000000000007E-2</v>
      </c>
      <c r="G30" s="107">
        <v>7.1999999999999995E-2</v>
      </c>
      <c r="H30" s="107">
        <v>7.2999999999999995E-2</v>
      </c>
      <c r="I30" s="107">
        <v>7.3999999999999996E-2</v>
      </c>
      <c r="J30" s="107">
        <v>7.5999999999999998E-2</v>
      </c>
      <c r="K30" s="107">
        <v>7.6999999999999999E-2</v>
      </c>
      <c r="L30" s="107">
        <v>7.8E-2</v>
      </c>
      <c r="M30" s="107">
        <v>0.08</v>
      </c>
    </row>
    <row r="31" spans="1:13" x14ac:dyDescent="0.25">
      <c r="A31" s="102">
        <v>5</v>
      </c>
      <c r="B31" s="107">
        <v>8.1000000000000003E-2</v>
      </c>
      <c r="C31" s="107">
        <v>8.2000000000000003E-2</v>
      </c>
      <c r="D31" s="107">
        <v>8.3000000000000004E-2</v>
      </c>
      <c r="E31" s="107">
        <v>8.5000000000000006E-2</v>
      </c>
      <c r="F31" s="107">
        <v>8.5999999999999993E-2</v>
      </c>
      <c r="G31" s="107">
        <v>8.6999999999999994E-2</v>
      </c>
      <c r="H31" s="107">
        <v>8.8999999999999996E-2</v>
      </c>
      <c r="I31" s="107">
        <v>0.09</v>
      </c>
      <c r="J31" s="107">
        <v>9.0999999999999998E-2</v>
      </c>
      <c r="K31" s="107">
        <v>9.1999999999999998E-2</v>
      </c>
      <c r="L31" s="107">
        <v>9.4E-2</v>
      </c>
      <c r="M31" s="107">
        <v>9.5000000000000001E-2</v>
      </c>
    </row>
    <row r="32" spans="1:13" x14ac:dyDescent="0.25">
      <c r="A32" s="102">
        <v>6</v>
      </c>
      <c r="B32" s="107">
        <v>9.6000000000000002E-2</v>
      </c>
      <c r="C32" s="107">
        <v>9.7000000000000003E-2</v>
      </c>
      <c r="D32" s="107">
        <v>9.9000000000000005E-2</v>
      </c>
      <c r="E32" s="107">
        <v>0.1</v>
      </c>
      <c r="F32" s="107">
        <v>0.10100000000000001</v>
      </c>
      <c r="G32" s="107">
        <v>0.10199999999999999</v>
      </c>
      <c r="H32" s="107">
        <v>0.104</v>
      </c>
      <c r="I32" s="107">
        <v>0.105</v>
      </c>
      <c r="J32" s="107">
        <v>0.106</v>
      </c>
      <c r="K32" s="107">
        <v>0.108</v>
      </c>
      <c r="L32" s="107">
        <v>0.109</v>
      </c>
      <c r="M32" s="107">
        <v>0.11</v>
      </c>
    </row>
    <row r="33" spans="1:13" x14ac:dyDescent="0.25">
      <c r="A33" s="102">
        <v>7</v>
      </c>
      <c r="B33" s="107">
        <v>0.111</v>
      </c>
      <c r="C33" s="107">
        <v>0.113</v>
      </c>
      <c r="D33" s="107">
        <v>0.114</v>
      </c>
      <c r="E33" s="107">
        <v>0.115</v>
      </c>
      <c r="F33" s="107">
        <v>0.11600000000000001</v>
      </c>
      <c r="G33" s="107">
        <v>0.11700000000000001</v>
      </c>
      <c r="H33" s="107">
        <v>0.11899999999999999</v>
      </c>
      <c r="I33" s="107">
        <v>0.12</v>
      </c>
      <c r="J33" s="107">
        <v>0.121</v>
      </c>
      <c r="K33" s="107">
        <v>0.122</v>
      </c>
      <c r="L33" s="107">
        <v>0.124</v>
      </c>
      <c r="M33" s="107">
        <v>0.125</v>
      </c>
    </row>
    <row r="34" spans="1:13" x14ac:dyDescent="0.25">
      <c r="A34" s="102">
        <v>8</v>
      </c>
      <c r="B34" s="107">
        <v>0.126</v>
      </c>
      <c r="C34" s="107">
        <v>0.127</v>
      </c>
      <c r="D34" s="107">
        <v>0.129</v>
      </c>
      <c r="E34" s="107">
        <v>0.13</v>
      </c>
      <c r="F34" s="107">
        <v>0.13100000000000001</v>
      </c>
      <c r="G34" s="107">
        <v>0.13200000000000001</v>
      </c>
      <c r="H34" s="107">
        <v>0.13300000000000001</v>
      </c>
      <c r="I34" s="107">
        <v>0.13500000000000001</v>
      </c>
      <c r="J34" s="107">
        <v>0.13600000000000001</v>
      </c>
      <c r="K34" s="107">
        <v>0.13700000000000001</v>
      </c>
      <c r="L34" s="107">
        <v>0.13800000000000001</v>
      </c>
      <c r="M34" s="107">
        <v>0.14000000000000001</v>
      </c>
    </row>
    <row r="35" spans="1:13" x14ac:dyDescent="0.25">
      <c r="A35" s="102">
        <v>9</v>
      </c>
      <c r="B35" s="107">
        <v>0.14099999999999999</v>
      </c>
      <c r="C35" s="107">
        <v>0.14199999999999999</v>
      </c>
      <c r="D35" s="107">
        <v>0.14299999999999999</v>
      </c>
      <c r="E35" s="107">
        <v>0.14399999999999999</v>
      </c>
      <c r="F35" s="107">
        <v>0.14599999999999999</v>
      </c>
      <c r="G35" s="107">
        <v>0.14699999999999999</v>
      </c>
      <c r="H35" s="107">
        <v>0.14799999999999999</v>
      </c>
      <c r="I35" s="107">
        <v>0.14899999999999999</v>
      </c>
      <c r="J35" s="107">
        <v>0.15</v>
      </c>
      <c r="K35" s="107">
        <v>0.152</v>
      </c>
      <c r="L35" s="107">
        <v>0.153</v>
      </c>
      <c r="M35" s="107">
        <v>0.154</v>
      </c>
    </row>
    <row r="36" spans="1:13" x14ac:dyDescent="0.25">
      <c r="A36" s="102">
        <v>10</v>
      </c>
      <c r="B36" s="107">
        <v>0.155</v>
      </c>
      <c r="C36" s="107"/>
      <c r="D36" s="107"/>
      <c r="E36" s="107"/>
      <c r="F36" s="107"/>
      <c r="G36" s="107"/>
      <c r="H36" s="107"/>
      <c r="I36" s="107"/>
      <c r="J36" s="107"/>
      <c r="K36" s="107"/>
      <c r="L36" s="107"/>
      <c r="M36" s="107"/>
    </row>
    <row r="43" spans="1:13" ht="39.6" customHeight="1" x14ac:dyDescent="0.25"/>
    <row r="45" spans="1:13" ht="27.6" customHeight="1" x14ac:dyDescent="0.25"/>
  </sheetData>
  <sheetProtection algorithmName="SHA-512" hashValue="EmjvU70QK4yEC9D3uUi92CV/sL9Vjrt/b0BnDxvnKE3y+c9to/9HF7EHQKX1MyxpzuRYvfqA4mG1xOvqJNIO5w==" saltValue="wHTJxp69SE78XE+nubI6tg==" spinCount="100000" sheet="1" objects="1" scenarios="1"/>
  <conditionalFormatting sqref="A6:A16">
    <cfRule type="expression" dxfId="181" priority="17" stopIfTrue="1">
      <formula>MOD(ROW(),2)=0</formula>
    </cfRule>
    <cfRule type="expression" dxfId="180" priority="18" stopIfTrue="1">
      <formula>MOD(ROW(),2)&lt;&gt;0</formula>
    </cfRule>
  </conditionalFormatting>
  <conditionalFormatting sqref="B6:M16 C17:M20">
    <cfRule type="expression" dxfId="179" priority="19" stopIfTrue="1">
      <formula>MOD(ROW(),2)=0</formula>
    </cfRule>
    <cfRule type="expression" dxfId="178" priority="20" stopIfTrue="1">
      <formula>MOD(ROW(),2)&lt;&gt;0</formula>
    </cfRule>
  </conditionalFormatting>
  <conditionalFormatting sqref="A18:A20">
    <cfRule type="expression" dxfId="177" priority="11" stopIfTrue="1">
      <formula>MOD(ROW(),2)=0</formula>
    </cfRule>
    <cfRule type="expression" dxfId="176" priority="12" stopIfTrue="1">
      <formula>MOD(ROW(),2)&lt;&gt;0</formula>
    </cfRule>
  </conditionalFormatting>
  <conditionalFormatting sqref="A17">
    <cfRule type="expression" dxfId="175" priority="9" stopIfTrue="1">
      <formula>MOD(ROW(),2)=0</formula>
    </cfRule>
    <cfRule type="expression" dxfId="174" priority="10" stopIfTrue="1">
      <formula>MOD(ROW(),2)&lt;&gt;0</formula>
    </cfRule>
  </conditionalFormatting>
  <conditionalFormatting sqref="B17">
    <cfRule type="expression" dxfId="173" priority="7" stopIfTrue="1">
      <formula>MOD(ROW(),2)=0</formula>
    </cfRule>
    <cfRule type="expression" dxfId="172" priority="8" stopIfTrue="1">
      <formula>MOD(ROW(),2)&lt;&gt;0</formula>
    </cfRule>
  </conditionalFormatting>
  <conditionalFormatting sqref="A25:A36">
    <cfRule type="expression" dxfId="171" priority="3" stopIfTrue="1">
      <formula>MOD(ROW(),2)=0</formula>
    </cfRule>
    <cfRule type="expression" dxfId="170" priority="4" stopIfTrue="1">
      <formula>MOD(ROW(),2)&lt;&gt;0</formula>
    </cfRule>
  </conditionalFormatting>
  <conditionalFormatting sqref="B25:M36">
    <cfRule type="expression" dxfId="169" priority="5" stopIfTrue="1">
      <formula>MOD(ROW(),2)=0</formula>
    </cfRule>
    <cfRule type="expression" dxfId="168" priority="6" stopIfTrue="1">
      <formula>MOD(ROW(),2)&lt;&gt;0</formula>
    </cfRule>
  </conditionalFormatting>
  <conditionalFormatting sqref="B18:B20">
    <cfRule type="expression" dxfId="167" priority="1" stopIfTrue="1">
      <formula>MOD(ROW(),2)=0</formula>
    </cfRule>
    <cfRule type="expression" dxfId="166"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I77"/>
  <sheetViews>
    <sheetView showGridLines="0" zoomScale="85" zoomScaleNormal="85" workbookViewId="0"/>
  </sheetViews>
  <sheetFormatPr defaultRowHeight="13.2" x14ac:dyDescent="0.25"/>
  <cols>
    <col min="1" max="1" width="33.5546875" customWidth="1"/>
    <col min="2" max="2" width="25.77734375" customWidth="1"/>
  </cols>
  <sheetData>
    <row r="1" spans="1:9" ht="21" x14ac:dyDescent="0.4">
      <c r="A1" s="3" t="s">
        <v>4</v>
      </c>
      <c r="B1" s="9"/>
      <c r="C1" s="9"/>
      <c r="D1" s="9"/>
      <c r="E1" s="9"/>
      <c r="F1" s="9"/>
      <c r="G1" s="9"/>
      <c r="H1" s="9"/>
      <c r="I1" s="9"/>
    </row>
    <row r="2" spans="1:9" ht="15.6" x14ac:dyDescent="0.3">
      <c r="A2" s="10" t="str">
        <f>IF(title="&gt; Enter workbook title here","Enter workbook title in Cover sheet",title)</f>
        <v>NHSPS_EW - Consolidated Factor Spreadsheet</v>
      </c>
      <c r="B2" s="8"/>
      <c r="C2" s="8"/>
      <c r="D2" s="8"/>
      <c r="E2" s="8"/>
      <c r="F2" s="8"/>
      <c r="G2" s="8"/>
      <c r="H2" s="8"/>
      <c r="I2" s="8"/>
    </row>
    <row r="3" spans="1:9" ht="15.6" x14ac:dyDescent="0.3">
      <c r="A3" s="5" t="s">
        <v>680</v>
      </c>
      <c r="B3" s="8"/>
      <c r="C3" s="8"/>
      <c r="D3" s="8"/>
      <c r="E3" s="8"/>
      <c r="F3" s="8"/>
      <c r="G3" s="8"/>
      <c r="H3" s="8"/>
      <c r="I3" s="8"/>
    </row>
    <row r="4" spans="1:9" x14ac:dyDescent="0.25">
      <c r="A4" s="6"/>
    </row>
    <row r="6" spans="1:9" x14ac:dyDescent="0.25">
      <c r="A6" s="74" t="s">
        <v>26</v>
      </c>
      <c r="B6" s="76" t="s">
        <v>28</v>
      </c>
      <c r="C6" s="76"/>
      <c r="D6" s="76"/>
      <c r="E6" s="76"/>
      <c r="F6" s="76"/>
    </row>
    <row r="7" spans="1:9" ht="14.1" customHeight="1" x14ac:dyDescent="0.25">
      <c r="A7" s="75" t="s">
        <v>17</v>
      </c>
      <c r="B7" s="77" t="s">
        <v>54</v>
      </c>
      <c r="C7" s="77"/>
      <c r="D7" s="77"/>
      <c r="E7" s="77"/>
      <c r="F7" s="77"/>
    </row>
    <row r="8" spans="1:9" ht="14.1" customHeight="1" x14ac:dyDescent="0.25">
      <c r="A8" s="75" t="s">
        <v>55</v>
      </c>
      <c r="B8" s="77" t="s">
        <v>13</v>
      </c>
      <c r="C8" s="77"/>
      <c r="D8" s="77"/>
      <c r="E8" s="77"/>
      <c r="F8" s="77"/>
    </row>
    <row r="9" spans="1:9" ht="14.1" customHeight="1" x14ac:dyDescent="0.25">
      <c r="A9" s="75" t="s">
        <v>18</v>
      </c>
      <c r="B9" s="77" t="s">
        <v>667</v>
      </c>
      <c r="C9" s="77"/>
      <c r="D9" s="77"/>
      <c r="E9" s="77"/>
      <c r="F9" s="77"/>
    </row>
    <row r="10" spans="1:9" ht="14.1" customHeight="1" x14ac:dyDescent="0.25">
      <c r="A10" s="75" t="s">
        <v>2</v>
      </c>
      <c r="B10" s="77" t="s">
        <v>670</v>
      </c>
      <c r="C10" s="77"/>
      <c r="D10" s="77"/>
      <c r="E10" s="77"/>
      <c r="F10" s="77"/>
    </row>
    <row r="11" spans="1:9" ht="14.1" customHeight="1" x14ac:dyDescent="0.25">
      <c r="A11" s="75" t="s">
        <v>25</v>
      </c>
      <c r="B11" s="77" t="s">
        <v>669</v>
      </c>
      <c r="C11" s="77"/>
      <c r="D11" s="77"/>
      <c r="E11" s="77"/>
      <c r="F11" s="77"/>
    </row>
    <row r="12" spans="1:9" ht="14.1" customHeight="1" x14ac:dyDescent="0.25">
      <c r="A12" s="75" t="s">
        <v>273</v>
      </c>
      <c r="B12" s="77" t="s">
        <v>280</v>
      </c>
      <c r="C12" s="77"/>
      <c r="D12" s="77"/>
      <c r="E12" s="77"/>
      <c r="F12" s="77"/>
    </row>
    <row r="13" spans="1:9" ht="14.1" customHeight="1" x14ac:dyDescent="0.25">
      <c r="A13" s="75" t="s">
        <v>58</v>
      </c>
      <c r="B13" s="77">
        <v>0</v>
      </c>
      <c r="C13" s="77"/>
      <c r="D13" s="77"/>
      <c r="E13" s="77"/>
      <c r="F13" s="77"/>
    </row>
    <row r="14" spans="1:9" ht="14.1" customHeight="1" x14ac:dyDescent="0.25">
      <c r="A14" s="75" t="s">
        <v>19</v>
      </c>
      <c r="B14" s="77">
        <v>102</v>
      </c>
      <c r="C14" s="77"/>
      <c r="D14" s="77"/>
      <c r="E14" s="77"/>
      <c r="F14" s="77"/>
    </row>
    <row r="15" spans="1:9" ht="14.1" customHeight="1" x14ac:dyDescent="0.25">
      <c r="A15" s="75" t="s">
        <v>59</v>
      </c>
      <c r="B15" s="77" t="s">
        <v>671</v>
      </c>
      <c r="C15" s="77"/>
      <c r="D15" s="77"/>
      <c r="E15" s="77"/>
      <c r="F15" s="77"/>
    </row>
    <row r="16" spans="1:9" ht="14.1" customHeight="1" x14ac:dyDescent="0.25">
      <c r="A16" s="75" t="s">
        <v>60</v>
      </c>
      <c r="B16" s="77" t="s">
        <v>663</v>
      </c>
      <c r="C16" s="77"/>
      <c r="D16" s="77"/>
      <c r="E16" s="77"/>
      <c r="F16" s="77"/>
    </row>
    <row r="17" spans="1:6" ht="25.05" customHeight="1" x14ac:dyDescent="0.25">
      <c r="A17" s="75" t="s">
        <v>374</v>
      </c>
      <c r="B17" s="77" t="s">
        <v>685</v>
      </c>
      <c r="C17" s="77"/>
      <c r="D17" s="77"/>
      <c r="E17" s="77"/>
      <c r="F17" s="77"/>
    </row>
    <row r="18" spans="1:6" ht="14.1" customHeight="1" x14ac:dyDescent="0.25">
      <c r="A18" s="75" t="s">
        <v>20</v>
      </c>
      <c r="B18" s="131">
        <v>45202</v>
      </c>
      <c r="C18" s="131"/>
      <c r="D18" s="131"/>
      <c r="E18" s="131"/>
      <c r="F18" s="131"/>
    </row>
    <row r="19" spans="1:6" ht="14.1" customHeight="1" x14ac:dyDescent="0.25">
      <c r="A19" s="75" t="s">
        <v>21</v>
      </c>
      <c r="B19" s="96">
        <v>45200</v>
      </c>
      <c r="C19" s="96"/>
      <c r="D19" s="96"/>
      <c r="E19" s="96"/>
      <c r="F19" s="96"/>
    </row>
    <row r="20" spans="1:6" ht="14.1" customHeight="1" x14ac:dyDescent="0.25">
      <c r="A20" s="75" t="s">
        <v>271</v>
      </c>
      <c r="B20" s="77" t="s">
        <v>376</v>
      </c>
      <c r="C20" s="77"/>
      <c r="D20" s="77"/>
      <c r="E20" s="77"/>
      <c r="F20" s="77"/>
    </row>
    <row r="22" spans="1:6" x14ac:dyDescent="0.25">
      <c r="B22" s="104" t="str">
        <f>HYPERLINK("#'Factor List'!A1","Back to Factor List")</f>
        <v>Back to Factor List</v>
      </c>
    </row>
    <row r="25" spans="1:6" x14ac:dyDescent="0.25">
      <c r="A25" s="71" t="s">
        <v>598</v>
      </c>
      <c r="B25" s="71" t="s">
        <v>662</v>
      </c>
    </row>
    <row r="26" spans="1:6" x14ac:dyDescent="0.25">
      <c r="A26" s="72">
        <v>16</v>
      </c>
      <c r="B26" s="100">
        <v>0.995</v>
      </c>
    </row>
    <row r="27" spans="1:6" x14ac:dyDescent="0.25">
      <c r="A27" s="72">
        <f>A26+1</f>
        <v>17</v>
      </c>
      <c r="B27" s="100">
        <v>0.995</v>
      </c>
    </row>
    <row r="28" spans="1:6" x14ac:dyDescent="0.25">
      <c r="A28" s="72">
        <f t="shared" ref="A28:A77" si="0">A27+1</f>
        <v>18</v>
      </c>
      <c r="B28" s="100">
        <v>0.995</v>
      </c>
    </row>
    <row r="29" spans="1:6" x14ac:dyDescent="0.25">
      <c r="A29" s="72">
        <f t="shared" si="0"/>
        <v>19</v>
      </c>
      <c r="B29" s="100">
        <v>0.995</v>
      </c>
    </row>
    <row r="30" spans="1:6" x14ac:dyDescent="0.25">
      <c r="A30" s="72">
        <f t="shared" si="0"/>
        <v>20</v>
      </c>
      <c r="B30" s="100">
        <v>0.995</v>
      </c>
    </row>
    <row r="31" spans="1:6" x14ac:dyDescent="0.25">
      <c r="A31" s="72">
        <f t="shared" si="0"/>
        <v>21</v>
      </c>
      <c r="B31" s="100">
        <v>0.995</v>
      </c>
    </row>
    <row r="32" spans="1:6" x14ac:dyDescent="0.25">
      <c r="A32" s="72">
        <f t="shared" si="0"/>
        <v>22</v>
      </c>
      <c r="B32" s="100">
        <v>0.995</v>
      </c>
    </row>
    <row r="33" spans="1:2" x14ac:dyDescent="0.25">
      <c r="A33" s="72">
        <f t="shared" si="0"/>
        <v>23</v>
      </c>
      <c r="B33" s="100">
        <v>0.995</v>
      </c>
    </row>
    <row r="34" spans="1:2" x14ac:dyDescent="0.25">
      <c r="A34" s="72">
        <f t="shared" si="0"/>
        <v>24</v>
      </c>
      <c r="B34" s="100">
        <v>0.995</v>
      </c>
    </row>
    <row r="35" spans="1:2" x14ac:dyDescent="0.25">
      <c r="A35" s="72">
        <f>A34+1</f>
        <v>25</v>
      </c>
      <c r="B35" s="100">
        <v>0.995</v>
      </c>
    </row>
    <row r="36" spans="1:2" x14ac:dyDescent="0.25">
      <c r="A36" s="72">
        <f t="shared" si="0"/>
        <v>26</v>
      </c>
      <c r="B36" s="100">
        <v>0.995</v>
      </c>
    </row>
    <row r="37" spans="1:2" x14ac:dyDescent="0.25">
      <c r="A37" s="72">
        <f t="shared" si="0"/>
        <v>27</v>
      </c>
      <c r="B37" s="100">
        <v>0.995</v>
      </c>
    </row>
    <row r="38" spans="1:2" x14ac:dyDescent="0.25">
      <c r="A38" s="72">
        <f t="shared" si="0"/>
        <v>28</v>
      </c>
      <c r="B38" s="100">
        <v>0.995</v>
      </c>
    </row>
    <row r="39" spans="1:2" x14ac:dyDescent="0.25">
      <c r="A39" s="72">
        <f>A38+1</f>
        <v>29</v>
      </c>
      <c r="B39" s="100">
        <v>0.995</v>
      </c>
    </row>
    <row r="40" spans="1:2" x14ac:dyDescent="0.25">
      <c r="A40" s="72">
        <f t="shared" si="0"/>
        <v>30</v>
      </c>
      <c r="B40" s="100">
        <v>0.995</v>
      </c>
    </row>
    <row r="41" spans="1:2" x14ac:dyDescent="0.25">
      <c r="A41" s="72">
        <f t="shared" si="0"/>
        <v>31</v>
      </c>
      <c r="B41" s="100">
        <v>0.995</v>
      </c>
    </row>
    <row r="42" spans="1:2" x14ac:dyDescent="0.25">
      <c r="A42" s="72">
        <f t="shared" si="0"/>
        <v>32</v>
      </c>
      <c r="B42" s="100">
        <v>0.995</v>
      </c>
    </row>
    <row r="43" spans="1:2" x14ac:dyDescent="0.25">
      <c r="A43" s="72">
        <f t="shared" si="0"/>
        <v>33</v>
      </c>
      <c r="B43" s="100">
        <v>0.995</v>
      </c>
    </row>
    <row r="44" spans="1:2" x14ac:dyDescent="0.25">
      <c r="A44" s="72">
        <f t="shared" si="0"/>
        <v>34</v>
      </c>
      <c r="B44" s="100">
        <v>0.995</v>
      </c>
    </row>
    <row r="45" spans="1:2" x14ac:dyDescent="0.25">
      <c r="A45" s="72">
        <f t="shared" si="0"/>
        <v>35</v>
      </c>
      <c r="B45" s="100">
        <v>0.995</v>
      </c>
    </row>
    <row r="46" spans="1:2" x14ac:dyDescent="0.25">
      <c r="A46" s="72">
        <f t="shared" si="0"/>
        <v>36</v>
      </c>
      <c r="B46" s="100">
        <v>0.995</v>
      </c>
    </row>
    <row r="47" spans="1:2" x14ac:dyDescent="0.25">
      <c r="A47" s="72">
        <f t="shared" si="0"/>
        <v>37</v>
      </c>
      <c r="B47" s="100">
        <v>0.995</v>
      </c>
    </row>
    <row r="48" spans="1:2" x14ac:dyDescent="0.25">
      <c r="A48" s="72">
        <f t="shared" si="0"/>
        <v>38</v>
      </c>
      <c r="B48" s="100">
        <v>0.995</v>
      </c>
    </row>
    <row r="49" spans="1:2" x14ac:dyDescent="0.25">
      <c r="A49" s="72">
        <f t="shared" si="0"/>
        <v>39</v>
      </c>
      <c r="B49" s="100">
        <v>0.995</v>
      </c>
    </row>
    <row r="50" spans="1:2" x14ac:dyDescent="0.25">
      <c r="A50" s="72">
        <f t="shared" si="0"/>
        <v>40</v>
      </c>
      <c r="B50" s="100">
        <v>0.995</v>
      </c>
    </row>
    <row r="51" spans="1:2" x14ac:dyDescent="0.25">
      <c r="A51" s="72">
        <f t="shared" si="0"/>
        <v>41</v>
      </c>
      <c r="B51" s="100">
        <v>0.995</v>
      </c>
    </row>
    <row r="52" spans="1:2" x14ac:dyDescent="0.25">
      <c r="A52" s="72">
        <f t="shared" si="0"/>
        <v>42</v>
      </c>
      <c r="B52" s="100">
        <v>0.995</v>
      </c>
    </row>
    <row r="53" spans="1:2" x14ac:dyDescent="0.25">
      <c r="A53" s="72">
        <f t="shared" si="0"/>
        <v>43</v>
      </c>
      <c r="B53" s="100">
        <v>0.995</v>
      </c>
    </row>
    <row r="54" spans="1:2" x14ac:dyDescent="0.25">
      <c r="A54" s="72">
        <f t="shared" si="0"/>
        <v>44</v>
      </c>
      <c r="B54" s="100">
        <v>0.995</v>
      </c>
    </row>
    <row r="55" spans="1:2" x14ac:dyDescent="0.25">
      <c r="A55" s="72">
        <f t="shared" si="0"/>
        <v>45</v>
      </c>
      <c r="B55" s="100">
        <v>0.995</v>
      </c>
    </row>
    <row r="56" spans="1:2" x14ac:dyDescent="0.25">
      <c r="A56" s="72">
        <f t="shared" si="0"/>
        <v>46</v>
      </c>
      <c r="B56" s="100">
        <v>0.995</v>
      </c>
    </row>
    <row r="57" spans="1:2" x14ac:dyDescent="0.25">
      <c r="A57" s="72">
        <f t="shared" si="0"/>
        <v>47</v>
      </c>
      <c r="B57" s="100">
        <v>0.995</v>
      </c>
    </row>
    <row r="58" spans="1:2" x14ac:dyDescent="0.25">
      <c r="A58" s="72">
        <f t="shared" si="0"/>
        <v>48</v>
      </c>
      <c r="B58" s="100">
        <v>0.995</v>
      </c>
    </row>
    <row r="59" spans="1:2" x14ac:dyDescent="0.25">
      <c r="A59" s="72">
        <f t="shared" si="0"/>
        <v>49</v>
      </c>
      <c r="B59" s="100">
        <v>0.995</v>
      </c>
    </row>
    <row r="60" spans="1:2" x14ac:dyDescent="0.25">
      <c r="A60" s="72">
        <f t="shared" si="0"/>
        <v>50</v>
      </c>
      <c r="B60" s="100">
        <v>0.995</v>
      </c>
    </row>
    <row r="61" spans="1:2" x14ac:dyDescent="0.25">
      <c r="A61" s="72">
        <f t="shared" si="0"/>
        <v>51</v>
      </c>
      <c r="B61" s="100">
        <v>0.995</v>
      </c>
    </row>
    <row r="62" spans="1:2" x14ac:dyDescent="0.25">
      <c r="A62" s="72">
        <f t="shared" si="0"/>
        <v>52</v>
      </c>
      <c r="B62" s="100">
        <v>0.995</v>
      </c>
    </row>
    <row r="63" spans="1:2" x14ac:dyDescent="0.25">
      <c r="A63" s="72">
        <f t="shared" si="0"/>
        <v>53</v>
      </c>
      <c r="B63" s="100">
        <v>0.995</v>
      </c>
    </row>
    <row r="64" spans="1:2" x14ac:dyDescent="0.25">
      <c r="A64" s="72">
        <f t="shared" si="0"/>
        <v>54</v>
      </c>
      <c r="B64" s="100">
        <v>0.995</v>
      </c>
    </row>
    <row r="65" spans="1:2" x14ac:dyDescent="0.25">
      <c r="A65" s="72">
        <f t="shared" si="0"/>
        <v>55</v>
      </c>
      <c r="B65" s="100">
        <v>0.996</v>
      </c>
    </row>
    <row r="66" spans="1:2" x14ac:dyDescent="0.25">
      <c r="A66" s="72">
        <f t="shared" si="0"/>
        <v>56</v>
      </c>
      <c r="B66" s="100">
        <v>0.996</v>
      </c>
    </row>
    <row r="67" spans="1:2" x14ac:dyDescent="0.25">
      <c r="A67" s="72">
        <f t="shared" si="0"/>
        <v>57</v>
      </c>
      <c r="B67" s="100">
        <v>0.996</v>
      </c>
    </row>
    <row r="68" spans="1:2" x14ac:dyDescent="0.25">
      <c r="A68" s="72">
        <f t="shared" si="0"/>
        <v>58</v>
      </c>
      <c r="B68" s="100">
        <v>0.996</v>
      </c>
    </row>
    <row r="69" spans="1:2" x14ac:dyDescent="0.25">
      <c r="A69" s="72">
        <f t="shared" si="0"/>
        <v>59</v>
      </c>
      <c r="B69" s="100">
        <v>0.996</v>
      </c>
    </row>
    <row r="70" spans="1:2" x14ac:dyDescent="0.25">
      <c r="A70" s="72">
        <f t="shared" si="0"/>
        <v>60</v>
      </c>
      <c r="B70" s="100">
        <v>0.996</v>
      </c>
    </row>
    <row r="71" spans="1:2" x14ac:dyDescent="0.25">
      <c r="A71" s="72">
        <f t="shared" si="0"/>
        <v>61</v>
      </c>
      <c r="B71" s="100">
        <v>0.996</v>
      </c>
    </row>
    <row r="72" spans="1:2" x14ac:dyDescent="0.25">
      <c r="A72" s="72">
        <f t="shared" si="0"/>
        <v>62</v>
      </c>
      <c r="B72" s="100">
        <v>0.996</v>
      </c>
    </row>
    <row r="73" spans="1:2" x14ac:dyDescent="0.25">
      <c r="A73" s="72">
        <f t="shared" si="0"/>
        <v>63</v>
      </c>
      <c r="B73" s="100">
        <v>0.996</v>
      </c>
    </row>
    <row r="74" spans="1:2" x14ac:dyDescent="0.25">
      <c r="A74" s="72">
        <f t="shared" si="0"/>
        <v>64</v>
      </c>
      <c r="B74" s="100">
        <v>0.996</v>
      </c>
    </row>
    <row r="75" spans="1:2" x14ac:dyDescent="0.25">
      <c r="A75" s="72">
        <f t="shared" si="0"/>
        <v>65</v>
      </c>
      <c r="B75" s="100">
        <v>0.996</v>
      </c>
    </row>
    <row r="76" spans="1:2" x14ac:dyDescent="0.25">
      <c r="A76" s="72">
        <f t="shared" si="0"/>
        <v>66</v>
      </c>
      <c r="B76" s="100">
        <v>0.996</v>
      </c>
    </row>
    <row r="77" spans="1:2" x14ac:dyDescent="0.25">
      <c r="A77" s="72">
        <f t="shared" si="0"/>
        <v>67</v>
      </c>
      <c r="B77" s="100">
        <v>0.996</v>
      </c>
    </row>
  </sheetData>
  <sheetProtection algorithmName="SHA-512" hashValue="meaOLWxeecSP/7tz7dRxFckqHMAnbvpyZjf+TuOb5sVmjA4wAVvaxQJY8YhdbI2XRR6AqBR5cYMpy+txaEP6RQ==" saltValue="m/BDn/pYDFEqAfHdOF6XOA==" spinCount="100000" sheet="1" objects="1" scenarios="1"/>
  <conditionalFormatting sqref="A6:A20">
    <cfRule type="expression" dxfId="1425" priority="29" stopIfTrue="1">
      <formula>MOD(ROW(),2)=0</formula>
    </cfRule>
    <cfRule type="expression" dxfId="1424" priority="30" stopIfTrue="1">
      <formula>MOD(ROW(),2)&lt;&gt;0</formula>
    </cfRule>
  </conditionalFormatting>
  <conditionalFormatting sqref="B6:F8 B20">
    <cfRule type="expression" dxfId="1423" priority="31" stopIfTrue="1">
      <formula>MOD(ROW(),2)=0</formula>
    </cfRule>
    <cfRule type="expression" dxfId="1422" priority="32" stopIfTrue="1">
      <formula>MOD(ROW(),2)&lt;&gt;0</formula>
    </cfRule>
  </conditionalFormatting>
  <conditionalFormatting sqref="B9:F16 B18 C17:F17">
    <cfRule type="expression" dxfId="1421" priority="23" stopIfTrue="1">
      <formula>MOD(ROW(),2)=0</formula>
    </cfRule>
    <cfRule type="expression" dxfId="1420" priority="24" stopIfTrue="1">
      <formula>MOD(ROW(),2)&lt;&gt;0</formula>
    </cfRule>
  </conditionalFormatting>
  <conditionalFormatting sqref="B19">
    <cfRule type="expression" dxfId="1419" priority="21" stopIfTrue="1">
      <formula>MOD(ROW(),2)=0</formula>
    </cfRule>
    <cfRule type="expression" dxfId="1418" priority="22" stopIfTrue="1">
      <formula>MOD(ROW(),2)&lt;&gt;0</formula>
    </cfRule>
  </conditionalFormatting>
  <conditionalFormatting sqref="B76:B77">
    <cfRule type="expression" dxfId="1417" priority="11" stopIfTrue="1">
      <formula>MOD(ROW(),2)=0</formula>
    </cfRule>
    <cfRule type="expression" dxfId="1416" priority="12" stopIfTrue="1">
      <formula>MOD(ROW(),2)&lt;&gt;0</formula>
    </cfRule>
  </conditionalFormatting>
  <conditionalFormatting sqref="A25:A63">
    <cfRule type="expression" dxfId="1415" priority="17" stopIfTrue="1">
      <formula>MOD(ROW(),2)=0</formula>
    </cfRule>
    <cfRule type="expression" dxfId="1414" priority="18" stopIfTrue="1">
      <formula>MOD(ROW(),2)&lt;&gt;0</formula>
    </cfRule>
  </conditionalFormatting>
  <conditionalFormatting sqref="B25:B63">
    <cfRule type="expression" dxfId="1413" priority="19" stopIfTrue="1">
      <formula>MOD(ROW(),2)=0</formula>
    </cfRule>
    <cfRule type="expression" dxfId="1412" priority="20" stopIfTrue="1">
      <formula>MOD(ROW(),2)&lt;&gt;0</formula>
    </cfRule>
  </conditionalFormatting>
  <conditionalFormatting sqref="A64:A75">
    <cfRule type="expression" dxfId="1411" priority="13" stopIfTrue="1">
      <formula>MOD(ROW(),2)=0</formula>
    </cfRule>
    <cfRule type="expression" dxfId="1410" priority="14" stopIfTrue="1">
      <formula>MOD(ROW(),2)&lt;&gt;0</formula>
    </cfRule>
  </conditionalFormatting>
  <conditionalFormatting sqref="B64:B75">
    <cfRule type="expression" dxfId="1409" priority="15" stopIfTrue="1">
      <formula>MOD(ROW(),2)=0</formula>
    </cfRule>
    <cfRule type="expression" dxfId="1408" priority="16" stopIfTrue="1">
      <formula>MOD(ROW(),2)&lt;&gt;0</formula>
    </cfRule>
  </conditionalFormatting>
  <conditionalFormatting sqref="A76:A77">
    <cfRule type="expression" dxfId="1407" priority="9" stopIfTrue="1">
      <formula>MOD(ROW(),2)=0</formula>
    </cfRule>
    <cfRule type="expression" dxfId="1406" priority="10" stopIfTrue="1">
      <formula>MOD(ROW(),2)&lt;&gt;0</formula>
    </cfRule>
  </conditionalFormatting>
  <conditionalFormatting sqref="B17">
    <cfRule type="expression" dxfId="1405" priority="7" stopIfTrue="1">
      <formula>MOD(ROW(),2)=0</formula>
    </cfRule>
    <cfRule type="expression" dxfId="1404" priority="8" stopIfTrue="1">
      <formula>MOD(ROW(),2)&lt;&gt;0</formula>
    </cfRule>
  </conditionalFormatting>
  <conditionalFormatting sqref="C20:F20">
    <cfRule type="expression" dxfId="1403" priority="5" stopIfTrue="1">
      <formula>MOD(ROW(),2)=0</formula>
    </cfRule>
    <cfRule type="expression" dxfId="1402" priority="6" stopIfTrue="1">
      <formula>MOD(ROW(),2)&lt;&gt;0</formula>
    </cfRule>
  </conditionalFormatting>
  <conditionalFormatting sqref="C18:F18">
    <cfRule type="expression" dxfId="1401" priority="3" stopIfTrue="1">
      <formula>MOD(ROW(),2)=0</formula>
    </cfRule>
    <cfRule type="expression" dxfId="1400" priority="4" stopIfTrue="1">
      <formula>MOD(ROW(),2)&lt;&gt;0</formula>
    </cfRule>
  </conditionalFormatting>
  <conditionalFormatting sqref="C19:F19">
    <cfRule type="expression" dxfId="1399" priority="1" stopIfTrue="1">
      <formula>MOD(ROW(),2)=0</formula>
    </cfRule>
    <cfRule type="expression" dxfId="1398"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4">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Redundancy - x-806</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561</v>
      </c>
      <c r="C9" s="93"/>
      <c r="D9" s="93"/>
      <c r="E9" s="93"/>
      <c r="F9" s="93"/>
      <c r="G9" s="93"/>
      <c r="H9" s="93"/>
      <c r="I9" s="93"/>
      <c r="J9" s="93"/>
      <c r="K9" s="93"/>
      <c r="L9" s="93"/>
      <c r="M9" s="93"/>
    </row>
    <row r="10" spans="1:13" x14ac:dyDescent="0.25">
      <c r="A10" s="92" t="s">
        <v>2</v>
      </c>
      <c r="B10" s="93" t="s">
        <v>572</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806</v>
      </c>
      <c r="C14" s="93"/>
      <c r="D14" s="93"/>
      <c r="E14" s="93"/>
      <c r="F14" s="93"/>
      <c r="G14" s="93"/>
      <c r="H14" s="93"/>
      <c r="I14" s="93"/>
      <c r="J14" s="93"/>
      <c r="K14" s="93"/>
      <c r="L14" s="93"/>
      <c r="M14" s="93"/>
    </row>
    <row r="15" spans="1:13" x14ac:dyDescent="0.25">
      <c r="A15" s="92" t="s">
        <v>59</v>
      </c>
      <c r="B15" s="93" t="s">
        <v>573</v>
      </c>
      <c r="C15" s="93"/>
      <c r="D15" s="93"/>
      <c r="E15" s="93"/>
      <c r="F15" s="93"/>
      <c r="G15" s="93"/>
      <c r="H15" s="93"/>
      <c r="I15" s="93"/>
      <c r="J15" s="93"/>
      <c r="K15" s="93"/>
      <c r="L15" s="93"/>
      <c r="M15" s="93"/>
    </row>
    <row r="16" spans="1:13" x14ac:dyDescent="0.25">
      <c r="A16" s="92" t="s">
        <v>60</v>
      </c>
      <c r="B16" s="93" t="s">
        <v>574</v>
      </c>
      <c r="C16" s="93"/>
      <c r="D16" s="93"/>
      <c r="E16" s="93"/>
      <c r="F16" s="93"/>
      <c r="G16" s="93"/>
      <c r="H16" s="93"/>
      <c r="I16" s="93"/>
      <c r="J16" s="93"/>
      <c r="K16" s="93"/>
      <c r="L16" s="93"/>
      <c r="M16" s="93"/>
    </row>
    <row r="17" spans="1:13" x14ac:dyDescent="0.25">
      <c r="A17" s="75" t="s">
        <v>374</v>
      </c>
      <c r="B17" s="93" t="s">
        <v>694</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45231</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50</v>
      </c>
      <c r="B26" s="107">
        <v>8.6999999999999994E-2</v>
      </c>
      <c r="C26" s="107">
        <v>8.5000000000000006E-2</v>
      </c>
      <c r="D26" s="107">
        <v>8.4000000000000005E-2</v>
      </c>
      <c r="E26" s="107">
        <v>8.3000000000000004E-2</v>
      </c>
      <c r="F26" s="107">
        <v>8.1000000000000003E-2</v>
      </c>
      <c r="G26" s="107">
        <v>0.08</v>
      </c>
      <c r="H26" s="107">
        <v>7.9000000000000001E-2</v>
      </c>
      <c r="I26" s="107">
        <v>7.8E-2</v>
      </c>
      <c r="J26" s="107">
        <v>7.5999999999999998E-2</v>
      </c>
      <c r="K26" s="107">
        <v>7.4999999999999997E-2</v>
      </c>
      <c r="L26" s="107">
        <v>7.3999999999999996E-2</v>
      </c>
      <c r="M26" s="107">
        <v>7.1999999999999995E-2</v>
      </c>
    </row>
    <row r="27" spans="1:13" x14ac:dyDescent="0.25">
      <c r="A27" s="102">
        <v>51</v>
      </c>
      <c r="B27" s="107">
        <v>7.0999999999999994E-2</v>
      </c>
      <c r="C27" s="107">
        <v>7.0000000000000007E-2</v>
      </c>
      <c r="D27" s="107">
        <v>6.8000000000000005E-2</v>
      </c>
      <c r="E27" s="107">
        <v>6.7000000000000004E-2</v>
      </c>
      <c r="F27" s="107">
        <v>6.6000000000000003E-2</v>
      </c>
      <c r="G27" s="107">
        <v>6.4000000000000001E-2</v>
      </c>
      <c r="H27" s="107">
        <v>6.3E-2</v>
      </c>
      <c r="I27" s="107">
        <v>6.2E-2</v>
      </c>
      <c r="J27" s="107">
        <v>0.06</v>
      </c>
      <c r="K27" s="107">
        <v>5.8999999999999997E-2</v>
      </c>
      <c r="L27" s="107">
        <v>5.8000000000000003E-2</v>
      </c>
      <c r="M27" s="107">
        <v>5.6000000000000001E-2</v>
      </c>
    </row>
    <row r="28" spans="1:13" x14ac:dyDescent="0.25">
      <c r="A28" s="102">
        <v>52</v>
      </c>
      <c r="B28" s="107">
        <v>5.5E-2</v>
      </c>
      <c r="C28" s="107">
        <v>5.2999999999999999E-2</v>
      </c>
      <c r="D28" s="107">
        <v>5.1999999999999998E-2</v>
      </c>
      <c r="E28" s="107">
        <v>5.0999999999999997E-2</v>
      </c>
      <c r="F28" s="107">
        <v>4.9000000000000002E-2</v>
      </c>
      <c r="G28" s="107">
        <v>4.8000000000000001E-2</v>
      </c>
      <c r="H28" s="107">
        <v>4.5999999999999999E-2</v>
      </c>
      <c r="I28" s="107">
        <v>4.4999999999999998E-2</v>
      </c>
      <c r="J28" s="107">
        <v>4.2999999999999997E-2</v>
      </c>
      <c r="K28" s="107">
        <v>4.2000000000000003E-2</v>
      </c>
      <c r="L28" s="107">
        <v>0.04</v>
      </c>
      <c r="M28" s="107">
        <v>3.9E-2</v>
      </c>
    </row>
    <row r="29" spans="1:13" x14ac:dyDescent="0.25">
      <c r="A29" s="102">
        <v>53</v>
      </c>
      <c r="B29" s="107">
        <v>3.7999999999999999E-2</v>
      </c>
      <c r="C29" s="107">
        <v>3.5999999999999997E-2</v>
      </c>
      <c r="D29" s="107">
        <v>3.4000000000000002E-2</v>
      </c>
      <c r="E29" s="107">
        <v>3.3000000000000002E-2</v>
      </c>
      <c r="F29" s="107">
        <v>3.1E-2</v>
      </c>
      <c r="G29" s="107">
        <v>0.03</v>
      </c>
      <c r="H29" s="107">
        <v>2.8000000000000001E-2</v>
      </c>
      <c r="I29" s="107">
        <v>2.7E-2</v>
      </c>
      <c r="J29" s="107">
        <v>2.5000000000000001E-2</v>
      </c>
      <c r="K29" s="107">
        <v>2.4E-2</v>
      </c>
      <c r="L29" s="107">
        <v>2.1999999999999999E-2</v>
      </c>
      <c r="M29" s="107">
        <v>2.1000000000000001E-2</v>
      </c>
    </row>
    <row r="30" spans="1:13" x14ac:dyDescent="0.25">
      <c r="A30" s="102">
        <v>54</v>
      </c>
      <c r="B30" s="107">
        <v>1.9E-2</v>
      </c>
      <c r="C30" s="107">
        <v>1.7999999999999999E-2</v>
      </c>
      <c r="D30" s="107">
        <v>1.6E-2</v>
      </c>
      <c r="E30" s="107">
        <v>1.4E-2</v>
      </c>
      <c r="F30" s="107">
        <v>1.2999999999999999E-2</v>
      </c>
      <c r="G30" s="107">
        <v>1.0999999999999999E-2</v>
      </c>
      <c r="H30" s="107">
        <v>0.01</v>
      </c>
      <c r="I30" s="107">
        <v>8.0000000000000002E-3</v>
      </c>
      <c r="J30" s="107">
        <v>6.0000000000000001E-3</v>
      </c>
      <c r="K30" s="107">
        <v>5.0000000000000001E-3</v>
      </c>
      <c r="L30" s="107">
        <v>3.0000000000000001E-3</v>
      </c>
      <c r="M30" s="107">
        <v>2E-3</v>
      </c>
    </row>
    <row r="31" spans="1:13" x14ac:dyDescent="0.25">
      <c r="A31" s="102">
        <v>55</v>
      </c>
      <c r="B31" s="107">
        <v>0</v>
      </c>
      <c r="C31" s="107"/>
      <c r="D31" s="107"/>
      <c r="E31" s="107"/>
      <c r="F31" s="107"/>
      <c r="G31" s="107"/>
      <c r="H31" s="107"/>
      <c r="I31" s="107"/>
      <c r="J31" s="107"/>
      <c r="K31" s="107"/>
      <c r="L31" s="107"/>
      <c r="M31" s="107"/>
    </row>
    <row r="43" ht="39.6" customHeight="1" x14ac:dyDescent="0.25"/>
    <row r="45" ht="27.6" customHeight="1" x14ac:dyDescent="0.25"/>
  </sheetData>
  <sheetProtection algorithmName="SHA-512" hashValue="/S42xzSp26sZaEwmyons9C8MIDKGKQf/DpOgWr3ADf4fJ08yUzHAOotNDkLejzj9MCLjoZN9R+hqCKiz3SmE3A==" saltValue="Hgm+UrLS0wipxYTSkEGxfw==" spinCount="100000" sheet="1" objects="1" scenarios="1"/>
  <conditionalFormatting sqref="A6:A16 A18:A20">
    <cfRule type="expression" dxfId="165" priority="15" stopIfTrue="1">
      <formula>MOD(ROW(),2)=0</formula>
    </cfRule>
    <cfRule type="expression" dxfId="164" priority="16" stopIfTrue="1">
      <formula>MOD(ROW(),2)&lt;&gt;0</formula>
    </cfRule>
  </conditionalFormatting>
  <conditionalFormatting sqref="B6:M16 C17:M20">
    <cfRule type="expression" dxfId="163" priority="17" stopIfTrue="1">
      <formula>MOD(ROW(),2)=0</formula>
    </cfRule>
    <cfRule type="expression" dxfId="162" priority="18" stopIfTrue="1">
      <formula>MOD(ROW(),2)&lt;&gt;0</formula>
    </cfRule>
  </conditionalFormatting>
  <conditionalFormatting sqref="A17">
    <cfRule type="expression" dxfId="161" priority="9" stopIfTrue="1">
      <formula>MOD(ROW(),2)=0</formula>
    </cfRule>
    <cfRule type="expression" dxfId="160" priority="10" stopIfTrue="1">
      <formula>MOD(ROW(),2)&lt;&gt;0</formula>
    </cfRule>
  </conditionalFormatting>
  <conditionalFormatting sqref="B17">
    <cfRule type="expression" dxfId="159" priority="7" stopIfTrue="1">
      <formula>MOD(ROW(),2)=0</formula>
    </cfRule>
    <cfRule type="expression" dxfId="158" priority="8" stopIfTrue="1">
      <formula>MOD(ROW(),2)&lt;&gt;0</formula>
    </cfRule>
  </conditionalFormatting>
  <conditionalFormatting sqref="A25:A31">
    <cfRule type="expression" dxfId="157" priority="3" stopIfTrue="1">
      <formula>MOD(ROW(),2)=0</formula>
    </cfRule>
    <cfRule type="expression" dxfId="156" priority="4" stopIfTrue="1">
      <formula>MOD(ROW(),2)&lt;&gt;0</formula>
    </cfRule>
  </conditionalFormatting>
  <conditionalFormatting sqref="B25:M31">
    <cfRule type="expression" dxfId="155" priority="5" stopIfTrue="1">
      <formula>MOD(ROW(),2)=0</formula>
    </cfRule>
    <cfRule type="expression" dxfId="154" priority="6" stopIfTrue="1">
      <formula>MOD(ROW(),2)&lt;&gt;0</formula>
    </cfRule>
  </conditionalFormatting>
  <conditionalFormatting sqref="B18:B20">
    <cfRule type="expression" dxfId="153" priority="1" stopIfTrue="1">
      <formula>MOD(ROW(),2)=0</formula>
    </cfRule>
    <cfRule type="expression" dxfId="152"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95">
    <pageSetUpPr fitToPage="1"/>
  </sheetPr>
  <dimension ref="A1:AB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5" width="10" style="25"/>
    <col min="16" max="16" width="31.77734375" style="25" customWidth="1"/>
    <col min="17" max="28" width="22.77734375" style="25" customWidth="1"/>
    <col min="29" max="16384" width="10" style="25"/>
  </cols>
  <sheetData>
    <row r="1" spans="1:28" ht="21" x14ac:dyDescent="0.4">
      <c r="A1" s="37" t="s">
        <v>4</v>
      </c>
      <c r="B1" s="38"/>
      <c r="C1" s="38"/>
      <c r="D1" s="38"/>
      <c r="E1" s="38"/>
      <c r="F1" s="38"/>
      <c r="G1" s="38"/>
      <c r="H1" s="38"/>
      <c r="I1" s="38"/>
    </row>
    <row r="2" spans="1:28" ht="15.6" x14ac:dyDescent="0.3">
      <c r="A2" s="39" t="str">
        <f>IF(title="&gt; Enter workbook title here","Enter workbook title in Cover sheet",title)</f>
        <v>NHSPS_EW - Consolidated Factor Spreadsheet</v>
      </c>
      <c r="B2" s="40"/>
      <c r="C2" s="40"/>
      <c r="D2" s="40"/>
      <c r="E2" s="40"/>
      <c r="F2" s="40"/>
      <c r="G2" s="40"/>
      <c r="H2" s="40"/>
      <c r="I2" s="40"/>
    </row>
    <row r="3" spans="1:28" ht="15.6" x14ac:dyDescent="0.3">
      <c r="A3" s="41" t="str">
        <f>TABLE_FACTOR_TYPE&amp;" - x-"&amp;TABLE_SERIES_NUMBER</f>
        <v>Redundancy - x-807</v>
      </c>
      <c r="B3" s="40"/>
      <c r="C3" s="40"/>
      <c r="D3" s="40"/>
      <c r="E3" s="40"/>
      <c r="F3" s="40"/>
      <c r="G3" s="40"/>
      <c r="H3" s="40"/>
      <c r="I3" s="40"/>
    </row>
    <row r="4" spans="1:28" x14ac:dyDescent="0.25">
      <c r="A4" s="42"/>
    </row>
    <row r="6" spans="1:28" x14ac:dyDescent="0.25">
      <c r="A6" s="90" t="s">
        <v>26</v>
      </c>
      <c r="B6" s="91" t="s">
        <v>28</v>
      </c>
      <c r="C6" s="91"/>
      <c r="D6" s="91"/>
      <c r="E6" s="91"/>
      <c r="F6" s="91"/>
      <c r="G6" s="91"/>
      <c r="H6" s="91"/>
      <c r="I6" s="91"/>
      <c r="J6" s="91"/>
      <c r="K6" s="91"/>
      <c r="L6" s="91"/>
      <c r="M6" s="91"/>
      <c r="P6" s="90" t="s">
        <v>26</v>
      </c>
      <c r="Q6" s="91" t="s">
        <v>28</v>
      </c>
      <c r="R6" s="91"/>
      <c r="S6" s="91"/>
      <c r="T6" s="91"/>
      <c r="U6" s="91"/>
      <c r="V6" s="91"/>
      <c r="W6" s="91"/>
      <c r="X6" s="91"/>
      <c r="Y6" s="91"/>
      <c r="Z6" s="91"/>
      <c r="AA6" s="91"/>
      <c r="AB6" s="91"/>
    </row>
    <row r="7" spans="1:28" x14ac:dyDescent="0.25">
      <c r="A7" s="92" t="s">
        <v>17</v>
      </c>
      <c r="B7" s="93" t="s">
        <v>54</v>
      </c>
      <c r="C7" s="93"/>
      <c r="D7" s="93"/>
      <c r="E7" s="93"/>
      <c r="F7" s="93"/>
      <c r="G7" s="93"/>
      <c r="H7" s="93"/>
      <c r="I7" s="93"/>
      <c r="J7" s="93"/>
      <c r="K7" s="93"/>
      <c r="L7" s="93"/>
      <c r="M7" s="93"/>
      <c r="P7" s="92" t="s">
        <v>17</v>
      </c>
      <c r="Q7" s="93" t="s">
        <v>54</v>
      </c>
      <c r="R7" s="93"/>
      <c r="S7" s="93"/>
      <c r="T7" s="93"/>
      <c r="U7" s="93"/>
      <c r="V7" s="93"/>
      <c r="W7" s="93"/>
      <c r="X7" s="93"/>
      <c r="Y7" s="93"/>
      <c r="Z7" s="93"/>
      <c r="AA7" s="93"/>
      <c r="AB7" s="93"/>
    </row>
    <row r="8" spans="1:28" x14ac:dyDescent="0.25">
      <c r="A8" s="92" t="s">
        <v>55</v>
      </c>
      <c r="B8" s="93" t="s">
        <v>22</v>
      </c>
      <c r="C8" s="93"/>
      <c r="D8" s="93"/>
      <c r="E8" s="93"/>
      <c r="F8" s="93"/>
      <c r="G8" s="93"/>
      <c r="H8" s="93"/>
      <c r="I8" s="93"/>
      <c r="J8" s="93"/>
      <c r="K8" s="93"/>
      <c r="L8" s="93"/>
      <c r="M8" s="93"/>
      <c r="P8" s="92" t="s">
        <v>55</v>
      </c>
      <c r="Q8" s="93" t="s">
        <v>22</v>
      </c>
      <c r="R8" s="93"/>
      <c r="S8" s="93"/>
      <c r="T8" s="93"/>
      <c r="U8" s="93"/>
      <c r="V8" s="93"/>
      <c r="W8" s="93"/>
      <c r="X8" s="93"/>
      <c r="Y8" s="93"/>
      <c r="Z8" s="93"/>
      <c r="AA8" s="93"/>
      <c r="AB8" s="93"/>
    </row>
    <row r="9" spans="1:28" x14ac:dyDescent="0.25">
      <c r="A9" s="92" t="s">
        <v>18</v>
      </c>
      <c r="B9" s="93" t="s">
        <v>561</v>
      </c>
      <c r="C9" s="93"/>
      <c r="D9" s="93"/>
      <c r="E9" s="93"/>
      <c r="F9" s="93"/>
      <c r="G9" s="93"/>
      <c r="H9" s="93"/>
      <c r="I9" s="93"/>
      <c r="J9" s="93"/>
      <c r="K9" s="93"/>
      <c r="L9" s="93"/>
      <c r="M9" s="93"/>
      <c r="P9" s="92" t="s">
        <v>18</v>
      </c>
      <c r="Q9" s="93" t="s">
        <v>561</v>
      </c>
      <c r="R9" s="93"/>
      <c r="S9" s="93"/>
      <c r="T9" s="93"/>
      <c r="U9" s="93"/>
      <c r="V9" s="93"/>
      <c r="W9" s="93"/>
      <c r="X9" s="93"/>
      <c r="Y9" s="93"/>
      <c r="Z9" s="93"/>
      <c r="AA9" s="93"/>
      <c r="AB9" s="93"/>
    </row>
    <row r="10" spans="1:28" x14ac:dyDescent="0.25">
      <c r="A10" s="92" t="s">
        <v>2</v>
      </c>
      <c r="B10" s="93" t="s">
        <v>575</v>
      </c>
      <c r="C10" s="93"/>
      <c r="D10" s="93"/>
      <c r="E10" s="93"/>
      <c r="F10" s="93"/>
      <c r="G10" s="93"/>
      <c r="H10" s="93"/>
      <c r="I10" s="93"/>
      <c r="J10" s="93"/>
      <c r="K10" s="93"/>
      <c r="L10" s="93"/>
      <c r="M10" s="93"/>
      <c r="P10" s="92" t="s">
        <v>2</v>
      </c>
      <c r="Q10" s="93" t="s">
        <v>578</v>
      </c>
      <c r="R10" s="93"/>
      <c r="S10" s="93"/>
      <c r="T10" s="93"/>
      <c r="U10" s="93"/>
      <c r="V10" s="93"/>
      <c r="W10" s="93"/>
      <c r="X10" s="93"/>
      <c r="Y10" s="93"/>
      <c r="Z10" s="93"/>
      <c r="AA10" s="93"/>
      <c r="AB10" s="93"/>
    </row>
    <row r="11" spans="1:28" x14ac:dyDescent="0.25">
      <c r="A11" s="92" t="s">
        <v>25</v>
      </c>
      <c r="B11" s="93" t="s">
        <v>323</v>
      </c>
      <c r="C11" s="93"/>
      <c r="D11" s="93"/>
      <c r="E11" s="93"/>
      <c r="F11" s="93"/>
      <c r="G11" s="93"/>
      <c r="H11" s="93"/>
      <c r="I11" s="93"/>
      <c r="J11" s="93"/>
      <c r="K11" s="93"/>
      <c r="L11" s="93"/>
      <c r="M11" s="93"/>
      <c r="P11" s="92" t="s">
        <v>25</v>
      </c>
      <c r="Q11" s="93" t="s">
        <v>323</v>
      </c>
      <c r="R11" s="93"/>
      <c r="S11" s="93"/>
      <c r="T11" s="93"/>
      <c r="U11" s="93"/>
      <c r="V11" s="93"/>
      <c r="W11" s="93"/>
      <c r="X11" s="93"/>
      <c r="Y11" s="93"/>
      <c r="Z11" s="93"/>
      <c r="AA11" s="93"/>
      <c r="AB11" s="93"/>
    </row>
    <row r="12" spans="1:28" x14ac:dyDescent="0.25">
      <c r="A12" s="92" t="s">
        <v>273</v>
      </c>
      <c r="B12" s="93" t="s">
        <v>383</v>
      </c>
      <c r="C12" s="93"/>
      <c r="D12" s="93"/>
      <c r="E12" s="93"/>
      <c r="F12" s="93"/>
      <c r="G12" s="93"/>
      <c r="H12" s="93"/>
      <c r="I12" s="93"/>
      <c r="J12" s="93"/>
      <c r="K12" s="93"/>
      <c r="L12" s="93"/>
      <c r="M12" s="93"/>
      <c r="P12" s="92" t="s">
        <v>273</v>
      </c>
      <c r="Q12" s="93" t="s">
        <v>383</v>
      </c>
      <c r="R12" s="93"/>
      <c r="S12" s="93"/>
      <c r="T12" s="93"/>
      <c r="U12" s="93"/>
      <c r="V12" s="93"/>
      <c r="W12" s="93"/>
      <c r="X12" s="93"/>
      <c r="Y12" s="93"/>
      <c r="Z12" s="93"/>
      <c r="AA12" s="93"/>
      <c r="AB12" s="93"/>
    </row>
    <row r="13" spans="1:28" x14ac:dyDescent="0.25">
      <c r="A13" s="92" t="s">
        <v>58</v>
      </c>
      <c r="B13" s="93">
        <v>1</v>
      </c>
      <c r="C13" s="93"/>
      <c r="D13" s="93"/>
      <c r="E13" s="93"/>
      <c r="F13" s="93"/>
      <c r="G13" s="93"/>
      <c r="H13" s="93"/>
      <c r="I13" s="93"/>
      <c r="J13" s="93"/>
      <c r="K13" s="93"/>
      <c r="L13" s="93"/>
      <c r="M13" s="93"/>
      <c r="P13" s="92" t="s">
        <v>58</v>
      </c>
      <c r="Q13" s="93">
        <v>1</v>
      </c>
      <c r="R13" s="93"/>
      <c r="S13" s="93"/>
      <c r="T13" s="93"/>
      <c r="U13" s="93"/>
      <c r="V13" s="93"/>
      <c r="W13" s="93"/>
      <c r="X13" s="93"/>
      <c r="Y13" s="93"/>
      <c r="Z13" s="93"/>
      <c r="AA13" s="93"/>
      <c r="AB13" s="93"/>
    </row>
    <row r="14" spans="1:28" x14ac:dyDescent="0.25">
      <c r="A14" s="92" t="s">
        <v>19</v>
      </c>
      <c r="B14" s="93">
        <v>807</v>
      </c>
      <c r="C14" s="93"/>
      <c r="D14" s="93"/>
      <c r="E14" s="93"/>
      <c r="F14" s="93"/>
      <c r="G14" s="93"/>
      <c r="H14" s="93"/>
      <c r="I14" s="93"/>
      <c r="J14" s="93"/>
      <c r="K14" s="93"/>
      <c r="L14" s="93"/>
      <c r="M14" s="93"/>
      <c r="P14" s="92" t="s">
        <v>19</v>
      </c>
      <c r="Q14" s="93">
        <v>807</v>
      </c>
      <c r="R14" s="93"/>
      <c r="S14" s="93"/>
      <c r="T14" s="93"/>
      <c r="U14" s="93"/>
      <c r="V14" s="93"/>
      <c r="W14" s="93"/>
      <c r="X14" s="93"/>
      <c r="Y14" s="93"/>
      <c r="Z14" s="93"/>
      <c r="AA14" s="93"/>
      <c r="AB14" s="93"/>
    </row>
    <row r="15" spans="1:28" x14ac:dyDescent="0.25">
      <c r="A15" s="92" t="s">
        <v>59</v>
      </c>
      <c r="B15" s="93" t="s">
        <v>576</v>
      </c>
      <c r="C15" s="93"/>
      <c r="D15" s="93"/>
      <c r="E15" s="93"/>
      <c r="F15" s="93"/>
      <c r="G15" s="93"/>
      <c r="H15" s="93"/>
      <c r="I15" s="93"/>
      <c r="J15" s="93"/>
      <c r="K15" s="93"/>
      <c r="L15" s="93"/>
      <c r="M15" s="93"/>
      <c r="P15" s="92" t="s">
        <v>59</v>
      </c>
      <c r="Q15" s="93" t="s">
        <v>579</v>
      </c>
      <c r="R15" s="93"/>
      <c r="S15" s="93"/>
      <c r="T15" s="93"/>
      <c r="U15" s="93"/>
      <c r="V15" s="93"/>
      <c r="W15" s="93"/>
      <c r="X15" s="93"/>
      <c r="Y15" s="93"/>
      <c r="Z15" s="93"/>
      <c r="AA15" s="93"/>
      <c r="AB15" s="93"/>
    </row>
    <row r="16" spans="1:28" x14ac:dyDescent="0.25">
      <c r="A16" s="92" t="s">
        <v>60</v>
      </c>
      <c r="B16" s="93" t="s">
        <v>577</v>
      </c>
      <c r="C16" s="93"/>
      <c r="D16" s="93"/>
      <c r="E16" s="93"/>
      <c r="F16" s="93"/>
      <c r="G16" s="93"/>
      <c r="H16" s="93"/>
      <c r="I16" s="93"/>
      <c r="J16" s="93"/>
      <c r="K16" s="93"/>
      <c r="L16" s="93"/>
      <c r="M16" s="93"/>
      <c r="P16" s="92" t="s">
        <v>60</v>
      </c>
      <c r="Q16" s="93" t="s">
        <v>577</v>
      </c>
      <c r="R16" s="93"/>
      <c r="S16" s="93"/>
      <c r="T16" s="93"/>
      <c r="U16" s="93"/>
      <c r="V16" s="93"/>
      <c r="W16" s="93"/>
      <c r="X16" s="93"/>
      <c r="Y16" s="93"/>
      <c r="Z16" s="93"/>
      <c r="AA16" s="93"/>
      <c r="AB16" s="93"/>
    </row>
    <row r="17" spans="1:28" x14ac:dyDescent="0.25">
      <c r="A17" s="75" t="s">
        <v>374</v>
      </c>
      <c r="B17" s="93" t="s">
        <v>694</v>
      </c>
      <c r="C17" s="93"/>
      <c r="D17" s="93"/>
      <c r="E17" s="93"/>
      <c r="F17" s="93"/>
      <c r="G17" s="93"/>
      <c r="H17" s="93"/>
      <c r="I17" s="93"/>
      <c r="J17" s="93"/>
      <c r="K17" s="93"/>
      <c r="L17" s="93"/>
      <c r="M17" s="93"/>
      <c r="P17" s="75" t="s">
        <v>374</v>
      </c>
      <c r="Q17" s="93" t="s">
        <v>694</v>
      </c>
      <c r="R17" s="93"/>
      <c r="S17" s="93"/>
      <c r="T17" s="93"/>
      <c r="U17" s="93"/>
      <c r="V17" s="93"/>
      <c r="W17" s="93"/>
      <c r="X17" s="93"/>
      <c r="Y17" s="93"/>
      <c r="Z17" s="93"/>
      <c r="AA17" s="93"/>
      <c r="AB17" s="93"/>
    </row>
    <row r="18" spans="1:28" x14ac:dyDescent="0.25">
      <c r="A18" s="92" t="s">
        <v>20</v>
      </c>
      <c r="B18" s="96">
        <v>45135</v>
      </c>
      <c r="C18" s="93"/>
      <c r="D18" s="93"/>
      <c r="E18" s="93"/>
      <c r="F18" s="93"/>
      <c r="G18" s="93"/>
      <c r="H18" s="93"/>
      <c r="I18" s="93"/>
      <c r="J18" s="93"/>
      <c r="K18" s="93"/>
      <c r="L18" s="93"/>
      <c r="M18" s="93"/>
      <c r="P18" s="92" t="s">
        <v>20</v>
      </c>
      <c r="Q18" s="96">
        <v>45135</v>
      </c>
      <c r="R18" s="93"/>
      <c r="S18" s="93"/>
      <c r="T18" s="93"/>
      <c r="U18" s="93"/>
      <c r="V18" s="93"/>
      <c r="W18" s="93"/>
      <c r="X18" s="93"/>
      <c r="Y18" s="93"/>
      <c r="Z18" s="93"/>
      <c r="AA18" s="93"/>
      <c r="AB18" s="93"/>
    </row>
    <row r="19" spans="1:28" x14ac:dyDescent="0.25">
      <c r="A19" s="92" t="s">
        <v>21</v>
      </c>
      <c r="B19" s="96">
        <v>45231</v>
      </c>
      <c r="C19" s="93"/>
      <c r="D19" s="93"/>
      <c r="E19" s="93"/>
      <c r="F19" s="93"/>
      <c r="G19" s="93"/>
      <c r="H19" s="93"/>
      <c r="I19" s="93"/>
      <c r="J19" s="93"/>
      <c r="K19" s="93"/>
      <c r="L19" s="93"/>
      <c r="M19" s="93"/>
      <c r="P19" s="92" t="s">
        <v>21</v>
      </c>
      <c r="Q19" s="96">
        <v>45231</v>
      </c>
      <c r="R19" s="93"/>
      <c r="S19" s="93"/>
      <c r="T19" s="93"/>
      <c r="U19" s="93"/>
      <c r="V19" s="93"/>
      <c r="W19" s="93"/>
      <c r="X19" s="93"/>
      <c r="Y19" s="93"/>
      <c r="Z19" s="93"/>
      <c r="AA19" s="93"/>
      <c r="AB19" s="93"/>
    </row>
    <row r="20" spans="1:28" x14ac:dyDescent="0.25">
      <c r="A20" s="92" t="s">
        <v>271</v>
      </c>
      <c r="B20" s="93" t="s">
        <v>376</v>
      </c>
      <c r="C20" s="93"/>
      <c r="D20" s="93"/>
      <c r="E20" s="93"/>
      <c r="F20" s="93"/>
      <c r="G20" s="93"/>
      <c r="H20" s="93"/>
      <c r="I20" s="93"/>
      <c r="J20" s="93"/>
      <c r="K20" s="93"/>
      <c r="L20" s="93"/>
      <c r="M20" s="93"/>
      <c r="P20" s="92" t="s">
        <v>271</v>
      </c>
      <c r="Q20" s="93" t="s">
        <v>376</v>
      </c>
      <c r="R20" s="93"/>
      <c r="S20" s="93"/>
      <c r="T20" s="93"/>
      <c r="U20" s="93"/>
      <c r="V20" s="93"/>
      <c r="W20" s="93"/>
      <c r="X20" s="93"/>
      <c r="Y20" s="93"/>
      <c r="Z20" s="93"/>
      <c r="AA20" s="93"/>
      <c r="AB20" s="93"/>
    </row>
    <row r="22" spans="1:28" x14ac:dyDescent="0.25">
      <c r="B22" s="104" t="str">
        <f>HYPERLINK("#'Factor List'!A1","Back to Factor List")</f>
        <v>Back to Factor List</v>
      </c>
    </row>
    <row r="25" spans="1:28" x14ac:dyDescent="0.25">
      <c r="A25" s="101" t="s">
        <v>459</v>
      </c>
      <c r="B25" s="101">
        <v>0</v>
      </c>
      <c r="C25" s="101">
        <v>1</v>
      </c>
      <c r="D25" s="101">
        <v>2</v>
      </c>
      <c r="E25" s="101">
        <v>3</v>
      </c>
      <c r="F25" s="101">
        <v>4</v>
      </c>
      <c r="G25" s="101">
        <v>5</v>
      </c>
      <c r="H25" s="101">
        <v>6</v>
      </c>
      <c r="I25" s="101">
        <v>7</v>
      </c>
      <c r="J25" s="101">
        <v>8</v>
      </c>
      <c r="K25" s="101">
        <v>9</v>
      </c>
      <c r="L25" s="101">
        <v>10</v>
      </c>
      <c r="M25" s="101">
        <v>11</v>
      </c>
      <c r="P25" s="101" t="s">
        <v>459</v>
      </c>
      <c r="Q25" s="101">
        <v>0</v>
      </c>
      <c r="R25" s="101">
        <v>1</v>
      </c>
      <c r="S25" s="101">
        <v>2</v>
      </c>
      <c r="T25" s="101">
        <v>3</v>
      </c>
      <c r="U25" s="101">
        <v>4</v>
      </c>
      <c r="V25" s="101">
        <v>5</v>
      </c>
      <c r="W25" s="101">
        <v>6</v>
      </c>
      <c r="X25" s="101">
        <v>7</v>
      </c>
      <c r="Y25" s="101">
        <v>8</v>
      </c>
      <c r="Z25" s="101">
        <v>9</v>
      </c>
      <c r="AA25" s="101">
        <v>10</v>
      </c>
      <c r="AB25" s="101">
        <v>11</v>
      </c>
    </row>
    <row r="26" spans="1:28" x14ac:dyDescent="0.25">
      <c r="A26" s="102">
        <v>50</v>
      </c>
      <c r="B26" s="107">
        <v>23.457999999999998</v>
      </c>
      <c r="C26" s="107">
        <v>23.489000000000001</v>
      </c>
      <c r="D26" s="107">
        <v>23.521000000000001</v>
      </c>
      <c r="E26" s="107">
        <v>23.553000000000001</v>
      </c>
      <c r="F26" s="107">
        <v>23.585000000000001</v>
      </c>
      <c r="G26" s="107">
        <v>23.617000000000001</v>
      </c>
      <c r="H26" s="107">
        <v>23.648</v>
      </c>
      <c r="I26" s="107">
        <v>23.68</v>
      </c>
      <c r="J26" s="107">
        <v>23.712</v>
      </c>
      <c r="K26" s="107">
        <v>23.744</v>
      </c>
      <c r="L26" s="107">
        <v>23.776</v>
      </c>
      <c r="M26" s="107">
        <v>23.806999999999999</v>
      </c>
      <c r="P26" s="102">
        <v>50</v>
      </c>
      <c r="Q26" s="107">
        <v>-1.2E-2</v>
      </c>
      <c r="R26" s="107">
        <v>-1.0999999999999999E-2</v>
      </c>
      <c r="S26" s="107">
        <v>-0.01</v>
      </c>
      <c r="T26" s="107">
        <v>-8.0000000000000002E-3</v>
      </c>
      <c r="U26" s="107">
        <v>-7.0000000000000001E-3</v>
      </c>
      <c r="V26" s="107">
        <v>-5.0000000000000001E-3</v>
      </c>
      <c r="W26" s="107">
        <v>-4.0000000000000001E-3</v>
      </c>
      <c r="X26" s="107">
        <v>-3.0000000000000001E-3</v>
      </c>
      <c r="Y26" s="107">
        <v>-1E-3</v>
      </c>
      <c r="Z26" s="107">
        <v>0</v>
      </c>
      <c r="AA26" s="107">
        <v>2E-3</v>
      </c>
      <c r="AB26" s="107">
        <v>3.0000000000000001E-3</v>
      </c>
    </row>
    <row r="27" spans="1:28" x14ac:dyDescent="0.25">
      <c r="A27" s="102">
        <v>51</v>
      </c>
      <c r="B27" s="107">
        <v>23.838999999999999</v>
      </c>
      <c r="C27" s="107">
        <v>23.872</v>
      </c>
      <c r="D27" s="107">
        <v>23.904</v>
      </c>
      <c r="E27" s="107">
        <v>23.937000000000001</v>
      </c>
      <c r="F27" s="107">
        <v>23.969000000000001</v>
      </c>
      <c r="G27" s="107">
        <v>24.001999999999999</v>
      </c>
      <c r="H27" s="107">
        <v>24.033999999999999</v>
      </c>
      <c r="I27" s="107">
        <v>24.067</v>
      </c>
      <c r="J27" s="107">
        <v>24.099</v>
      </c>
      <c r="K27" s="107">
        <v>24.132000000000001</v>
      </c>
      <c r="L27" s="107">
        <v>24.164000000000001</v>
      </c>
      <c r="M27" s="107">
        <v>24.196000000000002</v>
      </c>
      <c r="P27" s="102">
        <v>51</v>
      </c>
      <c r="Q27" s="107">
        <v>4.0000000000000001E-3</v>
      </c>
      <c r="R27" s="107">
        <v>6.0000000000000001E-3</v>
      </c>
      <c r="S27" s="107">
        <v>7.0000000000000001E-3</v>
      </c>
      <c r="T27" s="107">
        <v>8.9999999999999993E-3</v>
      </c>
      <c r="U27" s="107">
        <v>0.01</v>
      </c>
      <c r="V27" s="107">
        <v>1.2E-2</v>
      </c>
      <c r="W27" s="107">
        <v>1.2999999999999999E-2</v>
      </c>
      <c r="X27" s="107">
        <v>1.4999999999999999E-2</v>
      </c>
      <c r="Y27" s="107">
        <v>1.6E-2</v>
      </c>
      <c r="Z27" s="107">
        <v>1.7999999999999999E-2</v>
      </c>
      <c r="AA27" s="107">
        <v>1.9E-2</v>
      </c>
      <c r="AB27" s="107">
        <v>2.1000000000000001E-2</v>
      </c>
    </row>
    <row r="28" spans="1:28" x14ac:dyDescent="0.25">
      <c r="A28" s="102">
        <v>52</v>
      </c>
      <c r="B28" s="107">
        <v>24.228999999999999</v>
      </c>
      <c r="C28" s="107">
        <v>24.262</v>
      </c>
      <c r="D28" s="107">
        <v>24.295000000000002</v>
      </c>
      <c r="E28" s="107">
        <v>24.329000000000001</v>
      </c>
      <c r="F28" s="107">
        <v>24.361999999999998</v>
      </c>
      <c r="G28" s="107">
        <v>24.395</v>
      </c>
      <c r="H28" s="107">
        <v>24.428000000000001</v>
      </c>
      <c r="I28" s="107">
        <v>24.462</v>
      </c>
      <c r="J28" s="107">
        <v>24.495000000000001</v>
      </c>
      <c r="K28" s="107">
        <v>24.527999999999999</v>
      </c>
      <c r="L28" s="107">
        <v>24.561</v>
      </c>
      <c r="M28" s="107">
        <v>24.594999999999999</v>
      </c>
      <c r="P28" s="102">
        <v>52</v>
      </c>
      <c r="Q28" s="107">
        <v>2.1999999999999999E-2</v>
      </c>
      <c r="R28" s="107">
        <v>2.4E-2</v>
      </c>
      <c r="S28" s="107">
        <v>2.5000000000000001E-2</v>
      </c>
      <c r="T28" s="107">
        <v>2.7E-2</v>
      </c>
      <c r="U28" s="107">
        <v>2.8000000000000001E-2</v>
      </c>
      <c r="V28" s="107">
        <v>0.03</v>
      </c>
      <c r="W28" s="107">
        <v>3.1E-2</v>
      </c>
      <c r="X28" s="107">
        <v>3.3000000000000002E-2</v>
      </c>
      <c r="Y28" s="107">
        <v>3.4000000000000002E-2</v>
      </c>
      <c r="Z28" s="107">
        <v>3.5999999999999997E-2</v>
      </c>
      <c r="AA28" s="107">
        <v>3.7999999999999999E-2</v>
      </c>
      <c r="AB28" s="107">
        <v>3.9E-2</v>
      </c>
    </row>
    <row r="29" spans="1:28" x14ac:dyDescent="0.25">
      <c r="A29" s="102">
        <v>53</v>
      </c>
      <c r="B29" s="107">
        <v>24.628</v>
      </c>
      <c r="C29" s="107">
        <v>24.661999999999999</v>
      </c>
      <c r="D29" s="107">
        <v>24.696000000000002</v>
      </c>
      <c r="E29" s="107">
        <v>24.73</v>
      </c>
      <c r="F29" s="107">
        <v>24.763999999999999</v>
      </c>
      <c r="G29" s="107">
        <v>24.797999999999998</v>
      </c>
      <c r="H29" s="107">
        <v>24.832000000000001</v>
      </c>
      <c r="I29" s="107">
        <v>24.866</v>
      </c>
      <c r="J29" s="107">
        <v>24.9</v>
      </c>
      <c r="K29" s="107">
        <v>24.934000000000001</v>
      </c>
      <c r="L29" s="107">
        <v>24.968</v>
      </c>
      <c r="M29" s="107">
        <v>25.001999999999999</v>
      </c>
      <c r="P29" s="102">
        <v>53</v>
      </c>
      <c r="Q29" s="107">
        <v>4.1000000000000002E-2</v>
      </c>
      <c r="R29" s="107">
        <v>4.2000000000000003E-2</v>
      </c>
      <c r="S29" s="107">
        <v>4.3999999999999997E-2</v>
      </c>
      <c r="T29" s="107">
        <v>4.5999999999999999E-2</v>
      </c>
      <c r="U29" s="107">
        <v>4.7E-2</v>
      </c>
      <c r="V29" s="107">
        <v>4.9000000000000002E-2</v>
      </c>
      <c r="W29" s="107">
        <v>0.05</v>
      </c>
      <c r="X29" s="107">
        <v>5.1999999999999998E-2</v>
      </c>
      <c r="Y29" s="107">
        <v>5.3999999999999999E-2</v>
      </c>
      <c r="Z29" s="107">
        <v>5.5E-2</v>
      </c>
      <c r="AA29" s="107">
        <v>5.7000000000000002E-2</v>
      </c>
      <c r="AB29" s="107">
        <v>5.8999999999999997E-2</v>
      </c>
    </row>
    <row r="30" spans="1:28" x14ac:dyDescent="0.25">
      <c r="A30" s="102">
        <v>54</v>
      </c>
      <c r="B30" s="107">
        <v>25.036000000000001</v>
      </c>
      <c r="C30" s="107">
        <v>25.071000000000002</v>
      </c>
      <c r="D30" s="107">
        <v>25.106000000000002</v>
      </c>
      <c r="E30" s="107">
        <v>25.140999999999998</v>
      </c>
      <c r="F30" s="107">
        <v>25.175999999999998</v>
      </c>
      <c r="G30" s="107">
        <v>25.21</v>
      </c>
      <c r="H30" s="107">
        <v>25.245000000000001</v>
      </c>
      <c r="I30" s="107">
        <v>25.28</v>
      </c>
      <c r="J30" s="107">
        <v>25.315000000000001</v>
      </c>
      <c r="K30" s="107">
        <v>25.35</v>
      </c>
      <c r="L30" s="107">
        <v>25.385000000000002</v>
      </c>
      <c r="M30" s="107">
        <v>25.42</v>
      </c>
      <c r="P30" s="102">
        <v>54</v>
      </c>
      <c r="Q30" s="107">
        <v>0.06</v>
      </c>
      <c r="R30" s="107">
        <v>6.2E-2</v>
      </c>
      <c r="S30" s="107">
        <v>6.4000000000000001E-2</v>
      </c>
      <c r="T30" s="107">
        <v>6.5000000000000002E-2</v>
      </c>
      <c r="U30" s="107">
        <v>6.7000000000000004E-2</v>
      </c>
      <c r="V30" s="107">
        <v>6.9000000000000006E-2</v>
      </c>
      <c r="W30" s="107">
        <v>7.0999999999999994E-2</v>
      </c>
      <c r="X30" s="107">
        <v>7.1999999999999995E-2</v>
      </c>
      <c r="Y30" s="107">
        <v>7.3999999999999996E-2</v>
      </c>
      <c r="Z30" s="107">
        <v>7.5999999999999998E-2</v>
      </c>
      <c r="AA30" s="107">
        <v>7.6999999999999999E-2</v>
      </c>
      <c r="AB30" s="107">
        <v>7.9000000000000001E-2</v>
      </c>
    </row>
    <row r="31" spans="1:28" x14ac:dyDescent="0.25">
      <c r="A31" s="102">
        <v>55</v>
      </c>
      <c r="B31" s="107">
        <v>25.454000000000001</v>
      </c>
      <c r="C31" s="107"/>
      <c r="D31" s="107"/>
      <c r="E31" s="107"/>
      <c r="F31" s="107"/>
      <c r="G31" s="107"/>
      <c r="H31" s="107"/>
      <c r="I31" s="107"/>
      <c r="J31" s="107"/>
      <c r="K31" s="107"/>
      <c r="L31" s="107"/>
      <c r="M31" s="107"/>
      <c r="P31" s="102">
        <v>55</v>
      </c>
      <c r="Q31" s="107">
        <v>8.1000000000000003E-2</v>
      </c>
      <c r="R31" s="107"/>
      <c r="S31" s="107"/>
      <c r="T31" s="107"/>
      <c r="U31" s="107"/>
      <c r="V31" s="107"/>
      <c r="W31" s="107"/>
      <c r="X31" s="107"/>
      <c r="Y31" s="107"/>
      <c r="Z31" s="107"/>
      <c r="AA31" s="107"/>
      <c r="AB31" s="107"/>
    </row>
    <row r="43" ht="39.6" customHeight="1" x14ac:dyDescent="0.25"/>
    <row r="45" ht="27.6" customHeight="1" x14ac:dyDescent="0.25"/>
  </sheetData>
  <sheetProtection algorithmName="SHA-512" hashValue="WJZLPtIEK0OvGK9iRqn31zDCmSG+NqDZpgBgj2r24Y/ZQWIgvvSU0H+zBTPCvx/iprOJZ5N7X8XlDloI7Z+PIg==" saltValue="gzvzntEbvzAn2IYrRp9dnA==" spinCount="100000" sheet="1" objects="1" scenarios="1"/>
  <conditionalFormatting sqref="A6:A16 A18:A20">
    <cfRule type="expression" dxfId="151" priority="27" stopIfTrue="1">
      <formula>MOD(ROW(),2)=0</formula>
    </cfRule>
    <cfRule type="expression" dxfId="150" priority="28" stopIfTrue="1">
      <formula>MOD(ROW(),2)&lt;&gt;0</formula>
    </cfRule>
  </conditionalFormatting>
  <conditionalFormatting sqref="B6:M16 C17:M20">
    <cfRule type="expression" dxfId="149" priority="29" stopIfTrue="1">
      <formula>MOD(ROW(),2)=0</formula>
    </cfRule>
    <cfRule type="expression" dxfId="148" priority="30" stopIfTrue="1">
      <formula>MOD(ROW(),2)&lt;&gt;0</formula>
    </cfRule>
  </conditionalFormatting>
  <conditionalFormatting sqref="P6:P16">
    <cfRule type="expression" dxfId="147" priority="35" stopIfTrue="1">
      <formula>MOD(ROW(),2)=0</formula>
    </cfRule>
    <cfRule type="expression" dxfId="146" priority="36" stopIfTrue="1">
      <formula>MOD(ROW(),2)&lt;&gt;0</formula>
    </cfRule>
  </conditionalFormatting>
  <conditionalFormatting sqref="Q6:AB16 R17:AB20">
    <cfRule type="expression" dxfId="145" priority="37" stopIfTrue="1">
      <formula>MOD(ROW(),2)=0</formula>
    </cfRule>
    <cfRule type="expression" dxfId="144" priority="38" stopIfTrue="1">
      <formula>MOD(ROW(),2)&lt;&gt;0</formula>
    </cfRule>
  </conditionalFormatting>
  <conditionalFormatting sqref="A17">
    <cfRule type="expression" dxfId="143" priority="19" stopIfTrue="1">
      <formula>MOD(ROW(),2)=0</formula>
    </cfRule>
    <cfRule type="expression" dxfId="142" priority="20" stopIfTrue="1">
      <formula>MOD(ROW(),2)&lt;&gt;0</formula>
    </cfRule>
  </conditionalFormatting>
  <conditionalFormatting sqref="B17">
    <cfRule type="expression" dxfId="141" priority="17" stopIfTrue="1">
      <formula>MOD(ROW(),2)=0</formula>
    </cfRule>
    <cfRule type="expression" dxfId="140" priority="18" stopIfTrue="1">
      <formula>MOD(ROW(),2)&lt;&gt;0</formula>
    </cfRule>
  </conditionalFormatting>
  <conditionalFormatting sqref="P18:P20">
    <cfRule type="expression" dxfId="139" priority="15" stopIfTrue="1">
      <formula>MOD(ROW(),2)=0</formula>
    </cfRule>
    <cfRule type="expression" dxfId="138" priority="16" stopIfTrue="1">
      <formula>MOD(ROW(),2)&lt;&gt;0</formula>
    </cfRule>
  </conditionalFormatting>
  <conditionalFormatting sqref="P17">
    <cfRule type="expression" dxfId="137" priority="13" stopIfTrue="1">
      <formula>MOD(ROW(),2)=0</formula>
    </cfRule>
    <cfRule type="expression" dxfId="136" priority="14" stopIfTrue="1">
      <formula>MOD(ROW(),2)&lt;&gt;0</formula>
    </cfRule>
  </conditionalFormatting>
  <conditionalFormatting sqref="Q17:Q20">
    <cfRule type="expression" dxfId="135" priority="11" stopIfTrue="1">
      <formula>MOD(ROW(),2)=0</formula>
    </cfRule>
    <cfRule type="expression" dxfId="134" priority="12" stopIfTrue="1">
      <formula>MOD(ROW(),2)&lt;&gt;0</formula>
    </cfRule>
  </conditionalFormatting>
  <conditionalFormatting sqref="A25:A31">
    <cfRule type="expression" dxfId="133" priority="7" stopIfTrue="1">
      <formula>MOD(ROW(),2)=0</formula>
    </cfRule>
    <cfRule type="expression" dxfId="132" priority="8" stopIfTrue="1">
      <formula>MOD(ROW(),2)&lt;&gt;0</formula>
    </cfRule>
  </conditionalFormatting>
  <conditionalFormatting sqref="B25:M31">
    <cfRule type="expression" dxfId="131" priority="9" stopIfTrue="1">
      <formula>MOD(ROW(),2)=0</formula>
    </cfRule>
    <cfRule type="expression" dxfId="130" priority="10" stopIfTrue="1">
      <formula>MOD(ROW(),2)&lt;&gt;0</formula>
    </cfRule>
  </conditionalFormatting>
  <conditionalFormatting sqref="P25:P31">
    <cfRule type="expression" dxfId="129" priority="3" stopIfTrue="1">
      <formula>MOD(ROW(),2)=0</formula>
    </cfRule>
    <cfRule type="expression" dxfId="128" priority="4" stopIfTrue="1">
      <formula>MOD(ROW(),2)&lt;&gt;0</formula>
    </cfRule>
  </conditionalFormatting>
  <conditionalFormatting sqref="Q25:AB31">
    <cfRule type="expression" dxfId="127" priority="5" stopIfTrue="1">
      <formula>MOD(ROW(),2)=0</formula>
    </cfRule>
    <cfRule type="expression" dxfId="126" priority="6" stopIfTrue="1">
      <formula>MOD(ROW(),2)&lt;&gt;0</formula>
    </cfRule>
  </conditionalFormatting>
  <conditionalFormatting sqref="B18:B20">
    <cfRule type="expression" dxfId="125" priority="1" stopIfTrue="1">
      <formula>MOD(ROW(),2)=0</formula>
    </cfRule>
    <cfRule type="expression" dxfId="124" priority="2" stopIfTrue="1">
      <formula>MOD(ROW(),2)&lt;&gt;0</formula>
    </cfRule>
  </conditionalFormatting>
  <pageMargins left="0.59055118110236227" right="0.59055118110236227" top="0.59055118110236227" bottom="0.59055118110236227" header="0.51181102362204722" footer="0.51181102362204722"/>
  <pageSetup paperSize="9" scale="43" fitToWidth="2" orientation="landscape"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96">
    <pageSetUpPr fitToPage="1"/>
  </sheetPr>
  <dimension ref="A1:M4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Redundancy - x-808</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13</v>
      </c>
      <c r="C8" s="93"/>
      <c r="D8" s="93"/>
      <c r="E8" s="93"/>
      <c r="F8" s="93"/>
      <c r="G8" s="93"/>
      <c r="H8" s="93"/>
      <c r="I8" s="93"/>
      <c r="J8" s="93"/>
      <c r="K8" s="93"/>
      <c r="L8" s="93"/>
      <c r="M8" s="93"/>
    </row>
    <row r="9" spans="1:13" x14ac:dyDescent="0.25">
      <c r="A9" s="92" t="s">
        <v>18</v>
      </c>
      <c r="B9" s="93" t="s">
        <v>561</v>
      </c>
      <c r="C9" s="93"/>
      <c r="D9" s="93"/>
      <c r="E9" s="93"/>
      <c r="F9" s="93"/>
      <c r="G9" s="93"/>
      <c r="H9" s="93"/>
      <c r="I9" s="93"/>
      <c r="J9" s="93"/>
      <c r="K9" s="93"/>
      <c r="L9" s="93"/>
      <c r="M9" s="93"/>
    </row>
    <row r="10" spans="1:13" x14ac:dyDescent="0.25">
      <c r="A10" s="92" t="s">
        <v>2</v>
      </c>
      <c r="B10" s="93" t="s">
        <v>580</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383</v>
      </c>
      <c r="C12" s="93"/>
      <c r="D12" s="93"/>
      <c r="E12" s="93"/>
      <c r="F12" s="93"/>
      <c r="G12" s="93"/>
      <c r="H12" s="93"/>
      <c r="I12" s="93"/>
      <c r="J12" s="93"/>
      <c r="K12" s="93"/>
      <c r="L12" s="93"/>
      <c r="M12" s="93"/>
    </row>
    <row r="13" spans="1:13" x14ac:dyDescent="0.25">
      <c r="A13" s="92" t="s">
        <v>58</v>
      </c>
      <c r="B13" s="93">
        <v>0</v>
      </c>
      <c r="C13" s="93"/>
      <c r="D13" s="93"/>
      <c r="E13" s="93"/>
      <c r="F13" s="93"/>
      <c r="G13" s="93"/>
      <c r="H13" s="93"/>
      <c r="I13" s="93"/>
      <c r="J13" s="93"/>
      <c r="K13" s="93"/>
      <c r="L13" s="93"/>
      <c r="M13" s="93"/>
    </row>
    <row r="14" spans="1:13" x14ac:dyDescent="0.25">
      <c r="A14" s="92" t="s">
        <v>19</v>
      </c>
      <c r="B14" s="93">
        <v>808</v>
      </c>
      <c r="C14" s="93"/>
      <c r="D14" s="93"/>
      <c r="E14" s="93"/>
      <c r="F14" s="93"/>
      <c r="G14" s="93"/>
      <c r="H14" s="93"/>
      <c r="I14" s="93"/>
      <c r="J14" s="93"/>
      <c r="K14" s="93"/>
      <c r="L14" s="93"/>
      <c r="M14" s="93"/>
    </row>
    <row r="15" spans="1:13" x14ac:dyDescent="0.25">
      <c r="A15" s="92" t="s">
        <v>59</v>
      </c>
      <c r="B15" s="93" t="s">
        <v>581</v>
      </c>
      <c r="C15" s="93"/>
      <c r="D15" s="93"/>
      <c r="E15" s="93"/>
      <c r="F15" s="93"/>
      <c r="G15" s="93"/>
      <c r="H15" s="93"/>
      <c r="I15" s="93"/>
      <c r="J15" s="93"/>
      <c r="K15" s="93"/>
      <c r="L15" s="93"/>
      <c r="M15" s="93"/>
    </row>
    <row r="16" spans="1:13" x14ac:dyDescent="0.25">
      <c r="A16" s="92" t="s">
        <v>60</v>
      </c>
      <c r="B16" s="93" t="s">
        <v>564</v>
      </c>
      <c r="C16" s="93"/>
      <c r="D16" s="93"/>
      <c r="E16" s="93"/>
      <c r="F16" s="93"/>
      <c r="G16" s="93"/>
      <c r="H16" s="93"/>
      <c r="I16" s="93"/>
      <c r="J16" s="93"/>
      <c r="K16" s="93"/>
      <c r="L16" s="93"/>
      <c r="M16" s="93"/>
    </row>
    <row r="17" spans="1:13" x14ac:dyDescent="0.25">
      <c r="A17" s="75" t="s">
        <v>374</v>
      </c>
      <c r="B17" s="93" t="s">
        <v>694</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45231</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55</v>
      </c>
      <c r="B26" s="107">
        <v>25.436</v>
      </c>
      <c r="C26" s="107">
        <v>25.387</v>
      </c>
      <c r="D26" s="107">
        <v>25.338999999999999</v>
      </c>
      <c r="E26" s="107">
        <v>25.29</v>
      </c>
      <c r="F26" s="107">
        <v>25.241</v>
      </c>
      <c r="G26" s="107">
        <v>25.193000000000001</v>
      </c>
      <c r="H26" s="107">
        <v>25.143999999999998</v>
      </c>
      <c r="I26" s="107">
        <v>25.096</v>
      </c>
      <c r="J26" s="107">
        <v>25.047000000000001</v>
      </c>
      <c r="K26" s="107">
        <v>24.998000000000001</v>
      </c>
      <c r="L26" s="107">
        <v>24.95</v>
      </c>
      <c r="M26" s="107">
        <v>24.901</v>
      </c>
    </row>
    <row r="27" spans="1:13" x14ac:dyDescent="0.25">
      <c r="A27" s="102">
        <v>56</v>
      </c>
      <c r="B27" s="107">
        <v>24.853000000000002</v>
      </c>
      <c r="C27" s="107">
        <v>24.803000000000001</v>
      </c>
      <c r="D27" s="107">
        <v>24.754000000000001</v>
      </c>
      <c r="E27" s="107">
        <v>24.704999999999998</v>
      </c>
      <c r="F27" s="107">
        <v>24.655999999999999</v>
      </c>
      <c r="G27" s="107">
        <v>24.606999999999999</v>
      </c>
      <c r="H27" s="107">
        <v>24.558</v>
      </c>
      <c r="I27" s="107">
        <v>24.509</v>
      </c>
      <c r="J27" s="107">
        <v>24.46</v>
      </c>
      <c r="K27" s="107">
        <v>24.411000000000001</v>
      </c>
      <c r="L27" s="107">
        <v>24.361999999999998</v>
      </c>
      <c r="M27" s="107">
        <v>24.312999999999999</v>
      </c>
    </row>
    <row r="28" spans="1:13" x14ac:dyDescent="0.25">
      <c r="A28" s="102">
        <v>57</v>
      </c>
      <c r="B28" s="107">
        <v>24.263000000000002</v>
      </c>
      <c r="C28" s="107">
        <v>24.213999999999999</v>
      </c>
      <c r="D28" s="107">
        <v>24.164000000000001</v>
      </c>
      <c r="E28" s="107">
        <v>24.114999999999998</v>
      </c>
      <c r="F28" s="107">
        <v>24.065000000000001</v>
      </c>
      <c r="G28" s="107">
        <v>24.015000000000001</v>
      </c>
      <c r="H28" s="107">
        <v>23.966000000000001</v>
      </c>
      <c r="I28" s="107">
        <v>23.916</v>
      </c>
      <c r="J28" s="107">
        <v>23.867000000000001</v>
      </c>
      <c r="K28" s="107">
        <v>23.817</v>
      </c>
      <c r="L28" s="107">
        <v>23.766999999999999</v>
      </c>
      <c r="M28" s="107">
        <v>23.718</v>
      </c>
    </row>
    <row r="29" spans="1:13" x14ac:dyDescent="0.25">
      <c r="A29" s="102">
        <v>58</v>
      </c>
      <c r="B29" s="107">
        <v>23.667999999999999</v>
      </c>
      <c r="C29" s="107">
        <v>23.617999999999999</v>
      </c>
      <c r="D29" s="107">
        <v>23.568000000000001</v>
      </c>
      <c r="E29" s="107">
        <v>23.518000000000001</v>
      </c>
      <c r="F29" s="107">
        <v>23.468</v>
      </c>
      <c r="G29" s="107">
        <v>23.417000000000002</v>
      </c>
      <c r="H29" s="107">
        <v>23.367000000000001</v>
      </c>
      <c r="I29" s="107">
        <v>23.317</v>
      </c>
      <c r="J29" s="107">
        <v>23.266999999999999</v>
      </c>
      <c r="K29" s="107">
        <v>23.216999999999999</v>
      </c>
      <c r="L29" s="107">
        <v>23.166</v>
      </c>
      <c r="M29" s="107">
        <v>23.116</v>
      </c>
    </row>
    <row r="30" spans="1:13" x14ac:dyDescent="0.25">
      <c r="A30" s="102">
        <v>59</v>
      </c>
      <c r="B30" s="107">
        <v>23.065999999999999</v>
      </c>
      <c r="C30" s="107">
        <v>23.015000000000001</v>
      </c>
      <c r="D30" s="107">
        <v>22.965</v>
      </c>
      <c r="E30" s="107">
        <v>22.914000000000001</v>
      </c>
      <c r="F30" s="107">
        <v>22.863</v>
      </c>
      <c r="G30" s="107">
        <v>22.812999999999999</v>
      </c>
      <c r="H30" s="107">
        <v>22.762</v>
      </c>
      <c r="I30" s="107">
        <v>22.710999999999999</v>
      </c>
      <c r="J30" s="107">
        <v>22.66</v>
      </c>
      <c r="K30" s="107">
        <v>22.61</v>
      </c>
      <c r="L30" s="107">
        <v>22.559000000000001</v>
      </c>
      <c r="M30" s="107">
        <v>22.507999999999999</v>
      </c>
    </row>
    <row r="31" spans="1:13" x14ac:dyDescent="0.25">
      <c r="A31" s="102">
        <v>60</v>
      </c>
      <c r="B31" s="107">
        <v>22.457999999999998</v>
      </c>
      <c r="C31" s="107">
        <v>22.405999999999999</v>
      </c>
      <c r="D31" s="107">
        <v>22.355</v>
      </c>
      <c r="E31" s="107">
        <v>22.303999999999998</v>
      </c>
      <c r="F31" s="107">
        <v>22.253</v>
      </c>
      <c r="G31" s="107">
        <v>22.201000000000001</v>
      </c>
      <c r="H31" s="107">
        <v>22.15</v>
      </c>
      <c r="I31" s="107">
        <v>22.099</v>
      </c>
      <c r="J31" s="107">
        <v>22.047999999999998</v>
      </c>
      <c r="K31" s="107">
        <v>21.995999999999999</v>
      </c>
      <c r="L31" s="107">
        <v>21.945</v>
      </c>
      <c r="M31" s="107">
        <v>21.893999999999998</v>
      </c>
    </row>
    <row r="32" spans="1:13" x14ac:dyDescent="0.25">
      <c r="A32" s="102">
        <v>61</v>
      </c>
      <c r="B32" s="107">
        <v>21.843</v>
      </c>
      <c r="C32" s="107">
        <v>21.791</v>
      </c>
      <c r="D32" s="107">
        <v>21.739000000000001</v>
      </c>
      <c r="E32" s="107">
        <v>21.687000000000001</v>
      </c>
      <c r="F32" s="107">
        <v>21.635999999999999</v>
      </c>
      <c r="G32" s="107">
        <v>21.584</v>
      </c>
      <c r="H32" s="107">
        <v>21.532</v>
      </c>
      <c r="I32" s="107">
        <v>21.48</v>
      </c>
      <c r="J32" s="107">
        <v>21.428999999999998</v>
      </c>
      <c r="K32" s="107">
        <v>21.376999999999999</v>
      </c>
      <c r="L32" s="107">
        <v>21.324999999999999</v>
      </c>
      <c r="M32" s="107">
        <v>21.273</v>
      </c>
    </row>
    <row r="33" spans="1:13" x14ac:dyDescent="0.25">
      <c r="A33" s="102">
        <v>62</v>
      </c>
      <c r="B33" s="107">
        <v>21.222000000000001</v>
      </c>
      <c r="C33" s="107">
        <v>21.169</v>
      </c>
      <c r="D33" s="107">
        <v>21.117000000000001</v>
      </c>
      <c r="E33" s="107">
        <v>21.065000000000001</v>
      </c>
      <c r="F33" s="107">
        <v>21.013000000000002</v>
      </c>
      <c r="G33" s="107">
        <v>20.960999999999999</v>
      </c>
      <c r="H33" s="107">
        <v>20.908000000000001</v>
      </c>
      <c r="I33" s="107">
        <v>20.856000000000002</v>
      </c>
      <c r="J33" s="107">
        <v>20.803999999999998</v>
      </c>
      <c r="K33" s="107">
        <v>20.751999999999999</v>
      </c>
      <c r="L33" s="107">
        <v>20.7</v>
      </c>
      <c r="M33" s="107">
        <v>20.646999999999998</v>
      </c>
    </row>
    <row r="34" spans="1:13" x14ac:dyDescent="0.25">
      <c r="A34" s="102">
        <v>63</v>
      </c>
      <c r="B34" s="107">
        <v>20.594999999999999</v>
      </c>
      <c r="C34" s="107">
        <v>20.542000000000002</v>
      </c>
      <c r="D34" s="107">
        <v>20.49</v>
      </c>
      <c r="E34" s="107">
        <v>20.437000000000001</v>
      </c>
      <c r="F34" s="107">
        <v>20.384</v>
      </c>
      <c r="G34" s="107">
        <v>20.332000000000001</v>
      </c>
      <c r="H34" s="107">
        <v>20.279</v>
      </c>
      <c r="I34" s="107">
        <v>20.227</v>
      </c>
      <c r="J34" s="107">
        <v>20.173999999999999</v>
      </c>
      <c r="K34" s="107">
        <v>20.120999999999999</v>
      </c>
      <c r="L34" s="107">
        <v>20.068999999999999</v>
      </c>
      <c r="M34" s="107">
        <v>20.015999999999998</v>
      </c>
    </row>
    <row r="35" spans="1:13" x14ac:dyDescent="0.25">
      <c r="A35" s="102">
        <v>64</v>
      </c>
      <c r="B35" s="107">
        <v>19.963000000000001</v>
      </c>
      <c r="C35" s="107">
        <v>19.91</v>
      </c>
      <c r="D35" s="107">
        <v>19.856999999999999</v>
      </c>
      <c r="E35" s="107">
        <v>19.803999999999998</v>
      </c>
      <c r="F35" s="107">
        <v>19.751000000000001</v>
      </c>
      <c r="G35" s="107">
        <v>19.698</v>
      </c>
      <c r="H35" s="107">
        <v>19.645</v>
      </c>
      <c r="I35" s="107">
        <v>19.591999999999999</v>
      </c>
      <c r="J35" s="107">
        <v>19.539000000000001</v>
      </c>
      <c r="K35" s="107">
        <v>19.486000000000001</v>
      </c>
      <c r="L35" s="107">
        <v>19.433</v>
      </c>
      <c r="M35" s="107">
        <v>19.38</v>
      </c>
    </row>
    <row r="36" spans="1:13" x14ac:dyDescent="0.25">
      <c r="A36" s="102">
        <v>65</v>
      </c>
      <c r="B36" s="107">
        <v>19.327000000000002</v>
      </c>
      <c r="C36" s="107">
        <v>19.273</v>
      </c>
      <c r="D36" s="107">
        <v>19.22</v>
      </c>
      <c r="E36" s="107">
        <v>19.167000000000002</v>
      </c>
      <c r="F36" s="107">
        <v>19.113</v>
      </c>
      <c r="G36" s="107">
        <v>19.059999999999999</v>
      </c>
      <c r="H36" s="107">
        <v>19.006</v>
      </c>
      <c r="I36" s="107">
        <v>18.952999999999999</v>
      </c>
      <c r="J36" s="107">
        <v>18.899000000000001</v>
      </c>
      <c r="K36" s="107">
        <v>18.846</v>
      </c>
      <c r="L36" s="107">
        <v>18.792999999999999</v>
      </c>
      <c r="M36" s="107">
        <v>18.739000000000001</v>
      </c>
    </row>
    <row r="37" spans="1:13" x14ac:dyDescent="0.25">
      <c r="A37" s="102">
        <v>66</v>
      </c>
      <c r="B37" s="107">
        <v>18.686</v>
      </c>
      <c r="C37" s="107">
        <v>18.632000000000001</v>
      </c>
      <c r="D37" s="107">
        <v>18.577999999999999</v>
      </c>
      <c r="E37" s="107">
        <v>18.524000000000001</v>
      </c>
      <c r="F37" s="107">
        <v>18.47</v>
      </c>
      <c r="G37" s="107">
        <v>18.417000000000002</v>
      </c>
      <c r="H37" s="107">
        <v>18.363</v>
      </c>
      <c r="I37" s="107">
        <v>18.309000000000001</v>
      </c>
      <c r="J37" s="107">
        <v>18.254999999999999</v>
      </c>
      <c r="K37" s="107">
        <v>18.201000000000001</v>
      </c>
      <c r="L37" s="107">
        <v>18.148</v>
      </c>
      <c r="M37" s="107">
        <v>18.094000000000001</v>
      </c>
    </row>
    <row r="38" spans="1:13" x14ac:dyDescent="0.25">
      <c r="A38" s="102">
        <v>67</v>
      </c>
      <c r="B38" s="107">
        <v>18.04</v>
      </c>
      <c r="C38" s="107">
        <v>17.986000000000001</v>
      </c>
      <c r="D38" s="107">
        <v>17.931999999999999</v>
      </c>
      <c r="E38" s="107">
        <v>17.878</v>
      </c>
      <c r="F38" s="107">
        <v>17.823</v>
      </c>
      <c r="G38" s="107">
        <v>17.768999999999998</v>
      </c>
      <c r="H38" s="107">
        <v>17.715</v>
      </c>
      <c r="I38" s="107">
        <v>17.661000000000001</v>
      </c>
      <c r="J38" s="107">
        <v>17.606999999999999</v>
      </c>
      <c r="K38" s="107">
        <v>17.553000000000001</v>
      </c>
      <c r="L38" s="107">
        <v>17.498999999999999</v>
      </c>
      <c r="M38" s="107">
        <v>17.445</v>
      </c>
    </row>
    <row r="39" spans="1:13" x14ac:dyDescent="0.25">
      <c r="A39" s="102">
        <v>68</v>
      </c>
      <c r="B39" s="107">
        <v>17.39</v>
      </c>
      <c r="C39" s="107"/>
      <c r="D39" s="107"/>
      <c r="E39" s="107"/>
      <c r="F39" s="107"/>
      <c r="G39" s="107"/>
      <c r="H39" s="107"/>
      <c r="I39" s="107"/>
      <c r="J39" s="107"/>
      <c r="K39" s="107"/>
      <c r="L39" s="107"/>
      <c r="M39" s="107"/>
    </row>
    <row r="43" spans="1:13" ht="39.6" customHeight="1" x14ac:dyDescent="0.25"/>
    <row r="45" spans="1:13" ht="27.6" customHeight="1" x14ac:dyDescent="0.25"/>
  </sheetData>
  <sheetProtection algorithmName="SHA-512" hashValue="08E/h+kiTXrTFJEj0mFCLpJ9aUqoVmqPV0vzePEHf+ZYBOi2KivxYhyi8F4zDYy+trv+qSRV2n4T5uJ6DDVapg==" saltValue="c7LqWWDEoOKO0zDQ/fqiiw==" spinCount="100000" sheet="1" objects="1" scenarios="1"/>
  <conditionalFormatting sqref="A6:A16 A18:A20">
    <cfRule type="expression" dxfId="123" priority="15" stopIfTrue="1">
      <formula>MOD(ROW(),2)=0</formula>
    </cfRule>
    <cfRule type="expression" dxfId="122" priority="16" stopIfTrue="1">
      <formula>MOD(ROW(),2)&lt;&gt;0</formula>
    </cfRule>
  </conditionalFormatting>
  <conditionalFormatting sqref="B6:M16 C17:M20">
    <cfRule type="expression" dxfId="121" priority="17" stopIfTrue="1">
      <formula>MOD(ROW(),2)=0</formula>
    </cfRule>
    <cfRule type="expression" dxfId="120" priority="18" stopIfTrue="1">
      <formula>MOD(ROW(),2)&lt;&gt;0</formula>
    </cfRule>
  </conditionalFormatting>
  <conditionalFormatting sqref="A17">
    <cfRule type="expression" dxfId="119" priority="9" stopIfTrue="1">
      <formula>MOD(ROW(),2)=0</formula>
    </cfRule>
    <cfRule type="expression" dxfId="118" priority="10" stopIfTrue="1">
      <formula>MOD(ROW(),2)&lt;&gt;0</formula>
    </cfRule>
  </conditionalFormatting>
  <conditionalFormatting sqref="B17">
    <cfRule type="expression" dxfId="117" priority="7" stopIfTrue="1">
      <formula>MOD(ROW(),2)=0</formula>
    </cfRule>
    <cfRule type="expression" dxfId="116" priority="8" stopIfTrue="1">
      <formula>MOD(ROW(),2)&lt;&gt;0</formula>
    </cfRule>
  </conditionalFormatting>
  <conditionalFormatting sqref="A25:A39">
    <cfRule type="expression" dxfId="115" priority="3" stopIfTrue="1">
      <formula>MOD(ROW(),2)=0</formula>
    </cfRule>
    <cfRule type="expression" dxfId="114" priority="4" stopIfTrue="1">
      <formula>MOD(ROW(),2)&lt;&gt;0</formula>
    </cfRule>
  </conditionalFormatting>
  <conditionalFormatting sqref="B25:M39">
    <cfRule type="expression" dxfId="113" priority="5" stopIfTrue="1">
      <formula>MOD(ROW(),2)=0</formula>
    </cfRule>
    <cfRule type="expression" dxfId="112" priority="6" stopIfTrue="1">
      <formula>MOD(ROW(),2)&lt;&gt;0</formula>
    </cfRule>
  </conditionalFormatting>
  <conditionalFormatting sqref="B18:B20">
    <cfRule type="expression" dxfId="111" priority="1" stopIfTrue="1">
      <formula>MOD(ROW(),2)=0</formula>
    </cfRule>
    <cfRule type="expression" dxfId="110"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11">
    <pageSetUpPr fitToPage="1"/>
  </sheetPr>
  <dimension ref="A1:M66"/>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x-809</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615</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809</v>
      </c>
      <c r="C14" s="93"/>
      <c r="D14" s="93"/>
      <c r="E14" s="93"/>
      <c r="F14" s="93"/>
      <c r="G14" s="93"/>
      <c r="H14" s="93"/>
      <c r="I14" s="93"/>
      <c r="J14" s="93"/>
      <c r="K14" s="93"/>
      <c r="L14" s="93"/>
      <c r="M14" s="93"/>
    </row>
    <row r="15" spans="1:13" x14ac:dyDescent="0.25">
      <c r="A15" s="92" t="s">
        <v>59</v>
      </c>
      <c r="B15" s="93" t="s">
        <v>617</v>
      </c>
      <c r="C15" s="93"/>
      <c r="D15" s="93"/>
      <c r="E15" s="93"/>
      <c r="F15" s="93"/>
      <c r="G15" s="93"/>
      <c r="H15" s="93"/>
      <c r="I15" s="93"/>
      <c r="J15" s="93"/>
      <c r="K15" s="93"/>
      <c r="L15" s="93"/>
      <c r="M15" s="93"/>
    </row>
    <row r="16" spans="1:13" x14ac:dyDescent="0.25">
      <c r="A16" s="92" t="s">
        <v>60</v>
      </c>
      <c r="B16" s="93" t="s">
        <v>618</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20</v>
      </c>
      <c r="B26" s="107">
        <v>0.29599999999999999</v>
      </c>
      <c r="C26" s="107">
        <v>0.29699999999999999</v>
      </c>
      <c r="D26" s="107">
        <v>0.29699999999999999</v>
      </c>
      <c r="E26" s="107">
        <v>0.29799999999999999</v>
      </c>
      <c r="F26" s="107">
        <v>0.29799999999999999</v>
      </c>
      <c r="G26" s="107">
        <v>0.29899999999999999</v>
      </c>
      <c r="H26" s="107">
        <v>0.29899999999999999</v>
      </c>
      <c r="I26" s="107">
        <v>0.3</v>
      </c>
      <c r="J26" s="107">
        <v>0.30099999999999999</v>
      </c>
      <c r="K26" s="107">
        <v>0.30099999999999999</v>
      </c>
      <c r="L26" s="107">
        <v>0.30199999999999999</v>
      </c>
      <c r="M26" s="107">
        <v>0.30199999999999999</v>
      </c>
    </row>
    <row r="27" spans="1:13" x14ac:dyDescent="0.25">
      <c r="A27" s="102">
        <v>21</v>
      </c>
      <c r="B27" s="107">
        <v>0.30299999999999999</v>
      </c>
      <c r="C27" s="107">
        <v>0.30299999999999999</v>
      </c>
      <c r="D27" s="107">
        <v>0.30399999999999999</v>
      </c>
      <c r="E27" s="107">
        <v>0.30499999999999999</v>
      </c>
      <c r="F27" s="107">
        <v>0.30499999999999999</v>
      </c>
      <c r="G27" s="107">
        <v>0.30599999999999999</v>
      </c>
      <c r="H27" s="107">
        <v>0.30599999999999999</v>
      </c>
      <c r="I27" s="107">
        <v>0.307</v>
      </c>
      <c r="J27" s="107">
        <v>0.308</v>
      </c>
      <c r="K27" s="107">
        <v>0.308</v>
      </c>
      <c r="L27" s="107">
        <v>0.309</v>
      </c>
      <c r="M27" s="107">
        <v>0.309</v>
      </c>
    </row>
    <row r="28" spans="1:13" x14ac:dyDescent="0.25">
      <c r="A28" s="102">
        <v>22</v>
      </c>
      <c r="B28" s="107">
        <v>0.31</v>
      </c>
      <c r="C28" s="107">
        <v>0.311</v>
      </c>
      <c r="D28" s="107">
        <v>0.311</v>
      </c>
      <c r="E28" s="107">
        <v>0.312</v>
      </c>
      <c r="F28" s="107">
        <v>0.312</v>
      </c>
      <c r="G28" s="107">
        <v>0.313</v>
      </c>
      <c r="H28" s="107">
        <v>0.314</v>
      </c>
      <c r="I28" s="107">
        <v>0.314</v>
      </c>
      <c r="J28" s="107">
        <v>0.315</v>
      </c>
      <c r="K28" s="107">
        <v>0.315</v>
      </c>
      <c r="L28" s="107">
        <v>0.316</v>
      </c>
      <c r="M28" s="107">
        <v>0.317</v>
      </c>
    </row>
    <row r="29" spans="1:13" x14ac:dyDescent="0.25">
      <c r="A29" s="102">
        <v>23</v>
      </c>
      <c r="B29" s="107">
        <v>0.317</v>
      </c>
      <c r="C29" s="107">
        <v>0.318</v>
      </c>
      <c r="D29" s="107">
        <v>0.31900000000000001</v>
      </c>
      <c r="E29" s="107">
        <v>0.31900000000000001</v>
      </c>
      <c r="F29" s="107">
        <v>0.32</v>
      </c>
      <c r="G29" s="107">
        <v>0.32</v>
      </c>
      <c r="H29" s="107">
        <v>0.32100000000000001</v>
      </c>
      <c r="I29" s="107">
        <v>0.32200000000000001</v>
      </c>
      <c r="J29" s="107">
        <v>0.32200000000000001</v>
      </c>
      <c r="K29" s="107">
        <v>0.32300000000000001</v>
      </c>
      <c r="L29" s="107">
        <v>0.32400000000000001</v>
      </c>
      <c r="M29" s="107">
        <v>0.32400000000000001</v>
      </c>
    </row>
    <row r="30" spans="1:13" x14ac:dyDescent="0.25">
      <c r="A30" s="102">
        <v>24</v>
      </c>
      <c r="B30" s="107">
        <v>0.32500000000000001</v>
      </c>
      <c r="C30" s="107">
        <v>0.32600000000000001</v>
      </c>
      <c r="D30" s="107">
        <v>0.32600000000000001</v>
      </c>
      <c r="E30" s="107">
        <v>0.32700000000000001</v>
      </c>
      <c r="F30" s="107">
        <v>0.32800000000000001</v>
      </c>
      <c r="G30" s="107">
        <v>0.32800000000000001</v>
      </c>
      <c r="H30" s="107">
        <v>0.32900000000000001</v>
      </c>
      <c r="I30" s="107">
        <v>0.33</v>
      </c>
      <c r="J30" s="107">
        <v>0.33</v>
      </c>
      <c r="K30" s="107">
        <v>0.33100000000000002</v>
      </c>
      <c r="L30" s="107">
        <v>0.33100000000000002</v>
      </c>
      <c r="M30" s="107">
        <v>0.33200000000000002</v>
      </c>
    </row>
    <row r="31" spans="1:13" x14ac:dyDescent="0.25">
      <c r="A31" s="102">
        <v>25</v>
      </c>
      <c r="B31" s="107">
        <v>0.33300000000000002</v>
      </c>
      <c r="C31" s="107">
        <v>0.33300000000000002</v>
      </c>
      <c r="D31" s="107">
        <v>0.33400000000000002</v>
      </c>
      <c r="E31" s="107">
        <v>0.33500000000000002</v>
      </c>
      <c r="F31" s="107">
        <v>0.33600000000000002</v>
      </c>
      <c r="G31" s="107">
        <v>0.33600000000000002</v>
      </c>
      <c r="H31" s="107">
        <v>0.33700000000000002</v>
      </c>
      <c r="I31" s="107">
        <v>0.33800000000000002</v>
      </c>
      <c r="J31" s="107">
        <v>0.33800000000000002</v>
      </c>
      <c r="K31" s="107">
        <v>0.33900000000000002</v>
      </c>
      <c r="L31" s="107">
        <v>0.34</v>
      </c>
      <c r="M31" s="107">
        <v>0.34</v>
      </c>
    </row>
    <row r="32" spans="1:13" x14ac:dyDescent="0.25">
      <c r="A32" s="102">
        <v>26</v>
      </c>
      <c r="B32" s="107">
        <v>0.34100000000000003</v>
      </c>
      <c r="C32" s="107">
        <v>0.34200000000000003</v>
      </c>
      <c r="D32" s="107">
        <v>0.34200000000000003</v>
      </c>
      <c r="E32" s="107">
        <v>0.34300000000000003</v>
      </c>
      <c r="F32" s="107">
        <v>0.34399999999999997</v>
      </c>
      <c r="G32" s="107">
        <v>0.34399999999999997</v>
      </c>
      <c r="H32" s="107">
        <v>0.34499999999999997</v>
      </c>
      <c r="I32" s="107">
        <v>0.34599999999999997</v>
      </c>
      <c r="J32" s="107">
        <v>0.34699999999999998</v>
      </c>
      <c r="K32" s="107">
        <v>0.34699999999999998</v>
      </c>
      <c r="L32" s="107">
        <v>0.34799999999999998</v>
      </c>
      <c r="M32" s="107">
        <v>0.34899999999999998</v>
      </c>
    </row>
    <row r="33" spans="1:13" x14ac:dyDescent="0.25">
      <c r="A33" s="102">
        <v>27</v>
      </c>
      <c r="B33" s="107">
        <v>0.34899999999999998</v>
      </c>
      <c r="C33" s="107">
        <v>0.35</v>
      </c>
      <c r="D33" s="107">
        <v>0.35099999999999998</v>
      </c>
      <c r="E33" s="107">
        <v>0.35199999999999998</v>
      </c>
      <c r="F33" s="107">
        <v>0.35199999999999998</v>
      </c>
      <c r="G33" s="107">
        <v>0.35299999999999998</v>
      </c>
      <c r="H33" s="107">
        <v>0.35399999999999998</v>
      </c>
      <c r="I33" s="107">
        <v>0.35399999999999998</v>
      </c>
      <c r="J33" s="107">
        <v>0.35499999999999998</v>
      </c>
      <c r="K33" s="107">
        <v>0.35599999999999998</v>
      </c>
      <c r="L33" s="107">
        <v>0.35699999999999998</v>
      </c>
      <c r="M33" s="107">
        <v>0.35699999999999998</v>
      </c>
    </row>
    <row r="34" spans="1:13" x14ac:dyDescent="0.25">
      <c r="A34" s="102">
        <v>28</v>
      </c>
      <c r="B34" s="107">
        <v>0.35799999999999998</v>
      </c>
      <c r="C34" s="107">
        <v>0.35899999999999999</v>
      </c>
      <c r="D34" s="107">
        <v>0.36</v>
      </c>
      <c r="E34" s="107">
        <v>0.36</v>
      </c>
      <c r="F34" s="107">
        <v>0.36099999999999999</v>
      </c>
      <c r="G34" s="107">
        <v>0.36199999999999999</v>
      </c>
      <c r="H34" s="107">
        <v>0.36299999999999999</v>
      </c>
      <c r="I34" s="107">
        <v>0.36299999999999999</v>
      </c>
      <c r="J34" s="107">
        <v>0.36399999999999999</v>
      </c>
      <c r="K34" s="107">
        <v>0.36499999999999999</v>
      </c>
      <c r="L34" s="107">
        <v>0.36599999999999999</v>
      </c>
      <c r="M34" s="107">
        <v>0.36599999999999999</v>
      </c>
    </row>
    <row r="35" spans="1:13" x14ac:dyDescent="0.25">
      <c r="A35" s="102">
        <v>29</v>
      </c>
      <c r="B35" s="107">
        <v>0.36699999999999999</v>
      </c>
      <c r="C35" s="107">
        <v>0.36799999999999999</v>
      </c>
      <c r="D35" s="107">
        <v>0.36899999999999999</v>
      </c>
      <c r="E35" s="107">
        <v>0.36899999999999999</v>
      </c>
      <c r="F35" s="107">
        <v>0.37</v>
      </c>
      <c r="G35" s="107">
        <v>0.371</v>
      </c>
      <c r="H35" s="107">
        <v>0.372</v>
      </c>
      <c r="I35" s="107">
        <v>0.373</v>
      </c>
      <c r="J35" s="107">
        <v>0.373</v>
      </c>
      <c r="K35" s="107">
        <v>0.374</v>
      </c>
      <c r="L35" s="107">
        <v>0.375</v>
      </c>
      <c r="M35" s="107">
        <v>0.376</v>
      </c>
    </row>
    <row r="36" spans="1:13" x14ac:dyDescent="0.25">
      <c r="A36" s="102">
        <v>30</v>
      </c>
      <c r="B36" s="107">
        <v>0.377</v>
      </c>
      <c r="C36" s="107">
        <v>0.377</v>
      </c>
      <c r="D36" s="107">
        <v>0.378</v>
      </c>
      <c r="E36" s="107">
        <v>0.379</v>
      </c>
      <c r="F36" s="107">
        <v>0.38</v>
      </c>
      <c r="G36" s="107">
        <v>0.38100000000000001</v>
      </c>
      <c r="H36" s="107">
        <v>0.38100000000000001</v>
      </c>
      <c r="I36" s="107">
        <v>0.38200000000000001</v>
      </c>
      <c r="J36" s="107">
        <v>0.38300000000000001</v>
      </c>
      <c r="K36" s="107">
        <v>0.38400000000000001</v>
      </c>
      <c r="L36" s="107">
        <v>0.38500000000000001</v>
      </c>
      <c r="M36" s="107">
        <v>0.38500000000000001</v>
      </c>
    </row>
    <row r="37" spans="1:13" x14ac:dyDescent="0.25">
      <c r="A37" s="102">
        <v>31</v>
      </c>
      <c r="B37" s="107">
        <v>0.38600000000000001</v>
      </c>
      <c r="C37" s="107">
        <v>0.38700000000000001</v>
      </c>
      <c r="D37" s="107">
        <v>0.38800000000000001</v>
      </c>
      <c r="E37" s="107">
        <v>0.38900000000000001</v>
      </c>
      <c r="F37" s="107">
        <v>0.39</v>
      </c>
      <c r="G37" s="107">
        <v>0.39</v>
      </c>
      <c r="H37" s="107">
        <v>0.39100000000000001</v>
      </c>
      <c r="I37" s="107">
        <v>0.39200000000000002</v>
      </c>
      <c r="J37" s="107">
        <v>0.39300000000000002</v>
      </c>
      <c r="K37" s="107">
        <v>0.39400000000000002</v>
      </c>
      <c r="L37" s="107">
        <v>0.39500000000000002</v>
      </c>
      <c r="M37" s="107">
        <v>0.39600000000000002</v>
      </c>
    </row>
    <row r="38" spans="1:13" x14ac:dyDescent="0.25">
      <c r="A38" s="102">
        <v>32</v>
      </c>
      <c r="B38" s="107">
        <v>0.39600000000000002</v>
      </c>
      <c r="C38" s="107">
        <v>0.39700000000000002</v>
      </c>
      <c r="D38" s="107">
        <v>0.39800000000000002</v>
      </c>
      <c r="E38" s="107">
        <v>0.39900000000000002</v>
      </c>
      <c r="F38" s="107">
        <v>0.4</v>
      </c>
      <c r="G38" s="107">
        <v>0.40100000000000002</v>
      </c>
      <c r="H38" s="107">
        <v>0.40200000000000002</v>
      </c>
      <c r="I38" s="107">
        <v>0.40200000000000002</v>
      </c>
      <c r="J38" s="107">
        <v>0.40300000000000002</v>
      </c>
      <c r="K38" s="107">
        <v>0.40400000000000003</v>
      </c>
      <c r="L38" s="107">
        <v>0.40500000000000003</v>
      </c>
      <c r="M38" s="107">
        <v>0.40600000000000003</v>
      </c>
    </row>
    <row r="39" spans="1:13" x14ac:dyDescent="0.25">
      <c r="A39" s="102">
        <v>33</v>
      </c>
      <c r="B39" s="107">
        <v>0.40699999999999997</v>
      </c>
      <c r="C39" s="107">
        <v>0.40799999999999997</v>
      </c>
      <c r="D39" s="107">
        <v>0.40899999999999997</v>
      </c>
      <c r="E39" s="107">
        <v>0.41</v>
      </c>
      <c r="F39" s="107">
        <v>0.41</v>
      </c>
      <c r="G39" s="107">
        <v>0.41099999999999998</v>
      </c>
      <c r="H39" s="107">
        <v>0.41199999999999998</v>
      </c>
      <c r="I39" s="107">
        <v>0.41299999999999998</v>
      </c>
      <c r="J39" s="107">
        <v>0.41399999999999998</v>
      </c>
      <c r="K39" s="107">
        <v>0.41499999999999998</v>
      </c>
      <c r="L39" s="107">
        <v>0.41599999999999998</v>
      </c>
      <c r="M39" s="107">
        <v>0.41699999999999998</v>
      </c>
    </row>
    <row r="40" spans="1:13" x14ac:dyDescent="0.25">
      <c r="A40" s="102">
        <v>34</v>
      </c>
      <c r="B40" s="107">
        <v>0.41799999999999998</v>
      </c>
      <c r="C40" s="107">
        <v>0.41899999999999998</v>
      </c>
      <c r="D40" s="107">
        <v>0.42</v>
      </c>
      <c r="E40" s="107">
        <v>0.42099999999999999</v>
      </c>
      <c r="F40" s="107">
        <v>0.42199999999999999</v>
      </c>
      <c r="G40" s="107">
        <v>0.42299999999999999</v>
      </c>
      <c r="H40" s="107">
        <v>0.42299999999999999</v>
      </c>
      <c r="I40" s="107">
        <v>0.42399999999999999</v>
      </c>
      <c r="J40" s="107">
        <v>0.42499999999999999</v>
      </c>
      <c r="K40" s="107">
        <v>0.42599999999999999</v>
      </c>
      <c r="L40" s="107">
        <v>0.42699999999999999</v>
      </c>
      <c r="M40" s="107">
        <v>0.42799999999999999</v>
      </c>
    </row>
    <row r="41" spans="1:13" x14ac:dyDescent="0.25">
      <c r="A41" s="102">
        <v>35</v>
      </c>
      <c r="B41" s="107">
        <v>0.42899999999999999</v>
      </c>
      <c r="C41" s="107">
        <v>0.43</v>
      </c>
      <c r="D41" s="107">
        <v>0.43099999999999999</v>
      </c>
      <c r="E41" s="107">
        <v>0.432</v>
      </c>
      <c r="F41" s="107">
        <v>0.433</v>
      </c>
      <c r="G41" s="107">
        <v>0.434</v>
      </c>
      <c r="H41" s="107">
        <v>0.435</v>
      </c>
      <c r="I41" s="107">
        <v>0.436</v>
      </c>
      <c r="J41" s="107">
        <v>0.437</v>
      </c>
      <c r="K41" s="107">
        <v>0.438</v>
      </c>
      <c r="L41" s="107">
        <v>0.439</v>
      </c>
      <c r="M41" s="107">
        <v>0.44</v>
      </c>
    </row>
    <row r="42" spans="1:13" x14ac:dyDescent="0.25">
      <c r="A42" s="102">
        <v>36</v>
      </c>
      <c r="B42" s="107">
        <v>0.441</v>
      </c>
      <c r="C42" s="107">
        <v>0.442</v>
      </c>
      <c r="D42" s="107">
        <v>0.443</v>
      </c>
      <c r="E42" s="107">
        <v>0.44400000000000001</v>
      </c>
      <c r="F42" s="107">
        <v>0.44500000000000001</v>
      </c>
      <c r="G42" s="107">
        <v>0.44600000000000001</v>
      </c>
      <c r="H42" s="107">
        <v>0.44700000000000001</v>
      </c>
      <c r="I42" s="107">
        <v>0.44800000000000001</v>
      </c>
      <c r="J42" s="107">
        <v>0.44900000000000001</v>
      </c>
      <c r="K42" s="107">
        <v>0.45</v>
      </c>
      <c r="L42" s="107">
        <v>0.45100000000000001</v>
      </c>
      <c r="M42" s="107">
        <v>0.45200000000000001</v>
      </c>
    </row>
    <row r="43" spans="1:13" x14ac:dyDescent="0.25">
      <c r="A43" s="102">
        <v>37</v>
      </c>
      <c r="B43" s="107">
        <v>0.45300000000000001</v>
      </c>
      <c r="C43" s="107">
        <v>0.45400000000000001</v>
      </c>
      <c r="D43" s="107">
        <v>0.45500000000000002</v>
      </c>
      <c r="E43" s="107">
        <v>0.45600000000000002</v>
      </c>
      <c r="F43" s="107">
        <v>0.45800000000000002</v>
      </c>
      <c r="G43" s="107">
        <v>0.45900000000000002</v>
      </c>
      <c r="H43" s="107">
        <v>0.46</v>
      </c>
      <c r="I43" s="107">
        <v>0.46100000000000002</v>
      </c>
      <c r="J43" s="107">
        <v>0.46200000000000002</v>
      </c>
      <c r="K43" s="107">
        <v>0.46300000000000002</v>
      </c>
      <c r="L43" s="107">
        <v>0.46400000000000002</v>
      </c>
      <c r="M43" s="107">
        <v>0.46500000000000002</v>
      </c>
    </row>
    <row r="44" spans="1:13" x14ac:dyDescent="0.25">
      <c r="A44" s="102">
        <v>38</v>
      </c>
      <c r="B44" s="107">
        <v>0.46600000000000003</v>
      </c>
      <c r="C44" s="107">
        <v>0.46700000000000003</v>
      </c>
      <c r="D44" s="107">
        <v>0.46800000000000003</v>
      </c>
      <c r="E44" s="107">
        <v>0.46899999999999997</v>
      </c>
      <c r="F44" s="107">
        <v>0.47099999999999997</v>
      </c>
      <c r="G44" s="107">
        <v>0.47199999999999998</v>
      </c>
      <c r="H44" s="107">
        <v>0.47299999999999998</v>
      </c>
      <c r="I44" s="107">
        <v>0.47399999999999998</v>
      </c>
      <c r="J44" s="107">
        <v>0.47499999999999998</v>
      </c>
      <c r="K44" s="107">
        <v>0.47599999999999998</v>
      </c>
      <c r="L44" s="107">
        <v>0.47699999999999998</v>
      </c>
      <c r="M44" s="107">
        <v>0.47799999999999998</v>
      </c>
    </row>
    <row r="45" spans="1:13" x14ac:dyDescent="0.25">
      <c r="A45" s="102">
        <v>39</v>
      </c>
      <c r="B45" s="107">
        <v>0.48</v>
      </c>
      <c r="C45" s="107">
        <v>0.48099999999999998</v>
      </c>
      <c r="D45" s="107">
        <v>0.48199999999999998</v>
      </c>
      <c r="E45" s="107">
        <v>0.48299999999999998</v>
      </c>
      <c r="F45" s="107">
        <v>0.48399999999999999</v>
      </c>
      <c r="G45" s="107">
        <v>0.48499999999999999</v>
      </c>
      <c r="H45" s="107">
        <v>0.48699999999999999</v>
      </c>
      <c r="I45" s="107">
        <v>0.48799999999999999</v>
      </c>
      <c r="J45" s="107">
        <v>0.48899999999999999</v>
      </c>
      <c r="K45" s="107">
        <v>0.49</v>
      </c>
      <c r="L45" s="107">
        <v>0.49099999999999999</v>
      </c>
      <c r="M45" s="107">
        <v>0.49199999999999999</v>
      </c>
    </row>
    <row r="46" spans="1:13" x14ac:dyDescent="0.25">
      <c r="A46" s="102">
        <v>40</v>
      </c>
      <c r="B46" s="107">
        <v>0.49399999999999999</v>
      </c>
      <c r="C46" s="107">
        <v>0.495</v>
      </c>
      <c r="D46" s="107">
        <v>0.496</v>
      </c>
      <c r="E46" s="107">
        <v>0.497</v>
      </c>
      <c r="F46" s="107">
        <v>0.498</v>
      </c>
      <c r="G46" s="107">
        <v>0.5</v>
      </c>
      <c r="H46" s="107">
        <v>0.501</v>
      </c>
      <c r="I46" s="107">
        <v>0.502</v>
      </c>
      <c r="J46" s="107">
        <v>0.503</v>
      </c>
      <c r="K46" s="107">
        <v>0.505</v>
      </c>
      <c r="L46" s="107">
        <v>0.50600000000000001</v>
      </c>
      <c r="M46" s="107">
        <v>0.50700000000000001</v>
      </c>
    </row>
    <row r="47" spans="1:13" x14ac:dyDescent="0.25">
      <c r="A47" s="102">
        <v>41</v>
      </c>
      <c r="B47" s="107">
        <v>0.50800000000000001</v>
      </c>
      <c r="C47" s="107">
        <v>0.50900000000000001</v>
      </c>
      <c r="D47" s="107">
        <v>0.51100000000000001</v>
      </c>
      <c r="E47" s="107">
        <v>0.51200000000000001</v>
      </c>
      <c r="F47" s="107">
        <v>0.51300000000000001</v>
      </c>
      <c r="G47" s="107">
        <v>0.51500000000000001</v>
      </c>
      <c r="H47" s="107">
        <v>0.51600000000000001</v>
      </c>
      <c r="I47" s="107">
        <v>0.51700000000000002</v>
      </c>
      <c r="J47" s="107">
        <v>0.51800000000000002</v>
      </c>
      <c r="K47" s="107">
        <v>0.52</v>
      </c>
      <c r="L47" s="107">
        <v>0.52100000000000002</v>
      </c>
      <c r="M47" s="107">
        <v>0.52200000000000002</v>
      </c>
    </row>
    <row r="48" spans="1:13" x14ac:dyDescent="0.25">
      <c r="A48" s="102">
        <v>42</v>
      </c>
      <c r="B48" s="107">
        <v>0.52400000000000002</v>
      </c>
      <c r="C48" s="107">
        <v>0.52500000000000002</v>
      </c>
      <c r="D48" s="107">
        <v>0.52600000000000002</v>
      </c>
      <c r="E48" s="107">
        <v>0.52800000000000002</v>
      </c>
      <c r="F48" s="107">
        <v>0.52900000000000003</v>
      </c>
      <c r="G48" s="107">
        <v>0.53</v>
      </c>
      <c r="H48" s="107">
        <v>0.53200000000000003</v>
      </c>
      <c r="I48" s="107">
        <v>0.53300000000000003</v>
      </c>
      <c r="J48" s="107">
        <v>0.53400000000000003</v>
      </c>
      <c r="K48" s="107">
        <v>0.53600000000000003</v>
      </c>
      <c r="L48" s="107">
        <v>0.53700000000000003</v>
      </c>
      <c r="M48" s="107">
        <v>0.53800000000000003</v>
      </c>
    </row>
    <row r="49" spans="1:13" x14ac:dyDescent="0.25">
      <c r="A49" s="102">
        <v>43</v>
      </c>
      <c r="B49" s="107">
        <v>0.54</v>
      </c>
      <c r="C49" s="107">
        <v>0.54100000000000004</v>
      </c>
      <c r="D49" s="107">
        <v>0.54200000000000004</v>
      </c>
      <c r="E49" s="107">
        <v>0.54400000000000004</v>
      </c>
      <c r="F49" s="107">
        <v>0.54500000000000004</v>
      </c>
      <c r="G49" s="107">
        <v>0.54700000000000004</v>
      </c>
      <c r="H49" s="107">
        <v>0.54800000000000004</v>
      </c>
      <c r="I49" s="107">
        <v>0.54900000000000004</v>
      </c>
      <c r="J49" s="107">
        <v>0.55100000000000005</v>
      </c>
      <c r="K49" s="107">
        <v>0.55200000000000005</v>
      </c>
      <c r="L49" s="107">
        <v>0.55400000000000005</v>
      </c>
      <c r="M49" s="107">
        <v>0.55500000000000005</v>
      </c>
    </row>
    <row r="50" spans="1:13" x14ac:dyDescent="0.25">
      <c r="A50" s="102">
        <v>44</v>
      </c>
      <c r="B50" s="107">
        <v>0.55600000000000005</v>
      </c>
      <c r="C50" s="107">
        <v>0.55800000000000005</v>
      </c>
      <c r="D50" s="107">
        <v>0.55900000000000005</v>
      </c>
      <c r="E50" s="107">
        <v>0.56100000000000005</v>
      </c>
      <c r="F50" s="107">
        <v>0.56200000000000006</v>
      </c>
      <c r="G50" s="107">
        <v>0.56399999999999995</v>
      </c>
      <c r="H50" s="107">
        <v>0.56499999999999995</v>
      </c>
      <c r="I50" s="107">
        <v>0.56699999999999995</v>
      </c>
      <c r="J50" s="107">
        <v>0.56799999999999995</v>
      </c>
      <c r="K50" s="107">
        <v>0.56999999999999995</v>
      </c>
      <c r="L50" s="107">
        <v>0.57099999999999995</v>
      </c>
      <c r="M50" s="107">
        <v>0.57299999999999995</v>
      </c>
    </row>
    <row r="51" spans="1:13" x14ac:dyDescent="0.25">
      <c r="A51" s="102">
        <v>45</v>
      </c>
      <c r="B51" s="107">
        <v>0.57399999999999995</v>
      </c>
      <c r="C51" s="107">
        <v>0.57599999999999996</v>
      </c>
      <c r="D51" s="107">
        <v>0.57699999999999996</v>
      </c>
      <c r="E51" s="107">
        <v>0.57899999999999996</v>
      </c>
      <c r="F51" s="107">
        <v>0.57999999999999996</v>
      </c>
      <c r="G51" s="107">
        <v>0.58199999999999996</v>
      </c>
      <c r="H51" s="107">
        <v>0.58299999999999996</v>
      </c>
      <c r="I51" s="107">
        <v>0.58499999999999996</v>
      </c>
      <c r="J51" s="107">
        <v>0.58599999999999997</v>
      </c>
      <c r="K51" s="107">
        <v>0.58799999999999997</v>
      </c>
      <c r="L51" s="107">
        <v>0.58899999999999997</v>
      </c>
      <c r="M51" s="107">
        <v>0.59099999999999997</v>
      </c>
    </row>
    <row r="52" spans="1:13" x14ac:dyDescent="0.25">
      <c r="A52" s="102">
        <v>46</v>
      </c>
      <c r="B52" s="107">
        <v>0.59299999999999997</v>
      </c>
      <c r="C52" s="107">
        <v>0.59399999999999997</v>
      </c>
      <c r="D52" s="107">
        <v>0.59599999999999997</v>
      </c>
      <c r="E52" s="107">
        <v>0.59699999999999998</v>
      </c>
      <c r="F52" s="107">
        <v>0.59899999999999998</v>
      </c>
      <c r="G52" s="107">
        <v>0.60099999999999998</v>
      </c>
      <c r="H52" s="107">
        <v>0.60199999999999998</v>
      </c>
      <c r="I52" s="107">
        <v>0.60399999999999998</v>
      </c>
      <c r="J52" s="107">
        <v>0.60599999999999998</v>
      </c>
      <c r="K52" s="107">
        <v>0.60699999999999998</v>
      </c>
      <c r="L52" s="107">
        <v>0.60899999999999999</v>
      </c>
      <c r="M52" s="107">
        <v>0.61</v>
      </c>
    </row>
    <row r="53" spans="1:13" x14ac:dyDescent="0.25">
      <c r="A53" s="102">
        <v>47</v>
      </c>
      <c r="B53" s="107">
        <v>0.61199999999999999</v>
      </c>
      <c r="C53" s="107">
        <v>0.61399999999999999</v>
      </c>
      <c r="D53" s="107">
        <v>0.61599999999999999</v>
      </c>
      <c r="E53" s="107">
        <v>0.61699999999999999</v>
      </c>
      <c r="F53" s="107">
        <v>0.61899999999999999</v>
      </c>
      <c r="G53" s="107">
        <v>0.621</v>
      </c>
      <c r="H53" s="107">
        <v>0.622</v>
      </c>
      <c r="I53" s="107">
        <v>0.624</v>
      </c>
      <c r="J53" s="107">
        <v>0.626</v>
      </c>
      <c r="K53" s="107">
        <v>0.627</v>
      </c>
      <c r="L53" s="107">
        <v>0.629</v>
      </c>
      <c r="M53" s="107">
        <v>0.63100000000000001</v>
      </c>
    </row>
    <row r="54" spans="1:13" x14ac:dyDescent="0.25">
      <c r="A54" s="102">
        <v>48</v>
      </c>
      <c r="B54" s="107">
        <v>0.63300000000000001</v>
      </c>
      <c r="C54" s="107">
        <v>0.63400000000000001</v>
      </c>
      <c r="D54" s="107">
        <v>0.63600000000000001</v>
      </c>
      <c r="E54" s="107">
        <v>0.63800000000000001</v>
      </c>
      <c r="F54" s="107">
        <v>0.64</v>
      </c>
      <c r="G54" s="107">
        <v>0.64200000000000002</v>
      </c>
      <c r="H54" s="107">
        <v>0.64300000000000002</v>
      </c>
      <c r="I54" s="107">
        <v>0.64500000000000002</v>
      </c>
      <c r="J54" s="107">
        <v>0.64700000000000002</v>
      </c>
      <c r="K54" s="107">
        <v>0.64900000000000002</v>
      </c>
      <c r="L54" s="107">
        <v>0.65100000000000002</v>
      </c>
      <c r="M54" s="107">
        <v>0.65200000000000002</v>
      </c>
    </row>
    <row r="55" spans="1:13" x14ac:dyDescent="0.25">
      <c r="A55" s="102">
        <v>49</v>
      </c>
      <c r="B55" s="107">
        <v>0.65400000000000003</v>
      </c>
      <c r="C55" s="107">
        <v>0.65600000000000003</v>
      </c>
      <c r="D55" s="107">
        <v>0.65800000000000003</v>
      </c>
      <c r="E55" s="107">
        <v>0.66</v>
      </c>
      <c r="F55" s="107">
        <v>0.66200000000000003</v>
      </c>
      <c r="G55" s="107">
        <v>0.66400000000000003</v>
      </c>
      <c r="H55" s="107">
        <v>0.66600000000000004</v>
      </c>
      <c r="I55" s="107">
        <v>0.66800000000000004</v>
      </c>
      <c r="J55" s="107">
        <v>0.67</v>
      </c>
      <c r="K55" s="107">
        <v>0.67100000000000004</v>
      </c>
      <c r="L55" s="107">
        <v>0.67300000000000004</v>
      </c>
      <c r="M55" s="107">
        <v>0.67500000000000004</v>
      </c>
    </row>
    <row r="56" spans="1:13" x14ac:dyDescent="0.25">
      <c r="A56" s="102">
        <v>50</v>
      </c>
      <c r="B56" s="107">
        <v>0.67700000000000005</v>
      </c>
      <c r="C56" s="107">
        <v>0.67900000000000005</v>
      </c>
      <c r="D56" s="107">
        <v>0.68100000000000005</v>
      </c>
      <c r="E56" s="107">
        <v>0.68300000000000005</v>
      </c>
      <c r="F56" s="107">
        <v>0.68500000000000005</v>
      </c>
      <c r="G56" s="107">
        <v>0.68700000000000006</v>
      </c>
      <c r="H56" s="107">
        <v>0.68899999999999995</v>
      </c>
      <c r="I56" s="107">
        <v>0.69099999999999995</v>
      </c>
      <c r="J56" s="107">
        <v>0.69299999999999995</v>
      </c>
      <c r="K56" s="107">
        <v>0.69499999999999995</v>
      </c>
      <c r="L56" s="107">
        <v>0.69699999999999995</v>
      </c>
      <c r="M56" s="107">
        <v>0.69899999999999995</v>
      </c>
    </row>
    <row r="57" spans="1:13" x14ac:dyDescent="0.25">
      <c r="A57" s="102">
        <v>51</v>
      </c>
      <c r="B57" s="107">
        <v>0.70099999999999996</v>
      </c>
      <c r="C57" s="107">
        <v>0.70399999999999996</v>
      </c>
      <c r="D57" s="107">
        <v>0.70599999999999996</v>
      </c>
      <c r="E57" s="107">
        <v>0.70799999999999996</v>
      </c>
      <c r="F57" s="107">
        <v>0.71</v>
      </c>
      <c r="G57" s="107">
        <v>0.71199999999999997</v>
      </c>
      <c r="H57" s="107">
        <v>0.71399999999999997</v>
      </c>
      <c r="I57" s="107">
        <v>0.71599999999999997</v>
      </c>
      <c r="J57" s="107">
        <v>0.71799999999999997</v>
      </c>
      <c r="K57" s="107">
        <v>0.72099999999999997</v>
      </c>
      <c r="L57" s="107">
        <v>0.72299999999999998</v>
      </c>
      <c r="M57" s="107">
        <v>0.72499999999999998</v>
      </c>
    </row>
    <row r="58" spans="1:13" x14ac:dyDescent="0.25">
      <c r="A58" s="102">
        <v>52</v>
      </c>
      <c r="B58" s="107">
        <v>0.72699999999999998</v>
      </c>
      <c r="C58" s="107">
        <v>0.72899999999999998</v>
      </c>
      <c r="D58" s="107">
        <v>0.73199999999999998</v>
      </c>
      <c r="E58" s="107">
        <v>0.73399999999999999</v>
      </c>
      <c r="F58" s="107">
        <v>0.73599999999999999</v>
      </c>
      <c r="G58" s="107">
        <v>0.73799999999999999</v>
      </c>
      <c r="H58" s="107">
        <v>0.74099999999999999</v>
      </c>
      <c r="I58" s="107">
        <v>0.74299999999999999</v>
      </c>
      <c r="J58" s="107">
        <v>0.745</v>
      </c>
      <c r="K58" s="107">
        <v>0.747</v>
      </c>
      <c r="L58" s="107">
        <v>0.75</v>
      </c>
      <c r="M58" s="107">
        <v>0.752</v>
      </c>
    </row>
    <row r="59" spans="1:13" x14ac:dyDescent="0.25">
      <c r="A59" s="102">
        <v>53</v>
      </c>
      <c r="B59" s="107">
        <v>0.754</v>
      </c>
      <c r="C59" s="107">
        <v>0.75700000000000001</v>
      </c>
      <c r="D59" s="107">
        <v>0.75900000000000001</v>
      </c>
      <c r="E59" s="107">
        <v>0.76100000000000001</v>
      </c>
      <c r="F59" s="107">
        <v>0.76400000000000001</v>
      </c>
      <c r="G59" s="107">
        <v>0.76600000000000001</v>
      </c>
      <c r="H59" s="107">
        <v>0.76900000000000002</v>
      </c>
      <c r="I59" s="107">
        <v>0.77100000000000002</v>
      </c>
      <c r="J59" s="107">
        <v>0.77300000000000002</v>
      </c>
      <c r="K59" s="107">
        <v>0.77600000000000002</v>
      </c>
      <c r="L59" s="107">
        <v>0.77800000000000002</v>
      </c>
      <c r="M59" s="107">
        <v>0.78100000000000003</v>
      </c>
    </row>
    <row r="60" spans="1:13" x14ac:dyDescent="0.25">
      <c r="A60" s="102">
        <v>54</v>
      </c>
      <c r="B60" s="107">
        <v>0.78300000000000003</v>
      </c>
      <c r="C60" s="107">
        <v>0.78600000000000003</v>
      </c>
      <c r="D60" s="107">
        <v>0.78800000000000003</v>
      </c>
      <c r="E60" s="107">
        <v>0.79100000000000004</v>
      </c>
      <c r="F60" s="107">
        <v>0.79300000000000004</v>
      </c>
      <c r="G60" s="107">
        <v>0.79600000000000004</v>
      </c>
      <c r="H60" s="107">
        <v>0.79800000000000004</v>
      </c>
      <c r="I60" s="107">
        <v>0.80100000000000005</v>
      </c>
      <c r="J60" s="107">
        <v>0.80300000000000005</v>
      </c>
      <c r="K60" s="107">
        <v>0.80600000000000005</v>
      </c>
      <c r="L60" s="107">
        <v>0.80900000000000005</v>
      </c>
      <c r="M60" s="107">
        <v>0.81100000000000005</v>
      </c>
    </row>
    <row r="61" spans="1:13" x14ac:dyDescent="0.25">
      <c r="A61" s="102">
        <v>55</v>
      </c>
      <c r="B61" s="107">
        <v>0.81399999999999995</v>
      </c>
      <c r="C61" s="107">
        <v>0.81599999999999995</v>
      </c>
      <c r="D61" s="107">
        <v>0.81899999999999995</v>
      </c>
      <c r="E61" s="107">
        <v>0.82199999999999995</v>
      </c>
      <c r="F61" s="107">
        <v>0.82499999999999996</v>
      </c>
      <c r="G61" s="107">
        <v>0.82699999999999996</v>
      </c>
      <c r="H61" s="107">
        <v>0.83</v>
      </c>
      <c r="I61" s="107">
        <v>0.83299999999999996</v>
      </c>
      <c r="J61" s="107">
        <v>0.83599999999999997</v>
      </c>
      <c r="K61" s="107">
        <v>0.83799999999999997</v>
      </c>
      <c r="L61" s="107">
        <v>0.84099999999999997</v>
      </c>
      <c r="M61" s="107">
        <v>0.84399999999999997</v>
      </c>
    </row>
    <row r="62" spans="1:13" x14ac:dyDescent="0.25">
      <c r="A62" s="102">
        <v>56</v>
      </c>
      <c r="B62" s="107">
        <v>0.84599999999999997</v>
      </c>
      <c r="C62" s="107">
        <v>0.84899999999999998</v>
      </c>
      <c r="D62" s="107">
        <v>0.85199999999999998</v>
      </c>
      <c r="E62" s="107">
        <v>0.85499999999999998</v>
      </c>
      <c r="F62" s="107">
        <v>0.85799999999999998</v>
      </c>
      <c r="G62" s="107">
        <v>0.86099999999999999</v>
      </c>
      <c r="H62" s="107">
        <v>0.86399999999999999</v>
      </c>
      <c r="I62" s="107">
        <v>0.86699999999999999</v>
      </c>
      <c r="J62" s="107">
        <v>0.87</v>
      </c>
      <c r="K62" s="107">
        <v>0.873</v>
      </c>
      <c r="L62" s="107">
        <v>0.876</v>
      </c>
      <c r="M62" s="107">
        <v>0.878</v>
      </c>
    </row>
    <row r="63" spans="1:13" x14ac:dyDescent="0.25">
      <c r="A63" s="102">
        <v>57</v>
      </c>
      <c r="B63" s="107">
        <v>0.88100000000000001</v>
      </c>
      <c r="C63" s="107">
        <v>0.88500000000000001</v>
      </c>
      <c r="D63" s="107">
        <v>0.88800000000000001</v>
      </c>
      <c r="E63" s="107">
        <v>0.89100000000000001</v>
      </c>
      <c r="F63" s="107">
        <v>0.89400000000000002</v>
      </c>
      <c r="G63" s="107">
        <v>0.89700000000000002</v>
      </c>
      <c r="H63" s="107">
        <v>0.9</v>
      </c>
      <c r="I63" s="107">
        <v>0.90300000000000002</v>
      </c>
      <c r="J63" s="107">
        <v>0.90600000000000003</v>
      </c>
      <c r="K63" s="107">
        <v>0.90900000000000003</v>
      </c>
      <c r="L63" s="107">
        <v>0.91200000000000003</v>
      </c>
      <c r="M63" s="107">
        <v>0.91600000000000004</v>
      </c>
    </row>
    <row r="64" spans="1:13" x14ac:dyDescent="0.25">
      <c r="A64" s="102">
        <v>58</v>
      </c>
      <c r="B64" s="107">
        <v>0.91900000000000004</v>
      </c>
      <c r="C64" s="107">
        <v>0.92200000000000004</v>
      </c>
      <c r="D64" s="107">
        <v>0.92500000000000004</v>
      </c>
      <c r="E64" s="107">
        <v>0.92900000000000005</v>
      </c>
      <c r="F64" s="107">
        <v>0.93200000000000005</v>
      </c>
      <c r="G64" s="107">
        <v>0.93500000000000005</v>
      </c>
      <c r="H64" s="107">
        <v>0.93899999999999995</v>
      </c>
      <c r="I64" s="107">
        <v>0.94199999999999995</v>
      </c>
      <c r="J64" s="107">
        <v>0.94499999999999995</v>
      </c>
      <c r="K64" s="107">
        <v>0.94899999999999995</v>
      </c>
      <c r="L64" s="107">
        <v>0.95199999999999996</v>
      </c>
      <c r="M64" s="107">
        <v>0.95499999999999996</v>
      </c>
    </row>
    <row r="65" spans="1:13" x14ac:dyDescent="0.25">
      <c r="A65" s="102">
        <v>59</v>
      </c>
      <c r="B65" s="107">
        <v>0.95899999999999996</v>
      </c>
      <c r="C65" s="107">
        <v>0.96199999999999997</v>
      </c>
      <c r="D65" s="107">
        <v>0.96599999999999997</v>
      </c>
      <c r="E65" s="107">
        <v>0.97</v>
      </c>
      <c r="F65" s="107">
        <v>0.97299999999999998</v>
      </c>
      <c r="G65" s="107">
        <v>0.97699999999999998</v>
      </c>
      <c r="H65" s="107">
        <v>0.98</v>
      </c>
      <c r="I65" s="107">
        <v>0.98399999999999999</v>
      </c>
      <c r="J65" s="107">
        <v>0.98699999999999999</v>
      </c>
      <c r="K65" s="107">
        <v>0.99099999999999999</v>
      </c>
      <c r="L65" s="107">
        <v>0.995</v>
      </c>
      <c r="M65" s="107">
        <v>0.998</v>
      </c>
    </row>
    <row r="66" spans="1:13" x14ac:dyDescent="0.25">
      <c r="A66" s="102">
        <v>60</v>
      </c>
      <c r="B66" s="107">
        <v>1</v>
      </c>
      <c r="C66" s="107"/>
      <c r="D66" s="107"/>
      <c r="E66" s="107"/>
      <c r="F66" s="107"/>
      <c r="G66" s="107"/>
      <c r="H66" s="107"/>
      <c r="I66" s="107"/>
      <c r="J66" s="107"/>
      <c r="K66" s="107"/>
      <c r="L66" s="107"/>
      <c r="M66" s="107"/>
    </row>
  </sheetData>
  <sheetProtection algorithmName="SHA-512" hashValue="0cT1EYfORVyC8erVCu04fMKQuAAeRS2yk82CtXHLs/z7xve0i/NUG/q73Vukd98vjR5pqf2rZpLClB31JSbD1A==" saltValue="8HJ4qDmnK/PDz65rD54YEw==" spinCount="100000" sheet="1" objects="1" scenarios="1"/>
  <conditionalFormatting sqref="A6:A16">
    <cfRule type="expression" dxfId="109" priority="17" stopIfTrue="1">
      <formula>MOD(ROW(),2)=0</formula>
    </cfRule>
    <cfRule type="expression" dxfId="108" priority="18" stopIfTrue="1">
      <formula>MOD(ROW(),2)&lt;&gt;0</formula>
    </cfRule>
  </conditionalFormatting>
  <conditionalFormatting sqref="B6:M16 C17:M20">
    <cfRule type="expression" dxfId="107" priority="19" stopIfTrue="1">
      <formula>MOD(ROW(),2)=0</formula>
    </cfRule>
    <cfRule type="expression" dxfId="106" priority="20" stopIfTrue="1">
      <formula>MOD(ROW(),2)&lt;&gt;0</formula>
    </cfRule>
  </conditionalFormatting>
  <conditionalFormatting sqref="A18:A20">
    <cfRule type="expression" dxfId="105" priority="11" stopIfTrue="1">
      <formula>MOD(ROW(),2)=0</formula>
    </cfRule>
    <cfRule type="expression" dxfId="104" priority="12" stopIfTrue="1">
      <formula>MOD(ROW(),2)&lt;&gt;0</formula>
    </cfRule>
  </conditionalFormatting>
  <conditionalFormatting sqref="A17">
    <cfRule type="expression" dxfId="103" priority="9" stopIfTrue="1">
      <formula>MOD(ROW(),2)=0</formula>
    </cfRule>
    <cfRule type="expression" dxfId="102" priority="10" stopIfTrue="1">
      <formula>MOD(ROW(),2)&lt;&gt;0</formula>
    </cfRule>
  </conditionalFormatting>
  <conditionalFormatting sqref="B17">
    <cfRule type="expression" dxfId="101" priority="7" stopIfTrue="1">
      <formula>MOD(ROW(),2)=0</formula>
    </cfRule>
    <cfRule type="expression" dxfId="100" priority="8" stopIfTrue="1">
      <formula>MOD(ROW(),2)&lt;&gt;0</formula>
    </cfRule>
  </conditionalFormatting>
  <conditionalFormatting sqref="A25:A66">
    <cfRule type="expression" dxfId="99" priority="3" stopIfTrue="1">
      <formula>MOD(ROW(),2)=0</formula>
    </cfRule>
    <cfRule type="expression" dxfId="98" priority="4" stopIfTrue="1">
      <formula>MOD(ROW(),2)&lt;&gt;0</formula>
    </cfRule>
  </conditionalFormatting>
  <conditionalFormatting sqref="B25:M66">
    <cfRule type="expression" dxfId="97" priority="5" stopIfTrue="1">
      <formula>MOD(ROW(),2)=0</formula>
    </cfRule>
    <cfRule type="expression" dxfId="96" priority="6" stopIfTrue="1">
      <formula>MOD(ROW(),2)&lt;&gt;0</formula>
    </cfRule>
  </conditionalFormatting>
  <conditionalFormatting sqref="B18:B20">
    <cfRule type="expression" dxfId="95" priority="1" stopIfTrue="1">
      <formula>MOD(ROW(),2)=0</formula>
    </cfRule>
    <cfRule type="expression" dxfId="94"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12">
    <pageSetUpPr fitToPage="1"/>
  </sheetPr>
  <dimension ref="A1:M71"/>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x-810</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619</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810</v>
      </c>
      <c r="C14" s="93"/>
      <c r="D14" s="93"/>
      <c r="E14" s="93"/>
      <c r="F14" s="93"/>
      <c r="G14" s="93"/>
      <c r="H14" s="93"/>
      <c r="I14" s="93"/>
      <c r="J14" s="93"/>
      <c r="K14" s="93"/>
      <c r="L14" s="93"/>
      <c r="M14" s="93"/>
    </row>
    <row r="15" spans="1:13" x14ac:dyDescent="0.25">
      <c r="A15" s="92" t="s">
        <v>59</v>
      </c>
      <c r="B15" s="93" t="s">
        <v>620</v>
      </c>
      <c r="C15" s="93"/>
      <c r="D15" s="93"/>
      <c r="E15" s="93"/>
      <c r="F15" s="93"/>
      <c r="G15" s="93"/>
      <c r="H15" s="93"/>
      <c r="I15" s="93"/>
      <c r="J15" s="93"/>
      <c r="K15" s="93"/>
      <c r="L15" s="93"/>
      <c r="M15" s="93"/>
    </row>
    <row r="16" spans="1:13" x14ac:dyDescent="0.25">
      <c r="A16" s="92" t="s">
        <v>60</v>
      </c>
      <c r="B16" s="93" t="s">
        <v>621</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20</v>
      </c>
      <c r="B26" s="107">
        <v>0.23799999999999999</v>
      </c>
      <c r="C26" s="107">
        <v>0.23899999999999999</v>
      </c>
      <c r="D26" s="107">
        <v>0.23899999999999999</v>
      </c>
      <c r="E26" s="107">
        <v>0.24</v>
      </c>
      <c r="F26" s="107">
        <v>0.24</v>
      </c>
      <c r="G26" s="107">
        <v>0.24099999999999999</v>
      </c>
      <c r="H26" s="107">
        <v>0.24099999999999999</v>
      </c>
      <c r="I26" s="107">
        <v>0.24199999999999999</v>
      </c>
      <c r="J26" s="107">
        <v>0.24199999999999999</v>
      </c>
      <c r="K26" s="107">
        <v>0.24199999999999999</v>
      </c>
      <c r="L26" s="107">
        <v>0.24299999999999999</v>
      </c>
      <c r="M26" s="107">
        <v>0.24299999999999999</v>
      </c>
    </row>
    <row r="27" spans="1:13" x14ac:dyDescent="0.25">
      <c r="A27" s="102">
        <v>21</v>
      </c>
      <c r="B27" s="107">
        <v>0.24399999999999999</v>
      </c>
      <c r="C27" s="107">
        <v>0.24399999999999999</v>
      </c>
      <c r="D27" s="107">
        <v>0.245</v>
      </c>
      <c r="E27" s="107">
        <v>0.245</v>
      </c>
      <c r="F27" s="107">
        <v>0.246</v>
      </c>
      <c r="G27" s="107">
        <v>0.246</v>
      </c>
      <c r="H27" s="107">
        <v>0.247</v>
      </c>
      <c r="I27" s="107">
        <v>0.247</v>
      </c>
      <c r="J27" s="107">
        <v>0.248</v>
      </c>
      <c r="K27" s="107">
        <v>0.248</v>
      </c>
      <c r="L27" s="107">
        <v>0.249</v>
      </c>
      <c r="M27" s="107">
        <v>0.249</v>
      </c>
    </row>
    <row r="28" spans="1:13" x14ac:dyDescent="0.25">
      <c r="A28" s="102">
        <v>22</v>
      </c>
      <c r="B28" s="107">
        <v>0.249</v>
      </c>
      <c r="C28" s="107">
        <v>0.25</v>
      </c>
      <c r="D28" s="107">
        <v>0.25</v>
      </c>
      <c r="E28" s="107">
        <v>0.251</v>
      </c>
      <c r="F28" s="107">
        <v>0.251</v>
      </c>
      <c r="G28" s="107">
        <v>0.252</v>
      </c>
      <c r="H28" s="107">
        <v>0.252</v>
      </c>
      <c r="I28" s="107">
        <v>0.253</v>
      </c>
      <c r="J28" s="107">
        <v>0.253</v>
      </c>
      <c r="K28" s="107">
        <v>0.254</v>
      </c>
      <c r="L28" s="107">
        <v>0.254</v>
      </c>
      <c r="M28" s="107">
        <v>0.255</v>
      </c>
    </row>
    <row r="29" spans="1:13" x14ac:dyDescent="0.25">
      <c r="A29" s="102">
        <v>23</v>
      </c>
      <c r="B29" s="107">
        <v>0.255</v>
      </c>
      <c r="C29" s="107">
        <v>0.25600000000000001</v>
      </c>
      <c r="D29" s="107">
        <v>0.25600000000000001</v>
      </c>
      <c r="E29" s="107">
        <v>0.25700000000000001</v>
      </c>
      <c r="F29" s="107">
        <v>0.25700000000000001</v>
      </c>
      <c r="G29" s="107">
        <v>0.25800000000000001</v>
      </c>
      <c r="H29" s="107">
        <v>0.25800000000000001</v>
      </c>
      <c r="I29" s="107">
        <v>0.25900000000000001</v>
      </c>
      <c r="J29" s="107">
        <v>0.25900000000000001</v>
      </c>
      <c r="K29" s="107">
        <v>0.26</v>
      </c>
      <c r="L29" s="107">
        <v>0.26</v>
      </c>
      <c r="M29" s="107">
        <v>0.26100000000000001</v>
      </c>
    </row>
    <row r="30" spans="1:13" x14ac:dyDescent="0.25">
      <c r="A30" s="102">
        <v>24</v>
      </c>
      <c r="B30" s="107">
        <v>0.26100000000000001</v>
      </c>
      <c r="C30" s="107">
        <v>0.26200000000000001</v>
      </c>
      <c r="D30" s="107">
        <v>0.26200000000000001</v>
      </c>
      <c r="E30" s="107">
        <v>0.26300000000000001</v>
      </c>
      <c r="F30" s="107">
        <v>0.26300000000000001</v>
      </c>
      <c r="G30" s="107">
        <v>0.26400000000000001</v>
      </c>
      <c r="H30" s="107">
        <v>0.26400000000000001</v>
      </c>
      <c r="I30" s="107">
        <v>0.26500000000000001</v>
      </c>
      <c r="J30" s="107">
        <v>0.26500000000000001</v>
      </c>
      <c r="K30" s="107">
        <v>0.26600000000000001</v>
      </c>
      <c r="L30" s="107">
        <v>0.26600000000000001</v>
      </c>
      <c r="M30" s="107">
        <v>0.26700000000000002</v>
      </c>
    </row>
    <row r="31" spans="1:13" x14ac:dyDescent="0.25">
      <c r="A31" s="102">
        <v>25</v>
      </c>
      <c r="B31" s="107">
        <v>0.26700000000000002</v>
      </c>
      <c r="C31" s="107">
        <v>0.26800000000000002</v>
      </c>
      <c r="D31" s="107">
        <v>0.26900000000000002</v>
      </c>
      <c r="E31" s="107">
        <v>0.26900000000000002</v>
      </c>
      <c r="F31" s="107">
        <v>0.27</v>
      </c>
      <c r="G31" s="107">
        <v>0.27</v>
      </c>
      <c r="H31" s="107">
        <v>0.27100000000000002</v>
      </c>
      <c r="I31" s="107">
        <v>0.27100000000000002</v>
      </c>
      <c r="J31" s="107">
        <v>0.27200000000000002</v>
      </c>
      <c r="K31" s="107">
        <v>0.27200000000000002</v>
      </c>
      <c r="L31" s="107">
        <v>0.27300000000000002</v>
      </c>
      <c r="M31" s="107">
        <v>0.27300000000000002</v>
      </c>
    </row>
    <row r="32" spans="1:13" x14ac:dyDescent="0.25">
      <c r="A32" s="102">
        <v>26</v>
      </c>
      <c r="B32" s="107">
        <v>0.27400000000000002</v>
      </c>
      <c r="C32" s="107">
        <v>0.27400000000000002</v>
      </c>
      <c r="D32" s="107">
        <v>0.27500000000000002</v>
      </c>
      <c r="E32" s="107">
        <v>0.27600000000000002</v>
      </c>
      <c r="F32" s="107">
        <v>0.27600000000000002</v>
      </c>
      <c r="G32" s="107">
        <v>0.27700000000000002</v>
      </c>
      <c r="H32" s="107">
        <v>0.27700000000000002</v>
      </c>
      <c r="I32" s="107">
        <v>0.27800000000000002</v>
      </c>
      <c r="J32" s="107">
        <v>0.27800000000000002</v>
      </c>
      <c r="K32" s="107">
        <v>0.27900000000000003</v>
      </c>
      <c r="L32" s="107">
        <v>0.27900000000000003</v>
      </c>
      <c r="M32" s="107">
        <v>0.28000000000000003</v>
      </c>
    </row>
    <row r="33" spans="1:13" x14ac:dyDescent="0.25">
      <c r="A33" s="102">
        <v>27</v>
      </c>
      <c r="B33" s="107">
        <v>0.28100000000000003</v>
      </c>
      <c r="C33" s="107">
        <v>0.28100000000000003</v>
      </c>
      <c r="D33" s="107">
        <v>0.28199999999999997</v>
      </c>
      <c r="E33" s="107">
        <v>0.28199999999999997</v>
      </c>
      <c r="F33" s="107">
        <v>0.28299999999999997</v>
      </c>
      <c r="G33" s="107">
        <v>0.28299999999999997</v>
      </c>
      <c r="H33" s="107">
        <v>0.28399999999999997</v>
      </c>
      <c r="I33" s="107">
        <v>0.28499999999999998</v>
      </c>
      <c r="J33" s="107">
        <v>0.28499999999999998</v>
      </c>
      <c r="K33" s="107">
        <v>0.28599999999999998</v>
      </c>
      <c r="L33" s="107">
        <v>0.28599999999999998</v>
      </c>
      <c r="M33" s="107">
        <v>0.28699999999999998</v>
      </c>
    </row>
    <row r="34" spans="1:13" x14ac:dyDescent="0.25">
      <c r="A34" s="102">
        <v>28</v>
      </c>
      <c r="B34" s="107">
        <v>0.28699999999999998</v>
      </c>
      <c r="C34" s="107">
        <v>0.28799999999999998</v>
      </c>
      <c r="D34" s="107">
        <v>0.28899999999999998</v>
      </c>
      <c r="E34" s="107">
        <v>0.28899999999999998</v>
      </c>
      <c r="F34" s="107">
        <v>0.28999999999999998</v>
      </c>
      <c r="G34" s="107">
        <v>0.28999999999999998</v>
      </c>
      <c r="H34" s="107">
        <v>0.29099999999999998</v>
      </c>
      <c r="I34" s="107">
        <v>0.29199999999999998</v>
      </c>
      <c r="J34" s="107">
        <v>0.29199999999999998</v>
      </c>
      <c r="K34" s="107">
        <v>0.29299999999999998</v>
      </c>
      <c r="L34" s="107">
        <v>0.29299999999999998</v>
      </c>
      <c r="M34" s="107">
        <v>0.29399999999999998</v>
      </c>
    </row>
    <row r="35" spans="1:13" x14ac:dyDescent="0.25">
      <c r="A35" s="102">
        <v>29</v>
      </c>
      <c r="B35" s="107">
        <v>0.29499999999999998</v>
      </c>
      <c r="C35" s="107">
        <v>0.29499999999999998</v>
      </c>
      <c r="D35" s="107">
        <v>0.29599999999999999</v>
      </c>
      <c r="E35" s="107">
        <v>0.29599999999999999</v>
      </c>
      <c r="F35" s="107">
        <v>0.29699999999999999</v>
      </c>
      <c r="G35" s="107">
        <v>0.29799999999999999</v>
      </c>
      <c r="H35" s="107">
        <v>0.29799999999999999</v>
      </c>
      <c r="I35" s="107">
        <v>0.29899999999999999</v>
      </c>
      <c r="J35" s="107">
        <v>0.29899999999999999</v>
      </c>
      <c r="K35" s="107">
        <v>0.3</v>
      </c>
      <c r="L35" s="107">
        <v>0.30099999999999999</v>
      </c>
      <c r="M35" s="107">
        <v>0.30099999999999999</v>
      </c>
    </row>
    <row r="36" spans="1:13" x14ac:dyDescent="0.25">
      <c r="A36" s="102">
        <v>30</v>
      </c>
      <c r="B36" s="107">
        <v>0.30199999999999999</v>
      </c>
      <c r="C36" s="107">
        <v>0.30299999999999999</v>
      </c>
      <c r="D36" s="107">
        <v>0.30299999999999999</v>
      </c>
      <c r="E36" s="107">
        <v>0.30399999999999999</v>
      </c>
      <c r="F36" s="107">
        <v>0.30499999999999999</v>
      </c>
      <c r="G36" s="107">
        <v>0.30499999999999999</v>
      </c>
      <c r="H36" s="107">
        <v>0.30599999999999999</v>
      </c>
      <c r="I36" s="107">
        <v>0.30599999999999999</v>
      </c>
      <c r="J36" s="107">
        <v>0.307</v>
      </c>
      <c r="K36" s="107">
        <v>0.308</v>
      </c>
      <c r="L36" s="107">
        <v>0.308</v>
      </c>
      <c r="M36" s="107">
        <v>0.309</v>
      </c>
    </row>
    <row r="37" spans="1:13" x14ac:dyDescent="0.25">
      <c r="A37" s="102">
        <v>31</v>
      </c>
      <c r="B37" s="107">
        <v>0.31</v>
      </c>
      <c r="C37" s="107">
        <v>0.31</v>
      </c>
      <c r="D37" s="107">
        <v>0.311</v>
      </c>
      <c r="E37" s="107">
        <v>0.312</v>
      </c>
      <c r="F37" s="107">
        <v>0.312</v>
      </c>
      <c r="G37" s="107">
        <v>0.313</v>
      </c>
      <c r="H37" s="107">
        <v>0.314</v>
      </c>
      <c r="I37" s="107">
        <v>0.314</v>
      </c>
      <c r="J37" s="107">
        <v>0.315</v>
      </c>
      <c r="K37" s="107">
        <v>0.316</v>
      </c>
      <c r="L37" s="107">
        <v>0.316</v>
      </c>
      <c r="M37" s="107">
        <v>0.317</v>
      </c>
    </row>
    <row r="38" spans="1:13" x14ac:dyDescent="0.25">
      <c r="A38" s="102">
        <v>32</v>
      </c>
      <c r="B38" s="107">
        <v>0.318</v>
      </c>
      <c r="C38" s="107">
        <v>0.318</v>
      </c>
      <c r="D38" s="107">
        <v>0.31900000000000001</v>
      </c>
      <c r="E38" s="107">
        <v>0.32</v>
      </c>
      <c r="F38" s="107">
        <v>0.32</v>
      </c>
      <c r="G38" s="107">
        <v>0.32100000000000001</v>
      </c>
      <c r="H38" s="107">
        <v>0.32200000000000001</v>
      </c>
      <c r="I38" s="107">
        <v>0.32200000000000001</v>
      </c>
      <c r="J38" s="107">
        <v>0.32300000000000001</v>
      </c>
      <c r="K38" s="107">
        <v>0.32400000000000001</v>
      </c>
      <c r="L38" s="107">
        <v>0.32400000000000001</v>
      </c>
      <c r="M38" s="107">
        <v>0.32500000000000001</v>
      </c>
    </row>
    <row r="39" spans="1:13" x14ac:dyDescent="0.25">
      <c r="A39" s="102">
        <v>33</v>
      </c>
      <c r="B39" s="107">
        <v>0.32600000000000001</v>
      </c>
      <c r="C39" s="107">
        <v>0.32700000000000001</v>
      </c>
      <c r="D39" s="107">
        <v>0.32700000000000001</v>
      </c>
      <c r="E39" s="107">
        <v>0.32800000000000001</v>
      </c>
      <c r="F39" s="107">
        <v>0.32900000000000001</v>
      </c>
      <c r="G39" s="107">
        <v>0.32900000000000001</v>
      </c>
      <c r="H39" s="107">
        <v>0.33</v>
      </c>
      <c r="I39" s="107">
        <v>0.33100000000000002</v>
      </c>
      <c r="J39" s="107">
        <v>0.33200000000000002</v>
      </c>
      <c r="K39" s="107">
        <v>0.33200000000000002</v>
      </c>
      <c r="L39" s="107">
        <v>0.33300000000000002</v>
      </c>
      <c r="M39" s="107">
        <v>0.33400000000000002</v>
      </c>
    </row>
    <row r="40" spans="1:13" x14ac:dyDescent="0.25">
      <c r="A40" s="102">
        <v>34</v>
      </c>
      <c r="B40" s="107">
        <v>0.33400000000000002</v>
      </c>
      <c r="C40" s="107">
        <v>0.33500000000000002</v>
      </c>
      <c r="D40" s="107">
        <v>0.33600000000000002</v>
      </c>
      <c r="E40" s="107">
        <v>0.33700000000000002</v>
      </c>
      <c r="F40" s="107">
        <v>0.33700000000000002</v>
      </c>
      <c r="G40" s="107">
        <v>0.33800000000000002</v>
      </c>
      <c r="H40" s="107">
        <v>0.33900000000000002</v>
      </c>
      <c r="I40" s="107">
        <v>0.34</v>
      </c>
      <c r="J40" s="107">
        <v>0.34</v>
      </c>
      <c r="K40" s="107">
        <v>0.34100000000000003</v>
      </c>
      <c r="L40" s="107">
        <v>0.34200000000000003</v>
      </c>
      <c r="M40" s="107">
        <v>0.34300000000000003</v>
      </c>
    </row>
    <row r="41" spans="1:13" x14ac:dyDescent="0.25">
      <c r="A41" s="102">
        <v>35</v>
      </c>
      <c r="B41" s="107">
        <v>0.34300000000000003</v>
      </c>
      <c r="C41" s="107">
        <v>0.34399999999999997</v>
      </c>
      <c r="D41" s="107">
        <v>0.34499999999999997</v>
      </c>
      <c r="E41" s="107">
        <v>0.34599999999999997</v>
      </c>
      <c r="F41" s="107">
        <v>0.34599999999999997</v>
      </c>
      <c r="G41" s="107">
        <v>0.34699999999999998</v>
      </c>
      <c r="H41" s="107">
        <v>0.34799999999999998</v>
      </c>
      <c r="I41" s="107">
        <v>0.34899999999999998</v>
      </c>
      <c r="J41" s="107">
        <v>0.35</v>
      </c>
      <c r="K41" s="107">
        <v>0.35</v>
      </c>
      <c r="L41" s="107">
        <v>0.35099999999999998</v>
      </c>
      <c r="M41" s="107">
        <v>0.35199999999999998</v>
      </c>
    </row>
    <row r="42" spans="1:13" x14ac:dyDescent="0.25">
      <c r="A42" s="102">
        <v>36</v>
      </c>
      <c r="B42" s="107">
        <v>0.35299999999999998</v>
      </c>
      <c r="C42" s="107">
        <v>0.35299999999999998</v>
      </c>
      <c r="D42" s="107">
        <v>0.35399999999999998</v>
      </c>
      <c r="E42" s="107">
        <v>0.35499999999999998</v>
      </c>
      <c r="F42" s="107">
        <v>0.35599999999999998</v>
      </c>
      <c r="G42" s="107">
        <v>0.35699999999999998</v>
      </c>
      <c r="H42" s="107">
        <v>0.35699999999999998</v>
      </c>
      <c r="I42" s="107">
        <v>0.35799999999999998</v>
      </c>
      <c r="J42" s="107">
        <v>0.35899999999999999</v>
      </c>
      <c r="K42" s="107">
        <v>0.36</v>
      </c>
      <c r="L42" s="107">
        <v>0.36099999999999999</v>
      </c>
      <c r="M42" s="107">
        <v>0.36199999999999999</v>
      </c>
    </row>
    <row r="43" spans="1:13" x14ac:dyDescent="0.25">
      <c r="A43" s="102">
        <v>37</v>
      </c>
      <c r="B43" s="107">
        <v>0.36199999999999999</v>
      </c>
      <c r="C43" s="107">
        <v>0.36299999999999999</v>
      </c>
      <c r="D43" s="107">
        <v>0.36399999999999999</v>
      </c>
      <c r="E43" s="107">
        <v>0.36499999999999999</v>
      </c>
      <c r="F43" s="107">
        <v>0.36599999999999999</v>
      </c>
      <c r="G43" s="107">
        <v>0.36699999999999999</v>
      </c>
      <c r="H43" s="107">
        <v>0.36699999999999999</v>
      </c>
      <c r="I43" s="107">
        <v>0.36799999999999999</v>
      </c>
      <c r="J43" s="107">
        <v>0.36899999999999999</v>
      </c>
      <c r="K43" s="107">
        <v>0.37</v>
      </c>
      <c r="L43" s="107">
        <v>0.371</v>
      </c>
      <c r="M43" s="107">
        <v>0.372</v>
      </c>
    </row>
    <row r="44" spans="1:13" x14ac:dyDescent="0.25">
      <c r="A44" s="102">
        <v>38</v>
      </c>
      <c r="B44" s="107">
        <v>0.372</v>
      </c>
      <c r="C44" s="107">
        <v>0.373</v>
      </c>
      <c r="D44" s="107">
        <v>0.374</v>
      </c>
      <c r="E44" s="107">
        <v>0.375</v>
      </c>
      <c r="F44" s="107">
        <v>0.376</v>
      </c>
      <c r="G44" s="107">
        <v>0.377</v>
      </c>
      <c r="H44" s="107">
        <v>0.378</v>
      </c>
      <c r="I44" s="107">
        <v>0.379</v>
      </c>
      <c r="J44" s="107">
        <v>0.379</v>
      </c>
      <c r="K44" s="107">
        <v>0.38</v>
      </c>
      <c r="L44" s="107">
        <v>0.38100000000000001</v>
      </c>
      <c r="M44" s="107">
        <v>0.38200000000000001</v>
      </c>
    </row>
    <row r="45" spans="1:13" x14ac:dyDescent="0.25">
      <c r="A45" s="102">
        <v>39</v>
      </c>
      <c r="B45" s="107">
        <v>0.38300000000000001</v>
      </c>
      <c r="C45" s="107">
        <v>0.38400000000000001</v>
      </c>
      <c r="D45" s="107">
        <v>0.38500000000000001</v>
      </c>
      <c r="E45" s="107">
        <v>0.38600000000000001</v>
      </c>
      <c r="F45" s="107">
        <v>0.38700000000000001</v>
      </c>
      <c r="G45" s="107">
        <v>0.38800000000000001</v>
      </c>
      <c r="H45" s="107">
        <v>0.38800000000000001</v>
      </c>
      <c r="I45" s="107">
        <v>0.38900000000000001</v>
      </c>
      <c r="J45" s="107">
        <v>0.39</v>
      </c>
      <c r="K45" s="107">
        <v>0.39100000000000001</v>
      </c>
      <c r="L45" s="107">
        <v>0.39200000000000002</v>
      </c>
      <c r="M45" s="107">
        <v>0.39300000000000002</v>
      </c>
    </row>
    <row r="46" spans="1:13" x14ac:dyDescent="0.25">
      <c r="A46" s="102">
        <v>40</v>
      </c>
      <c r="B46" s="107">
        <v>0.39400000000000002</v>
      </c>
      <c r="C46" s="107">
        <v>0.39500000000000002</v>
      </c>
      <c r="D46" s="107">
        <v>0.39600000000000002</v>
      </c>
      <c r="E46" s="107">
        <v>0.39700000000000002</v>
      </c>
      <c r="F46" s="107">
        <v>0.39800000000000002</v>
      </c>
      <c r="G46" s="107">
        <v>0.39900000000000002</v>
      </c>
      <c r="H46" s="107">
        <v>0.4</v>
      </c>
      <c r="I46" s="107">
        <v>0.40100000000000002</v>
      </c>
      <c r="J46" s="107">
        <v>0.40200000000000002</v>
      </c>
      <c r="K46" s="107">
        <v>0.40300000000000002</v>
      </c>
      <c r="L46" s="107">
        <v>0.40300000000000002</v>
      </c>
      <c r="M46" s="107">
        <v>0.40400000000000003</v>
      </c>
    </row>
    <row r="47" spans="1:13" x14ac:dyDescent="0.25">
      <c r="A47" s="102">
        <v>41</v>
      </c>
      <c r="B47" s="107">
        <v>0.40500000000000003</v>
      </c>
      <c r="C47" s="107">
        <v>0.40600000000000003</v>
      </c>
      <c r="D47" s="107">
        <v>0.40699999999999997</v>
      </c>
      <c r="E47" s="107">
        <v>0.40799999999999997</v>
      </c>
      <c r="F47" s="107">
        <v>0.40899999999999997</v>
      </c>
      <c r="G47" s="107">
        <v>0.41</v>
      </c>
      <c r="H47" s="107">
        <v>0.41099999999999998</v>
      </c>
      <c r="I47" s="107">
        <v>0.41199999999999998</v>
      </c>
      <c r="J47" s="107">
        <v>0.41299999999999998</v>
      </c>
      <c r="K47" s="107">
        <v>0.41399999999999998</v>
      </c>
      <c r="L47" s="107">
        <v>0.41499999999999998</v>
      </c>
      <c r="M47" s="107">
        <v>0.41599999999999998</v>
      </c>
    </row>
    <row r="48" spans="1:13" x14ac:dyDescent="0.25">
      <c r="A48" s="102">
        <v>42</v>
      </c>
      <c r="B48" s="107">
        <v>0.41699999999999998</v>
      </c>
      <c r="C48" s="107">
        <v>0.41799999999999998</v>
      </c>
      <c r="D48" s="107">
        <v>0.42</v>
      </c>
      <c r="E48" s="107">
        <v>0.42099999999999999</v>
      </c>
      <c r="F48" s="107">
        <v>0.42199999999999999</v>
      </c>
      <c r="G48" s="107">
        <v>0.42299999999999999</v>
      </c>
      <c r="H48" s="107">
        <v>0.42399999999999999</v>
      </c>
      <c r="I48" s="107">
        <v>0.42499999999999999</v>
      </c>
      <c r="J48" s="107">
        <v>0.42599999999999999</v>
      </c>
      <c r="K48" s="107">
        <v>0.42699999999999999</v>
      </c>
      <c r="L48" s="107">
        <v>0.42799999999999999</v>
      </c>
      <c r="M48" s="107">
        <v>0.42899999999999999</v>
      </c>
    </row>
    <row r="49" spans="1:13" x14ac:dyDescent="0.25">
      <c r="A49" s="102">
        <v>43</v>
      </c>
      <c r="B49" s="107">
        <v>0.43</v>
      </c>
      <c r="C49" s="107">
        <v>0.43099999999999999</v>
      </c>
      <c r="D49" s="107">
        <v>0.432</v>
      </c>
      <c r="E49" s="107">
        <v>0.433</v>
      </c>
      <c r="F49" s="107">
        <v>0.434</v>
      </c>
      <c r="G49" s="107">
        <v>0.435</v>
      </c>
      <c r="H49" s="107">
        <v>0.437</v>
      </c>
      <c r="I49" s="107">
        <v>0.438</v>
      </c>
      <c r="J49" s="107">
        <v>0.439</v>
      </c>
      <c r="K49" s="107">
        <v>0.44</v>
      </c>
      <c r="L49" s="107">
        <v>0.441</v>
      </c>
      <c r="M49" s="107">
        <v>0.442</v>
      </c>
    </row>
    <row r="50" spans="1:13" x14ac:dyDescent="0.25">
      <c r="A50" s="102">
        <v>44</v>
      </c>
      <c r="B50" s="107">
        <v>0.443</v>
      </c>
      <c r="C50" s="107">
        <v>0.44400000000000001</v>
      </c>
      <c r="D50" s="107">
        <v>0.44500000000000001</v>
      </c>
      <c r="E50" s="107">
        <v>0.44700000000000001</v>
      </c>
      <c r="F50" s="107">
        <v>0.44800000000000001</v>
      </c>
      <c r="G50" s="107">
        <v>0.44900000000000001</v>
      </c>
      <c r="H50" s="107">
        <v>0.45</v>
      </c>
      <c r="I50" s="107">
        <v>0.45100000000000001</v>
      </c>
      <c r="J50" s="107">
        <v>0.45200000000000001</v>
      </c>
      <c r="K50" s="107">
        <v>0.45400000000000001</v>
      </c>
      <c r="L50" s="107">
        <v>0.45500000000000002</v>
      </c>
      <c r="M50" s="107">
        <v>0.45600000000000002</v>
      </c>
    </row>
    <row r="51" spans="1:13" x14ac:dyDescent="0.25">
      <c r="A51" s="102">
        <v>45</v>
      </c>
      <c r="B51" s="107">
        <v>0.45700000000000002</v>
      </c>
      <c r="C51" s="107">
        <v>0.45800000000000002</v>
      </c>
      <c r="D51" s="107">
        <v>0.45900000000000002</v>
      </c>
      <c r="E51" s="107">
        <v>0.46100000000000002</v>
      </c>
      <c r="F51" s="107">
        <v>0.46200000000000002</v>
      </c>
      <c r="G51" s="107">
        <v>0.46300000000000002</v>
      </c>
      <c r="H51" s="107">
        <v>0.46400000000000002</v>
      </c>
      <c r="I51" s="107">
        <v>0.46500000000000002</v>
      </c>
      <c r="J51" s="107">
        <v>0.46700000000000003</v>
      </c>
      <c r="K51" s="107">
        <v>0.46800000000000003</v>
      </c>
      <c r="L51" s="107">
        <v>0.46899999999999997</v>
      </c>
      <c r="M51" s="107">
        <v>0.47</v>
      </c>
    </row>
    <row r="52" spans="1:13" x14ac:dyDescent="0.25">
      <c r="A52" s="102">
        <v>46</v>
      </c>
      <c r="B52" s="107">
        <v>0.47199999999999998</v>
      </c>
      <c r="C52" s="107">
        <v>0.47299999999999998</v>
      </c>
      <c r="D52" s="107">
        <v>0.47399999999999998</v>
      </c>
      <c r="E52" s="107">
        <v>0.47499999999999998</v>
      </c>
      <c r="F52" s="107">
        <v>0.47699999999999998</v>
      </c>
      <c r="G52" s="107">
        <v>0.47799999999999998</v>
      </c>
      <c r="H52" s="107">
        <v>0.47899999999999998</v>
      </c>
      <c r="I52" s="107">
        <v>0.48</v>
      </c>
      <c r="J52" s="107">
        <v>0.48199999999999998</v>
      </c>
      <c r="K52" s="107">
        <v>0.48299999999999998</v>
      </c>
      <c r="L52" s="107">
        <v>0.48399999999999999</v>
      </c>
      <c r="M52" s="107">
        <v>0.48599999999999999</v>
      </c>
    </row>
    <row r="53" spans="1:13" x14ac:dyDescent="0.25">
      <c r="A53" s="102">
        <v>47</v>
      </c>
      <c r="B53" s="107">
        <v>0.48699999999999999</v>
      </c>
      <c r="C53" s="107">
        <v>0.48799999999999999</v>
      </c>
      <c r="D53" s="107">
        <v>0.48899999999999999</v>
      </c>
      <c r="E53" s="107">
        <v>0.49099999999999999</v>
      </c>
      <c r="F53" s="107">
        <v>0.49199999999999999</v>
      </c>
      <c r="G53" s="107">
        <v>0.49299999999999999</v>
      </c>
      <c r="H53" s="107">
        <v>0.495</v>
      </c>
      <c r="I53" s="107">
        <v>0.496</v>
      </c>
      <c r="J53" s="107">
        <v>0.498</v>
      </c>
      <c r="K53" s="107">
        <v>0.499</v>
      </c>
      <c r="L53" s="107">
        <v>0.5</v>
      </c>
      <c r="M53" s="107">
        <v>0.502</v>
      </c>
    </row>
    <row r="54" spans="1:13" x14ac:dyDescent="0.25">
      <c r="A54" s="102">
        <v>48</v>
      </c>
      <c r="B54" s="107">
        <v>0.503</v>
      </c>
      <c r="C54" s="107">
        <v>0.504</v>
      </c>
      <c r="D54" s="107">
        <v>0.50600000000000001</v>
      </c>
      <c r="E54" s="107">
        <v>0.50700000000000001</v>
      </c>
      <c r="F54" s="107">
        <v>0.50900000000000001</v>
      </c>
      <c r="G54" s="107">
        <v>0.51</v>
      </c>
      <c r="H54" s="107">
        <v>0.51100000000000001</v>
      </c>
      <c r="I54" s="107">
        <v>0.51300000000000001</v>
      </c>
      <c r="J54" s="107">
        <v>0.51400000000000001</v>
      </c>
      <c r="K54" s="107">
        <v>0.51600000000000001</v>
      </c>
      <c r="L54" s="107">
        <v>0.51700000000000002</v>
      </c>
      <c r="M54" s="107">
        <v>0.51800000000000002</v>
      </c>
    </row>
    <row r="55" spans="1:13" x14ac:dyDescent="0.25">
      <c r="A55" s="102">
        <v>49</v>
      </c>
      <c r="B55" s="107">
        <v>0.52</v>
      </c>
      <c r="C55" s="107">
        <v>0.52100000000000002</v>
      </c>
      <c r="D55" s="107">
        <v>0.52300000000000002</v>
      </c>
      <c r="E55" s="107">
        <v>0.52400000000000002</v>
      </c>
      <c r="F55" s="107">
        <v>0.52600000000000002</v>
      </c>
      <c r="G55" s="107">
        <v>0.52700000000000002</v>
      </c>
      <c r="H55" s="107">
        <v>0.52900000000000003</v>
      </c>
      <c r="I55" s="107">
        <v>0.53</v>
      </c>
      <c r="J55" s="107">
        <v>0.53200000000000003</v>
      </c>
      <c r="K55" s="107">
        <v>0.53300000000000003</v>
      </c>
      <c r="L55" s="107">
        <v>0.53500000000000003</v>
      </c>
      <c r="M55" s="107">
        <v>0.53600000000000003</v>
      </c>
    </row>
    <row r="56" spans="1:13" x14ac:dyDescent="0.25">
      <c r="A56" s="102">
        <v>50</v>
      </c>
      <c r="B56" s="107">
        <v>0.53800000000000003</v>
      </c>
      <c r="C56" s="107">
        <v>0.53900000000000003</v>
      </c>
      <c r="D56" s="107">
        <v>0.54100000000000004</v>
      </c>
      <c r="E56" s="107">
        <v>0.54200000000000004</v>
      </c>
      <c r="F56" s="107">
        <v>0.54400000000000004</v>
      </c>
      <c r="G56" s="107">
        <v>0.54600000000000004</v>
      </c>
      <c r="H56" s="107">
        <v>0.54700000000000004</v>
      </c>
      <c r="I56" s="107">
        <v>0.54900000000000004</v>
      </c>
      <c r="J56" s="107">
        <v>0.55000000000000004</v>
      </c>
      <c r="K56" s="107">
        <v>0.55200000000000005</v>
      </c>
      <c r="L56" s="107">
        <v>0.55300000000000005</v>
      </c>
      <c r="M56" s="107">
        <v>0.55500000000000005</v>
      </c>
    </row>
    <row r="57" spans="1:13" x14ac:dyDescent="0.25">
      <c r="A57" s="102">
        <v>51</v>
      </c>
      <c r="B57" s="107">
        <v>0.55700000000000005</v>
      </c>
      <c r="C57" s="107">
        <v>0.55800000000000005</v>
      </c>
      <c r="D57" s="107">
        <v>0.56000000000000005</v>
      </c>
      <c r="E57" s="107">
        <v>0.56200000000000006</v>
      </c>
      <c r="F57" s="107">
        <v>0.56299999999999994</v>
      </c>
      <c r="G57" s="107">
        <v>0.56499999999999995</v>
      </c>
      <c r="H57" s="107">
        <v>0.56699999999999995</v>
      </c>
      <c r="I57" s="107">
        <v>0.56799999999999995</v>
      </c>
      <c r="J57" s="107">
        <v>0.56999999999999995</v>
      </c>
      <c r="K57" s="107">
        <v>0.57199999999999995</v>
      </c>
      <c r="L57" s="107">
        <v>0.57299999999999995</v>
      </c>
      <c r="M57" s="107">
        <v>0.57499999999999996</v>
      </c>
    </row>
    <row r="58" spans="1:13" x14ac:dyDescent="0.25">
      <c r="A58" s="102">
        <v>52</v>
      </c>
      <c r="B58" s="107">
        <v>0.57699999999999996</v>
      </c>
      <c r="C58" s="107">
        <v>0.57799999999999996</v>
      </c>
      <c r="D58" s="107">
        <v>0.57999999999999996</v>
      </c>
      <c r="E58" s="107">
        <v>0.58199999999999996</v>
      </c>
      <c r="F58" s="107">
        <v>0.58399999999999996</v>
      </c>
      <c r="G58" s="107">
        <v>0.58499999999999996</v>
      </c>
      <c r="H58" s="107">
        <v>0.58699999999999997</v>
      </c>
      <c r="I58" s="107">
        <v>0.58899999999999997</v>
      </c>
      <c r="J58" s="107">
        <v>0.59099999999999997</v>
      </c>
      <c r="K58" s="107">
        <v>0.59199999999999997</v>
      </c>
      <c r="L58" s="107">
        <v>0.59399999999999997</v>
      </c>
      <c r="M58" s="107">
        <v>0.59599999999999997</v>
      </c>
    </row>
    <row r="59" spans="1:13" x14ac:dyDescent="0.25">
      <c r="A59" s="102">
        <v>53</v>
      </c>
      <c r="B59" s="107">
        <v>0.59799999999999998</v>
      </c>
      <c r="C59" s="107">
        <v>0.6</v>
      </c>
      <c r="D59" s="107">
        <v>0.60199999999999998</v>
      </c>
      <c r="E59" s="107">
        <v>0.60299999999999998</v>
      </c>
      <c r="F59" s="107">
        <v>0.60499999999999998</v>
      </c>
      <c r="G59" s="107">
        <v>0.60699999999999998</v>
      </c>
      <c r="H59" s="107">
        <v>0.60899999999999999</v>
      </c>
      <c r="I59" s="107">
        <v>0.61099999999999999</v>
      </c>
      <c r="J59" s="107">
        <v>0.61299999999999999</v>
      </c>
      <c r="K59" s="107">
        <v>0.61499999999999999</v>
      </c>
      <c r="L59" s="107">
        <v>0.61699999999999999</v>
      </c>
      <c r="M59" s="107">
        <v>0.61799999999999999</v>
      </c>
    </row>
    <row r="60" spans="1:13" x14ac:dyDescent="0.25">
      <c r="A60" s="102">
        <v>54</v>
      </c>
      <c r="B60" s="107">
        <v>0.62</v>
      </c>
      <c r="C60" s="107">
        <v>0.622</v>
      </c>
      <c r="D60" s="107">
        <v>0.624</v>
      </c>
      <c r="E60" s="107">
        <v>0.626</v>
      </c>
      <c r="F60" s="107">
        <v>0.628</v>
      </c>
      <c r="G60" s="107">
        <v>0.63</v>
      </c>
      <c r="H60" s="107">
        <v>0.63200000000000001</v>
      </c>
      <c r="I60" s="107">
        <v>0.63400000000000001</v>
      </c>
      <c r="J60" s="107">
        <v>0.63600000000000001</v>
      </c>
      <c r="K60" s="107">
        <v>0.63800000000000001</v>
      </c>
      <c r="L60" s="107">
        <v>0.64</v>
      </c>
      <c r="M60" s="107">
        <v>0.64200000000000002</v>
      </c>
    </row>
    <row r="61" spans="1:13" x14ac:dyDescent="0.25">
      <c r="A61" s="102">
        <v>55</v>
      </c>
      <c r="B61" s="107">
        <v>0.64400000000000002</v>
      </c>
      <c r="C61" s="107">
        <v>0.64600000000000002</v>
      </c>
      <c r="D61" s="107">
        <v>0.64800000000000002</v>
      </c>
      <c r="E61" s="107">
        <v>0.65100000000000002</v>
      </c>
      <c r="F61" s="107">
        <v>0.65300000000000002</v>
      </c>
      <c r="G61" s="107">
        <v>0.65500000000000003</v>
      </c>
      <c r="H61" s="107">
        <v>0.65700000000000003</v>
      </c>
      <c r="I61" s="107">
        <v>0.65900000000000003</v>
      </c>
      <c r="J61" s="107">
        <v>0.66100000000000003</v>
      </c>
      <c r="K61" s="107">
        <v>0.66300000000000003</v>
      </c>
      <c r="L61" s="107">
        <v>0.66500000000000004</v>
      </c>
      <c r="M61" s="107">
        <v>0.66800000000000004</v>
      </c>
    </row>
    <row r="62" spans="1:13" x14ac:dyDescent="0.25">
      <c r="A62" s="102">
        <v>56</v>
      </c>
      <c r="B62" s="107">
        <v>0.67</v>
      </c>
      <c r="C62" s="107">
        <v>0.67200000000000004</v>
      </c>
      <c r="D62" s="107">
        <v>0.67400000000000004</v>
      </c>
      <c r="E62" s="107">
        <v>0.67700000000000005</v>
      </c>
      <c r="F62" s="107">
        <v>0.67900000000000005</v>
      </c>
      <c r="G62" s="107">
        <v>0.68100000000000005</v>
      </c>
      <c r="H62" s="107">
        <v>0.68300000000000005</v>
      </c>
      <c r="I62" s="107">
        <v>0.68600000000000005</v>
      </c>
      <c r="J62" s="107">
        <v>0.68799999999999994</v>
      </c>
      <c r="K62" s="107">
        <v>0.69</v>
      </c>
      <c r="L62" s="107">
        <v>0.69199999999999995</v>
      </c>
      <c r="M62" s="107">
        <v>0.69499999999999995</v>
      </c>
    </row>
    <row r="63" spans="1:13" x14ac:dyDescent="0.25">
      <c r="A63" s="102">
        <v>57</v>
      </c>
      <c r="B63" s="107">
        <v>0.69699999999999995</v>
      </c>
      <c r="C63" s="107">
        <v>0.69899999999999995</v>
      </c>
      <c r="D63" s="107">
        <v>0.70199999999999996</v>
      </c>
      <c r="E63" s="107">
        <v>0.70399999999999996</v>
      </c>
      <c r="F63" s="107">
        <v>0.70699999999999996</v>
      </c>
      <c r="G63" s="107">
        <v>0.70899999999999996</v>
      </c>
      <c r="H63" s="107">
        <v>0.71099999999999997</v>
      </c>
      <c r="I63" s="107">
        <v>0.71399999999999997</v>
      </c>
      <c r="J63" s="107">
        <v>0.71599999999999997</v>
      </c>
      <c r="K63" s="107">
        <v>0.71899999999999997</v>
      </c>
      <c r="L63" s="107">
        <v>0.72099999999999997</v>
      </c>
      <c r="M63" s="107">
        <v>0.72399999999999998</v>
      </c>
    </row>
    <row r="64" spans="1:13" x14ac:dyDescent="0.25">
      <c r="A64" s="102">
        <v>58</v>
      </c>
      <c r="B64" s="107">
        <v>0.72599999999999998</v>
      </c>
      <c r="C64" s="107">
        <v>0.72899999999999998</v>
      </c>
      <c r="D64" s="107">
        <v>0.73099999999999998</v>
      </c>
      <c r="E64" s="107">
        <v>0.73399999999999999</v>
      </c>
      <c r="F64" s="107">
        <v>0.73599999999999999</v>
      </c>
      <c r="G64" s="107">
        <v>0.73899999999999999</v>
      </c>
      <c r="H64" s="107">
        <v>0.74199999999999999</v>
      </c>
      <c r="I64" s="107">
        <v>0.74399999999999999</v>
      </c>
      <c r="J64" s="107">
        <v>0.747</v>
      </c>
      <c r="K64" s="107">
        <v>0.749</v>
      </c>
      <c r="L64" s="107">
        <v>0.752</v>
      </c>
      <c r="M64" s="107">
        <v>0.755</v>
      </c>
    </row>
    <row r="65" spans="1:13" x14ac:dyDescent="0.25">
      <c r="A65" s="102">
        <v>59</v>
      </c>
      <c r="B65" s="107">
        <v>0.75700000000000001</v>
      </c>
      <c r="C65" s="107">
        <v>0.76</v>
      </c>
      <c r="D65" s="107">
        <v>0.76300000000000001</v>
      </c>
      <c r="E65" s="107">
        <v>0.76600000000000001</v>
      </c>
      <c r="F65" s="107">
        <v>0.76800000000000002</v>
      </c>
      <c r="G65" s="107">
        <v>0.77100000000000002</v>
      </c>
      <c r="H65" s="107">
        <v>0.77400000000000002</v>
      </c>
      <c r="I65" s="107">
        <v>0.77700000000000002</v>
      </c>
      <c r="J65" s="107">
        <v>0.77900000000000003</v>
      </c>
      <c r="K65" s="107">
        <v>0.78200000000000003</v>
      </c>
      <c r="L65" s="107">
        <v>0.78500000000000003</v>
      </c>
      <c r="M65" s="107">
        <v>0.78800000000000003</v>
      </c>
    </row>
    <row r="66" spans="1:13" x14ac:dyDescent="0.25">
      <c r="A66" s="102">
        <v>60</v>
      </c>
      <c r="B66" s="107">
        <v>0.79100000000000004</v>
      </c>
      <c r="C66" s="107">
        <v>0.79400000000000004</v>
      </c>
      <c r="D66" s="107">
        <v>0.79700000000000004</v>
      </c>
      <c r="E66" s="107">
        <v>0.8</v>
      </c>
      <c r="F66" s="107">
        <v>0.80300000000000005</v>
      </c>
      <c r="G66" s="107">
        <v>0.80600000000000005</v>
      </c>
      <c r="H66" s="107">
        <v>0.80900000000000005</v>
      </c>
      <c r="I66" s="107">
        <v>0.81200000000000006</v>
      </c>
      <c r="J66" s="107">
        <v>0.81499999999999995</v>
      </c>
      <c r="K66" s="107">
        <v>0.81799999999999995</v>
      </c>
      <c r="L66" s="107">
        <v>0.82099999999999995</v>
      </c>
      <c r="M66" s="107">
        <v>0.82399999999999995</v>
      </c>
    </row>
    <row r="67" spans="1:13" x14ac:dyDescent="0.25">
      <c r="A67" s="102">
        <v>61</v>
      </c>
      <c r="B67" s="107">
        <v>0.82699999999999996</v>
      </c>
      <c r="C67" s="107">
        <v>0.83</v>
      </c>
      <c r="D67" s="107">
        <v>0.83299999999999996</v>
      </c>
      <c r="E67" s="107">
        <v>0.83599999999999997</v>
      </c>
      <c r="F67" s="107">
        <v>0.83899999999999997</v>
      </c>
      <c r="G67" s="107">
        <v>0.84299999999999997</v>
      </c>
      <c r="H67" s="107">
        <v>0.84599999999999997</v>
      </c>
      <c r="I67" s="107">
        <v>0.84899999999999998</v>
      </c>
      <c r="J67" s="107">
        <v>0.85199999999999998</v>
      </c>
      <c r="K67" s="107">
        <v>0.85599999999999998</v>
      </c>
      <c r="L67" s="107">
        <v>0.85899999999999999</v>
      </c>
      <c r="M67" s="107">
        <v>0.86199999999999999</v>
      </c>
    </row>
    <row r="68" spans="1:13" x14ac:dyDescent="0.25">
      <c r="A68" s="102">
        <v>62</v>
      </c>
      <c r="B68" s="107">
        <v>0.86499999999999999</v>
      </c>
      <c r="C68" s="107">
        <v>0.86899999999999999</v>
      </c>
      <c r="D68" s="107">
        <v>0.872</v>
      </c>
      <c r="E68" s="107">
        <v>0.876</v>
      </c>
      <c r="F68" s="107">
        <v>0.879</v>
      </c>
      <c r="G68" s="107">
        <v>0.88300000000000001</v>
      </c>
      <c r="H68" s="107">
        <v>0.88600000000000001</v>
      </c>
      <c r="I68" s="107">
        <v>0.89</v>
      </c>
      <c r="J68" s="107">
        <v>0.89300000000000002</v>
      </c>
      <c r="K68" s="107">
        <v>0.89700000000000002</v>
      </c>
      <c r="L68" s="107">
        <v>0.9</v>
      </c>
      <c r="M68" s="107">
        <v>0.90400000000000003</v>
      </c>
    </row>
    <row r="69" spans="1:13" x14ac:dyDescent="0.25">
      <c r="A69" s="102">
        <v>63</v>
      </c>
      <c r="B69" s="107">
        <v>0.90700000000000003</v>
      </c>
      <c r="C69" s="107">
        <v>0.91100000000000003</v>
      </c>
      <c r="D69" s="107">
        <v>0.91500000000000004</v>
      </c>
      <c r="E69" s="107">
        <v>0.91900000000000004</v>
      </c>
      <c r="F69" s="107">
        <v>0.92200000000000004</v>
      </c>
      <c r="G69" s="107">
        <v>0.92600000000000005</v>
      </c>
      <c r="H69" s="107">
        <v>0.93</v>
      </c>
      <c r="I69" s="107">
        <v>0.93400000000000005</v>
      </c>
      <c r="J69" s="107">
        <v>0.93799999999999994</v>
      </c>
      <c r="K69" s="107">
        <v>0.94099999999999995</v>
      </c>
      <c r="L69" s="107">
        <v>0.94499999999999995</v>
      </c>
      <c r="M69" s="107">
        <v>0.94899999999999995</v>
      </c>
    </row>
    <row r="70" spans="1:13" x14ac:dyDescent="0.25">
      <c r="A70" s="102">
        <v>64</v>
      </c>
      <c r="B70" s="107">
        <v>0.95299999999999996</v>
      </c>
      <c r="C70" s="107">
        <v>0.95699999999999996</v>
      </c>
      <c r="D70" s="107">
        <v>0.96099999999999997</v>
      </c>
      <c r="E70" s="107">
        <v>0.96499999999999997</v>
      </c>
      <c r="F70" s="107">
        <v>0.96899999999999997</v>
      </c>
      <c r="G70" s="107">
        <v>0.97299999999999998</v>
      </c>
      <c r="H70" s="107">
        <v>0.97699999999999998</v>
      </c>
      <c r="I70" s="107">
        <v>0.98199999999999998</v>
      </c>
      <c r="J70" s="107">
        <v>0.98599999999999999</v>
      </c>
      <c r="K70" s="107">
        <v>0.99</v>
      </c>
      <c r="L70" s="107">
        <v>0.99399999999999999</v>
      </c>
      <c r="M70" s="107">
        <v>0.998</v>
      </c>
    </row>
    <row r="71" spans="1:13" x14ac:dyDescent="0.25">
      <c r="A71" s="102">
        <v>65</v>
      </c>
      <c r="B71" s="107">
        <v>1</v>
      </c>
      <c r="C71" s="107"/>
      <c r="D71" s="107"/>
      <c r="E71" s="107"/>
      <c r="F71" s="107"/>
      <c r="G71" s="107"/>
      <c r="H71" s="107"/>
      <c r="I71" s="107"/>
      <c r="J71" s="107"/>
      <c r="K71" s="107"/>
      <c r="L71" s="107"/>
      <c r="M71" s="107"/>
    </row>
  </sheetData>
  <sheetProtection algorithmName="SHA-512" hashValue="vMfSmd0AyebP78fPfzvCIDMwEUyh98eetoxX36KmPB+pkKNEVka7uQzKxrstWaGERtMLAaif4dWslGOYAUllSw==" saltValue="uY+ebR+L2+mupfY+6T9hcw==" spinCount="100000" sheet="1" objects="1" scenarios="1"/>
  <conditionalFormatting sqref="A6:A16">
    <cfRule type="expression" dxfId="93" priority="17" stopIfTrue="1">
      <formula>MOD(ROW(),2)=0</formula>
    </cfRule>
    <cfRule type="expression" dxfId="92" priority="18" stopIfTrue="1">
      <formula>MOD(ROW(),2)&lt;&gt;0</formula>
    </cfRule>
  </conditionalFormatting>
  <conditionalFormatting sqref="B6:M16 C17:M20">
    <cfRule type="expression" dxfId="91" priority="19" stopIfTrue="1">
      <formula>MOD(ROW(),2)=0</formula>
    </cfRule>
    <cfRule type="expression" dxfId="90" priority="20" stopIfTrue="1">
      <formula>MOD(ROW(),2)&lt;&gt;0</formula>
    </cfRule>
  </conditionalFormatting>
  <conditionalFormatting sqref="A18:A20">
    <cfRule type="expression" dxfId="89" priority="11" stopIfTrue="1">
      <formula>MOD(ROW(),2)=0</formula>
    </cfRule>
    <cfRule type="expression" dxfId="88" priority="12" stopIfTrue="1">
      <formula>MOD(ROW(),2)&lt;&gt;0</formula>
    </cfRule>
  </conditionalFormatting>
  <conditionalFormatting sqref="A17">
    <cfRule type="expression" dxfId="87" priority="9" stopIfTrue="1">
      <formula>MOD(ROW(),2)=0</formula>
    </cfRule>
    <cfRule type="expression" dxfId="86" priority="10" stopIfTrue="1">
      <formula>MOD(ROW(),2)&lt;&gt;0</formula>
    </cfRule>
  </conditionalFormatting>
  <conditionalFormatting sqref="B17">
    <cfRule type="expression" dxfId="85" priority="7" stopIfTrue="1">
      <formula>MOD(ROW(),2)=0</formula>
    </cfRule>
    <cfRule type="expression" dxfId="84" priority="8" stopIfTrue="1">
      <formula>MOD(ROW(),2)&lt;&gt;0</formula>
    </cfRule>
  </conditionalFormatting>
  <conditionalFormatting sqref="A25:A71">
    <cfRule type="expression" dxfId="83" priority="3" stopIfTrue="1">
      <formula>MOD(ROW(),2)=0</formula>
    </cfRule>
    <cfRule type="expression" dxfId="82" priority="4" stopIfTrue="1">
      <formula>MOD(ROW(),2)&lt;&gt;0</formula>
    </cfRule>
  </conditionalFormatting>
  <conditionalFormatting sqref="B25:M71">
    <cfRule type="expression" dxfId="81" priority="5" stopIfTrue="1">
      <formula>MOD(ROW(),2)=0</formula>
    </cfRule>
    <cfRule type="expression" dxfId="80" priority="6" stopIfTrue="1">
      <formula>MOD(ROW(),2)&lt;&gt;0</formula>
    </cfRule>
  </conditionalFormatting>
  <conditionalFormatting sqref="B18:B20">
    <cfRule type="expression" dxfId="79" priority="1" stopIfTrue="1">
      <formula>MOD(ROW(),2)=0</formula>
    </cfRule>
    <cfRule type="expression" dxfId="78" priority="2" stopIfTrue="1">
      <formula>MOD(ROW(),2)&lt;&gt;0</formula>
    </cfRule>
  </conditionalFormatting>
  <pageMargins left="0.59055118110236227" right="0.59055118110236227" top="0.59055118110236227" bottom="0.59055118110236227" header="0.51181102362204722" footer="0.51181102362204722"/>
  <pageSetup paperSize="9" scale="42" orientation="landscape"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13">
    <pageSetUpPr fitToPage="1"/>
  </sheetPr>
  <dimension ref="A1:M66"/>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x-811</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622</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811</v>
      </c>
      <c r="C14" s="93"/>
      <c r="D14" s="93"/>
      <c r="E14" s="93"/>
      <c r="F14" s="93"/>
      <c r="G14" s="93"/>
      <c r="H14" s="93"/>
      <c r="I14" s="93"/>
      <c r="J14" s="93"/>
      <c r="K14" s="93"/>
      <c r="L14" s="93"/>
      <c r="M14" s="93"/>
    </row>
    <row r="15" spans="1:13" x14ac:dyDescent="0.25">
      <c r="A15" s="92" t="s">
        <v>59</v>
      </c>
      <c r="B15" s="93" t="s">
        <v>623</v>
      </c>
      <c r="C15" s="93"/>
      <c r="D15" s="93"/>
      <c r="E15" s="93"/>
      <c r="F15" s="93"/>
      <c r="G15" s="93"/>
      <c r="H15" s="93"/>
      <c r="I15" s="93"/>
      <c r="J15" s="93"/>
      <c r="K15" s="93"/>
      <c r="L15" s="93"/>
      <c r="M15" s="93"/>
    </row>
    <row r="16" spans="1:13" x14ac:dyDescent="0.25">
      <c r="A16" s="92" t="s">
        <v>60</v>
      </c>
      <c r="B16" s="93" t="s">
        <v>624</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20</v>
      </c>
      <c r="B26" s="107">
        <v>0.32700000000000001</v>
      </c>
      <c r="C26" s="107">
        <v>0.32800000000000001</v>
      </c>
      <c r="D26" s="107">
        <v>0.32900000000000001</v>
      </c>
      <c r="E26" s="107">
        <v>0.32900000000000001</v>
      </c>
      <c r="F26" s="107">
        <v>0.33</v>
      </c>
      <c r="G26" s="107">
        <v>0.33</v>
      </c>
      <c r="H26" s="107">
        <v>0.33100000000000002</v>
      </c>
      <c r="I26" s="107">
        <v>0.33200000000000002</v>
      </c>
      <c r="J26" s="107">
        <v>0.33200000000000002</v>
      </c>
      <c r="K26" s="107">
        <v>0.33300000000000002</v>
      </c>
      <c r="L26" s="107">
        <v>0.33300000000000002</v>
      </c>
      <c r="M26" s="107">
        <v>0.33400000000000002</v>
      </c>
    </row>
    <row r="27" spans="1:13" x14ac:dyDescent="0.25">
      <c r="A27" s="102">
        <v>21</v>
      </c>
      <c r="B27" s="107">
        <v>0.33500000000000002</v>
      </c>
      <c r="C27" s="107">
        <v>0.33500000000000002</v>
      </c>
      <c r="D27" s="107">
        <v>0.33600000000000002</v>
      </c>
      <c r="E27" s="107">
        <v>0.33600000000000002</v>
      </c>
      <c r="F27" s="107">
        <v>0.33700000000000002</v>
      </c>
      <c r="G27" s="107">
        <v>0.33800000000000002</v>
      </c>
      <c r="H27" s="107">
        <v>0.33800000000000002</v>
      </c>
      <c r="I27" s="107">
        <v>0.33900000000000002</v>
      </c>
      <c r="J27" s="107">
        <v>0.34</v>
      </c>
      <c r="K27" s="107">
        <v>0.34</v>
      </c>
      <c r="L27" s="107">
        <v>0.34100000000000003</v>
      </c>
      <c r="M27" s="107">
        <v>0.34200000000000003</v>
      </c>
    </row>
    <row r="28" spans="1:13" x14ac:dyDescent="0.25">
      <c r="A28" s="102">
        <v>22</v>
      </c>
      <c r="B28" s="107">
        <v>0.34200000000000003</v>
      </c>
      <c r="C28" s="107">
        <v>0.34300000000000003</v>
      </c>
      <c r="D28" s="107">
        <v>0.34300000000000003</v>
      </c>
      <c r="E28" s="107">
        <v>0.34399999999999997</v>
      </c>
      <c r="F28" s="107">
        <v>0.34499999999999997</v>
      </c>
      <c r="G28" s="107">
        <v>0.34499999999999997</v>
      </c>
      <c r="H28" s="107">
        <v>0.34599999999999997</v>
      </c>
      <c r="I28" s="107">
        <v>0.34699999999999998</v>
      </c>
      <c r="J28" s="107">
        <v>0.34699999999999998</v>
      </c>
      <c r="K28" s="107">
        <v>0.34799999999999998</v>
      </c>
      <c r="L28" s="107">
        <v>0.34899999999999998</v>
      </c>
      <c r="M28" s="107">
        <v>0.34899999999999998</v>
      </c>
    </row>
    <row r="29" spans="1:13" x14ac:dyDescent="0.25">
      <c r="A29" s="102">
        <v>23</v>
      </c>
      <c r="B29" s="107">
        <v>0.35</v>
      </c>
      <c r="C29" s="107">
        <v>0.35099999999999998</v>
      </c>
      <c r="D29" s="107">
        <v>0.35099999999999998</v>
      </c>
      <c r="E29" s="107">
        <v>0.35199999999999998</v>
      </c>
      <c r="F29" s="107">
        <v>0.35299999999999998</v>
      </c>
      <c r="G29" s="107">
        <v>0.35299999999999998</v>
      </c>
      <c r="H29" s="107">
        <v>0.35399999999999998</v>
      </c>
      <c r="I29" s="107">
        <v>0.35499999999999998</v>
      </c>
      <c r="J29" s="107">
        <v>0.35499999999999998</v>
      </c>
      <c r="K29" s="107">
        <v>0.35599999999999998</v>
      </c>
      <c r="L29" s="107">
        <v>0.35699999999999998</v>
      </c>
      <c r="M29" s="107">
        <v>0.35699999999999998</v>
      </c>
    </row>
    <row r="30" spans="1:13" x14ac:dyDescent="0.25">
      <c r="A30" s="102">
        <v>24</v>
      </c>
      <c r="B30" s="107">
        <v>0.35799999999999998</v>
      </c>
      <c r="C30" s="107">
        <v>0.35899999999999999</v>
      </c>
      <c r="D30" s="107">
        <v>0.35899999999999999</v>
      </c>
      <c r="E30" s="107">
        <v>0.36</v>
      </c>
      <c r="F30" s="107">
        <v>0.36099999999999999</v>
      </c>
      <c r="G30" s="107">
        <v>0.36099999999999999</v>
      </c>
      <c r="H30" s="107">
        <v>0.36199999999999999</v>
      </c>
      <c r="I30" s="107">
        <v>0.36299999999999999</v>
      </c>
      <c r="J30" s="107">
        <v>0.36299999999999999</v>
      </c>
      <c r="K30" s="107">
        <v>0.36399999999999999</v>
      </c>
      <c r="L30" s="107">
        <v>0.36499999999999999</v>
      </c>
      <c r="M30" s="107">
        <v>0.36599999999999999</v>
      </c>
    </row>
    <row r="31" spans="1:13" x14ac:dyDescent="0.25">
      <c r="A31" s="102">
        <v>25</v>
      </c>
      <c r="B31" s="107">
        <v>0.36599999999999999</v>
      </c>
      <c r="C31" s="107">
        <v>0.36699999999999999</v>
      </c>
      <c r="D31" s="107">
        <v>0.36799999999999999</v>
      </c>
      <c r="E31" s="107">
        <v>0.36799999999999999</v>
      </c>
      <c r="F31" s="107">
        <v>0.36899999999999999</v>
      </c>
      <c r="G31" s="107">
        <v>0.37</v>
      </c>
      <c r="H31" s="107">
        <v>0.371</v>
      </c>
      <c r="I31" s="107">
        <v>0.371</v>
      </c>
      <c r="J31" s="107">
        <v>0.372</v>
      </c>
      <c r="K31" s="107">
        <v>0.373</v>
      </c>
      <c r="L31" s="107">
        <v>0.373</v>
      </c>
      <c r="M31" s="107">
        <v>0.374</v>
      </c>
    </row>
    <row r="32" spans="1:13" x14ac:dyDescent="0.25">
      <c r="A32" s="102">
        <v>26</v>
      </c>
      <c r="B32" s="107">
        <v>0.375</v>
      </c>
      <c r="C32" s="107">
        <v>0.376</v>
      </c>
      <c r="D32" s="107">
        <v>0.376</v>
      </c>
      <c r="E32" s="107">
        <v>0.377</v>
      </c>
      <c r="F32" s="107">
        <v>0.378</v>
      </c>
      <c r="G32" s="107">
        <v>0.379</v>
      </c>
      <c r="H32" s="107">
        <v>0.379</v>
      </c>
      <c r="I32" s="107">
        <v>0.38</v>
      </c>
      <c r="J32" s="107">
        <v>0.38100000000000001</v>
      </c>
      <c r="K32" s="107">
        <v>0.38100000000000001</v>
      </c>
      <c r="L32" s="107">
        <v>0.38200000000000001</v>
      </c>
      <c r="M32" s="107">
        <v>0.38300000000000001</v>
      </c>
    </row>
    <row r="33" spans="1:13" x14ac:dyDescent="0.25">
      <c r="A33" s="102">
        <v>27</v>
      </c>
      <c r="B33" s="107">
        <v>0.38400000000000001</v>
      </c>
      <c r="C33" s="107">
        <v>0.38400000000000001</v>
      </c>
      <c r="D33" s="107">
        <v>0.38500000000000001</v>
      </c>
      <c r="E33" s="107">
        <v>0.38600000000000001</v>
      </c>
      <c r="F33" s="107">
        <v>0.38700000000000001</v>
      </c>
      <c r="G33" s="107">
        <v>0.38800000000000001</v>
      </c>
      <c r="H33" s="107">
        <v>0.38800000000000001</v>
      </c>
      <c r="I33" s="107">
        <v>0.38900000000000001</v>
      </c>
      <c r="J33" s="107">
        <v>0.39</v>
      </c>
      <c r="K33" s="107">
        <v>0.39100000000000001</v>
      </c>
      <c r="L33" s="107">
        <v>0.39100000000000001</v>
      </c>
      <c r="M33" s="107">
        <v>0.39200000000000002</v>
      </c>
    </row>
    <row r="34" spans="1:13" x14ac:dyDescent="0.25">
      <c r="A34" s="102">
        <v>28</v>
      </c>
      <c r="B34" s="107">
        <v>0.39300000000000002</v>
      </c>
      <c r="C34" s="107">
        <v>0.39400000000000002</v>
      </c>
      <c r="D34" s="107">
        <v>0.39500000000000002</v>
      </c>
      <c r="E34" s="107">
        <v>0.39500000000000002</v>
      </c>
      <c r="F34" s="107">
        <v>0.39600000000000002</v>
      </c>
      <c r="G34" s="107">
        <v>0.39700000000000002</v>
      </c>
      <c r="H34" s="107">
        <v>0.39800000000000002</v>
      </c>
      <c r="I34" s="107">
        <v>0.39800000000000002</v>
      </c>
      <c r="J34" s="107">
        <v>0.39900000000000002</v>
      </c>
      <c r="K34" s="107">
        <v>0.4</v>
      </c>
      <c r="L34" s="107">
        <v>0.40100000000000002</v>
      </c>
      <c r="M34" s="107">
        <v>0.40200000000000002</v>
      </c>
    </row>
    <row r="35" spans="1:13" x14ac:dyDescent="0.25">
      <c r="A35" s="102">
        <v>29</v>
      </c>
      <c r="B35" s="107">
        <v>0.40200000000000002</v>
      </c>
      <c r="C35" s="107">
        <v>0.40300000000000002</v>
      </c>
      <c r="D35" s="107">
        <v>0.40400000000000003</v>
      </c>
      <c r="E35" s="107">
        <v>0.40500000000000003</v>
      </c>
      <c r="F35" s="107">
        <v>0.40600000000000003</v>
      </c>
      <c r="G35" s="107">
        <v>0.40699999999999997</v>
      </c>
      <c r="H35" s="107">
        <v>0.40699999999999997</v>
      </c>
      <c r="I35" s="107">
        <v>0.40799999999999997</v>
      </c>
      <c r="J35" s="107">
        <v>0.40899999999999997</v>
      </c>
      <c r="K35" s="107">
        <v>0.41</v>
      </c>
      <c r="L35" s="107">
        <v>0.41099999999999998</v>
      </c>
      <c r="M35" s="107">
        <v>0.41099999999999998</v>
      </c>
    </row>
    <row r="36" spans="1:13" x14ac:dyDescent="0.25">
      <c r="A36" s="102">
        <v>30</v>
      </c>
      <c r="B36" s="107">
        <v>0.41199999999999998</v>
      </c>
      <c r="C36" s="107">
        <v>0.41299999999999998</v>
      </c>
      <c r="D36" s="107">
        <v>0.41399999999999998</v>
      </c>
      <c r="E36" s="107">
        <v>0.41499999999999998</v>
      </c>
      <c r="F36" s="107">
        <v>0.41599999999999998</v>
      </c>
      <c r="G36" s="107">
        <v>0.41699999999999998</v>
      </c>
      <c r="H36" s="107">
        <v>0.41699999999999998</v>
      </c>
      <c r="I36" s="107">
        <v>0.41799999999999998</v>
      </c>
      <c r="J36" s="107">
        <v>0.41899999999999998</v>
      </c>
      <c r="K36" s="107">
        <v>0.42</v>
      </c>
      <c r="L36" s="107">
        <v>0.42099999999999999</v>
      </c>
      <c r="M36" s="107">
        <v>0.42199999999999999</v>
      </c>
    </row>
    <row r="37" spans="1:13" x14ac:dyDescent="0.25">
      <c r="A37" s="102">
        <v>31</v>
      </c>
      <c r="B37" s="107">
        <v>0.42299999999999999</v>
      </c>
      <c r="C37" s="107">
        <v>0.42299999999999999</v>
      </c>
      <c r="D37" s="107">
        <v>0.42399999999999999</v>
      </c>
      <c r="E37" s="107">
        <v>0.42499999999999999</v>
      </c>
      <c r="F37" s="107">
        <v>0.42599999999999999</v>
      </c>
      <c r="G37" s="107">
        <v>0.42699999999999999</v>
      </c>
      <c r="H37" s="107">
        <v>0.42799999999999999</v>
      </c>
      <c r="I37" s="107">
        <v>0.42899999999999999</v>
      </c>
      <c r="J37" s="107">
        <v>0.43</v>
      </c>
      <c r="K37" s="107">
        <v>0.43099999999999999</v>
      </c>
      <c r="L37" s="107">
        <v>0.43099999999999999</v>
      </c>
      <c r="M37" s="107">
        <v>0.432</v>
      </c>
    </row>
    <row r="38" spans="1:13" x14ac:dyDescent="0.25">
      <c r="A38" s="102">
        <v>32</v>
      </c>
      <c r="B38" s="107">
        <v>0.433</v>
      </c>
      <c r="C38" s="107">
        <v>0.434</v>
      </c>
      <c r="D38" s="107">
        <v>0.435</v>
      </c>
      <c r="E38" s="107">
        <v>0.436</v>
      </c>
      <c r="F38" s="107">
        <v>0.437</v>
      </c>
      <c r="G38" s="107">
        <v>0.438</v>
      </c>
      <c r="H38" s="107">
        <v>0.439</v>
      </c>
      <c r="I38" s="107">
        <v>0.44</v>
      </c>
      <c r="J38" s="107">
        <v>0.441</v>
      </c>
      <c r="K38" s="107">
        <v>0.441</v>
      </c>
      <c r="L38" s="107">
        <v>0.442</v>
      </c>
      <c r="M38" s="107">
        <v>0.443</v>
      </c>
    </row>
    <row r="39" spans="1:13" x14ac:dyDescent="0.25">
      <c r="A39" s="102">
        <v>33</v>
      </c>
      <c r="B39" s="107">
        <v>0.44400000000000001</v>
      </c>
      <c r="C39" s="107">
        <v>0.44500000000000001</v>
      </c>
      <c r="D39" s="107">
        <v>0.44600000000000001</v>
      </c>
      <c r="E39" s="107">
        <v>0.44700000000000001</v>
      </c>
      <c r="F39" s="107">
        <v>0.44800000000000001</v>
      </c>
      <c r="G39" s="107">
        <v>0.44900000000000001</v>
      </c>
      <c r="H39" s="107">
        <v>0.45</v>
      </c>
      <c r="I39" s="107">
        <v>0.45100000000000001</v>
      </c>
      <c r="J39" s="107">
        <v>0.45200000000000001</v>
      </c>
      <c r="K39" s="107">
        <v>0.45300000000000001</v>
      </c>
      <c r="L39" s="107">
        <v>0.45400000000000001</v>
      </c>
      <c r="M39" s="107">
        <v>0.45500000000000002</v>
      </c>
    </row>
    <row r="40" spans="1:13" x14ac:dyDescent="0.25">
      <c r="A40" s="102">
        <v>34</v>
      </c>
      <c r="B40" s="107">
        <v>0.45600000000000002</v>
      </c>
      <c r="C40" s="107">
        <v>0.45700000000000002</v>
      </c>
      <c r="D40" s="107">
        <v>0.45800000000000002</v>
      </c>
      <c r="E40" s="107">
        <v>0.45900000000000002</v>
      </c>
      <c r="F40" s="107">
        <v>0.46</v>
      </c>
      <c r="G40" s="107">
        <v>0.46100000000000002</v>
      </c>
      <c r="H40" s="107">
        <v>0.46200000000000002</v>
      </c>
      <c r="I40" s="107">
        <v>0.46300000000000002</v>
      </c>
      <c r="J40" s="107">
        <v>0.46400000000000002</v>
      </c>
      <c r="K40" s="107">
        <v>0.46500000000000002</v>
      </c>
      <c r="L40" s="107">
        <v>0.46600000000000003</v>
      </c>
      <c r="M40" s="107">
        <v>0.46700000000000003</v>
      </c>
    </row>
    <row r="41" spans="1:13" x14ac:dyDescent="0.25">
      <c r="A41" s="102">
        <v>35</v>
      </c>
      <c r="B41" s="107">
        <v>0.46800000000000003</v>
      </c>
      <c r="C41" s="107">
        <v>0.46899999999999997</v>
      </c>
      <c r="D41" s="107">
        <v>0.47</v>
      </c>
      <c r="E41" s="107">
        <v>0.47099999999999997</v>
      </c>
      <c r="F41" s="107">
        <v>0.47199999999999998</v>
      </c>
      <c r="G41" s="107">
        <v>0.47299999999999998</v>
      </c>
      <c r="H41" s="107">
        <v>0.47399999999999998</v>
      </c>
      <c r="I41" s="107">
        <v>0.47499999999999998</v>
      </c>
      <c r="J41" s="107">
        <v>0.47599999999999998</v>
      </c>
      <c r="K41" s="107">
        <v>0.47699999999999998</v>
      </c>
      <c r="L41" s="107">
        <v>0.47799999999999998</v>
      </c>
      <c r="M41" s="107">
        <v>0.47899999999999998</v>
      </c>
    </row>
    <row r="42" spans="1:13" x14ac:dyDescent="0.25">
      <c r="A42" s="102">
        <v>36</v>
      </c>
      <c r="B42" s="107">
        <v>0.48</v>
      </c>
      <c r="C42" s="107">
        <v>0.48099999999999998</v>
      </c>
      <c r="D42" s="107">
        <v>0.48199999999999998</v>
      </c>
      <c r="E42" s="107">
        <v>0.48299999999999998</v>
      </c>
      <c r="F42" s="107">
        <v>0.48399999999999999</v>
      </c>
      <c r="G42" s="107">
        <v>0.48499999999999999</v>
      </c>
      <c r="H42" s="107">
        <v>0.48699999999999999</v>
      </c>
      <c r="I42" s="107">
        <v>0.48799999999999999</v>
      </c>
      <c r="J42" s="107">
        <v>0.48899999999999999</v>
      </c>
      <c r="K42" s="107">
        <v>0.49</v>
      </c>
      <c r="L42" s="107">
        <v>0.49099999999999999</v>
      </c>
      <c r="M42" s="107">
        <v>0.49199999999999999</v>
      </c>
    </row>
    <row r="43" spans="1:13" x14ac:dyDescent="0.25">
      <c r="A43" s="102">
        <v>37</v>
      </c>
      <c r="B43" s="107">
        <v>0.49299999999999999</v>
      </c>
      <c r="C43" s="107">
        <v>0.49399999999999999</v>
      </c>
      <c r="D43" s="107">
        <v>0.495</v>
      </c>
      <c r="E43" s="107">
        <v>0.496</v>
      </c>
      <c r="F43" s="107">
        <v>0.497</v>
      </c>
      <c r="G43" s="107">
        <v>0.499</v>
      </c>
      <c r="H43" s="107">
        <v>0.5</v>
      </c>
      <c r="I43" s="107">
        <v>0.501</v>
      </c>
      <c r="J43" s="107">
        <v>0.502</v>
      </c>
      <c r="K43" s="107">
        <v>0.503</v>
      </c>
      <c r="L43" s="107">
        <v>0.504</v>
      </c>
      <c r="M43" s="107">
        <v>0.505</v>
      </c>
    </row>
    <row r="44" spans="1:13" x14ac:dyDescent="0.25">
      <c r="A44" s="102">
        <v>38</v>
      </c>
      <c r="B44" s="107">
        <v>0.50600000000000001</v>
      </c>
      <c r="C44" s="107">
        <v>0.50800000000000001</v>
      </c>
      <c r="D44" s="107">
        <v>0.50900000000000001</v>
      </c>
      <c r="E44" s="107">
        <v>0.51</v>
      </c>
      <c r="F44" s="107">
        <v>0.51100000000000001</v>
      </c>
      <c r="G44" s="107">
        <v>0.51200000000000001</v>
      </c>
      <c r="H44" s="107">
        <v>0.51300000000000001</v>
      </c>
      <c r="I44" s="107">
        <v>0.51500000000000001</v>
      </c>
      <c r="J44" s="107">
        <v>0.51600000000000001</v>
      </c>
      <c r="K44" s="107">
        <v>0.51700000000000002</v>
      </c>
      <c r="L44" s="107">
        <v>0.51800000000000002</v>
      </c>
      <c r="M44" s="107">
        <v>0.51900000000000002</v>
      </c>
    </row>
    <row r="45" spans="1:13" x14ac:dyDescent="0.25">
      <c r="A45" s="102">
        <v>39</v>
      </c>
      <c r="B45" s="107">
        <v>0.52100000000000002</v>
      </c>
      <c r="C45" s="107">
        <v>0.52200000000000002</v>
      </c>
      <c r="D45" s="107">
        <v>0.52300000000000002</v>
      </c>
      <c r="E45" s="107">
        <v>0.52400000000000002</v>
      </c>
      <c r="F45" s="107">
        <v>0.52500000000000002</v>
      </c>
      <c r="G45" s="107">
        <v>0.52700000000000002</v>
      </c>
      <c r="H45" s="107">
        <v>0.52800000000000002</v>
      </c>
      <c r="I45" s="107">
        <v>0.52900000000000003</v>
      </c>
      <c r="J45" s="107">
        <v>0.53</v>
      </c>
      <c r="K45" s="107">
        <v>0.53200000000000003</v>
      </c>
      <c r="L45" s="107">
        <v>0.53300000000000003</v>
      </c>
      <c r="M45" s="107">
        <v>0.53400000000000003</v>
      </c>
    </row>
    <row r="46" spans="1:13" x14ac:dyDescent="0.25">
      <c r="A46" s="102">
        <v>40</v>
      </c>
      <c r="B46" s="107">
        <v>0.53500000000000003</v>
      </c>
      <c r="C46" s="107">
        <v>0.53600000000000003</v>
      </c>
      <c r="D46" s="107">
        <v>0.53800000000000003</v>
      </c>
      <c r="E46" s="107">
        <v>0.53900000000000003</v>
      </c>
      <c r="F46" s="107">
        <v>0.54</v>
      </c>
      <c r="G46" s="107">
        <v>0.54200000000000004</v>
      </c>
      <c r="H46" s="107">
        <v>0.54300000000000004</v>
      </c>
      <c r="I46" s="107">
        <v>0.54400000000000004</v>
      </c>
      <c r="J46" s="107">
        <v>0.54500000000000004</v>
      </c>
      <c r="K46" s="107">
        <v>0.54700000000000004</v>
      </c>
      <c r="L46" s="107">
        <v>0.54800000000000004</v>
      </c>
      <c r="M46" s="107">
        <v>0.54900000000000004</v>
      </c>
    </row>
    <row r="47" spans="1:13" x14ac:dyDescent="0.25">
      <c r="A47" s="102">
        <v>41</v>
      </c>
      <c r="B47" s="107">
        <v>0.55100000000000005</v>
      </c>
      <c r="C47" s="107">
        <v>0.55200000000000005</v>
      </c>
      <c r="D47" s="107">
        <v>0.55300000000000005</v>
      </c>
      <c r="E47" s="107">
        <v>0.55500000000000005</v>
      </c>
      <c r="F47" s="107">
        <v>0.55600000000000005</v>
      </c>
      <c r="G47" s="107">
        <v>0.55700000000000005</v>
      </c>
      <c r="H47" s="107">
        <v>0.55900000000000005</v>
      </c>
      <c r="I47" s="107">
        <v>0.56000000000000005</v>
      </c>
      <c r="J47" s="107">
        <v>0.56100000000000005</v>
      </c>
      <c r="K47" s="107">
        <v>0.56299999999999994</v>
      </c>
      <c r="L47" s="107">
        <v>0.56399999999999995</v>
      </c>
      <c r="M47" s="107">
        <v>0.56499999999999995</v>
      </c>
    </row>
    <row r="48" spans="1:13" x14ac:dyDescent="0.25">
      <c r="A48" s="102">
        <v>42</v>
      </c>
      <c r="B48" s="107">
        <v>0.56699999999999995</v>
      </c>
      <c r="C48" s="107">
        <v>0.56799999999999995</v>
      </c>
      <c r="D48" s="107">
        <v>0.56899999999999995</v>
      </c>
      <c r="E48" s="107">
        <v>0.57099999999999995</v>
      </c>
      <c r="F48" s="107">
        <v>0.57199999999999995</v>
      </c>
      <c r="G48" s="107">
        <v>0.57399999999999995</v>
      </c>
      <c r="H48" s="107">
        <v>0.57499999999999996</v>
      </c>
      <c r="I48" s="107">
        <v>0.57599999999999996</v>
      </c>
      <c r="J48" s="107">
        <v>0.57799999999999996</v>
      </c>
      <c r="K48" s="107">
        <v>0.57899999999999996</v>
      </c>
      <c r="L48" s="107">
        <v>0.58099999999999996</v>
      </c>
      <c r="M48" s="107">
        <v>0.58199999999999996</v>
      </c>
    </row>
    <row r="49" spans="1:13" x14ac:dyDescent="0.25">
      <c r="A49" s="102">
        <v>43</v>
      </c>
      <c r="B49" s="107">
        <v>0.58299999999999996</v>
      </c>
      <c r="C49" s="107">
        <v>0.58499999999999996</v>
      </c>
      <c r="D49" s="107">
        <v>0.58599999999999997</v>
      </c>
      <c r="E49" s="107">
        <v>0.58799999999999997</v>
      </c>
      <c r="F49" s="107">
        <v>0.58899999999999997</v>
      </c>
      <c r="G49" s="107">
        <v>0.59099999999999997</v>
      </c>
      <c r="H49" s="107">
        <v>0.59199999999999997</v>
      </c>
      <c r="I49" s="107">
        <v>0.59399999999999997</v>
      </c>
      <c r="J49" s="107">
        <v>0.59499999999999997</v>
      </c>
      <c r="K49" s="107">
        <v>0.59699999999999998</v>
      </c>
      <c r="L49" s="107">
        <v>0.59799999999999998</v>
      </c>
      <c r="M49" s="107">
        <v>0.59899999999999998</v>
      </c>
    </row>
    <row r="50" spans="1:13" x14ac:dyDescent="0.25">
      <c r="A50" s="102">
        <v>44</v>
      </c>
      <c r="B50" s="107">
        <v>0.60099999999999998</v>
      </c>
      <c r="C50" s="107">
        <v>0.60299999999999998</v>
      </c>
      <c r="D50" s="107">
        <v>0.60399999999999998</v>
      </c>
      <c r="E50" s="107">
        <v>0.60599999999999998</v>
      </c>
      <c r="F50" s="107">
        <v>0.60699999999999998</v>
      </c>
      <c r="G50" s="107">
        <v>0.60899999999999999</v>
      </c>
      <c r="H50" s="107">
        <v>0.61</v>
      </c>
      <c r="I50" s="107">
        <v>0.61199999999999999</v>
      </c>
      <c r="J50" s="107">
        <v>0.61299999999999999</v>
      </c>
      <c r="K50" s="107">
        <v>0.61499999999999999</v>
      </c>
      <c r="L50" s="107">
        <v>0.61599999999999999</v>
      </c>
      <c r="M50" s="107">
        <v>0.61799999999999999</v>
      </c>
    </row>
    <row r="51" spans="1:13" x14ac:dyDescent="0.25">
      <c r="A51" s="102">
        <v>45</v>
      </c>
      <c r="B51" s="107">
        <v>0.61899999999999999</v>
      </c>
      <c r="C51" s="107">
        <v>0.621</v>
      </c>
      <c r="D51" s="107">
        <v>0.623</v>
      </c>
      <c r="E51" s="107">
        <v>0.624</v>
      </c>
      <c r="F51" s="107">
        <v>0.626</v>
      </c>
      <c r="G51" s="107">
        <v>0.627</v>
      </c>
      <c r="H51" s="107">
        <v>0.629</v>
      </c>
      <c r="I51" s="107">
        <v>0.63100000000000001</v>
      </c>
      <c r="J51" s="107">
        <v>0.63200000000000001</v>
      </c>
      <c r="K51" s="107">
        <v>0.63400000000000001</v>
      </c>
      <c r="L51" s="107">
        <v>0.63600000000000001</v>
      </c>
      <c r="M51" s="107">
        <v>0.63700000000000001</v>
      </c>
    </row>
    <row r="52" spans="1:13" x14ac:dyDescent="0.25">
      <c r="A52" s="102">
        <v>46</v>
      </c>
      <c r="B52" s="107">
        <v>0.63900000000000001</v>
      </c>
      <c r="C52" s="107">
        <v>0.64100000000000001</v>
      </c>
      <c r="D52" s="107">
        <v>0.64200000000000002</v>
      </c>
      <c r="E52" s="107">
        <v>0.64400000000000002</v>
      </c>
      <c r="F52" s="107">
        <v>0.64600000000000002</v>
      </c>
      <c r="G52" s="107">
        <v>0.64700000000000002</v>
      </c>
      <c r="H52" s="107">
        <v>0.64900000000000002</v>
      </c>
      <c r="I52" s="107">
        <v>0.65100000000000002</v>
      </c>
      <c r="J52" s="107">
        <v>0.65200000000000002</v>
      </c>
      <c r="K52" s="107">
        <v>0.65400000000000003</v>
      </c>
      <c r="L52" s="107">
        <v>0.65600000000000003</v>
      </c>
      <c r="M52" s="107">
        <v>0.65700000000000003</v>
      </c>
    </row>
    <row r="53" spans="1:13" x14ac:dyDescent="0.25">
      <c r="A53" s="102">
        <v>47</v>
      </c>
      <c r="B53" s="107">
        <v>0.65900000000000003</v>
      </c>
      <c r="C53" s="107">
        <v>0.66100000000000003</v>
      </c>
      <c r="D53" s="107">
        <v>0.66300000000000003</v>
      </c>
      <c r="E53" s="107">
        <v>0.66500000000000004</v>
      </c>
      <c r="F53" s="107">
        <v>0.66600000000000004</v>
      </c>
      <c r="G53" s="107">
        <v>0.66800000000000004</v>
      </c>
      <c r="H53" s="107">
        <v>0.67</v>
      </c>
      <c r="I53" s="107">
        <v>0.67200000000000004</v>
      </c>
      <c r="J53" s="107">
        <v>0.67300000000000004</v>
      </c>
      <c r="K53" s="107">
        <v>0.67500000000000004</v>
      </c>
      <c r="L53" s="107">
        <v>0.67700000000000005</v>
      </c>
      <c r="M53" s="107">
        <v>0.67900000000000005</v>
      </c>
    </row>
    <row r="54" spans="1:13" x14ac:dyDescent="0.25">
      <c r="A54" s="102">
        <v>48</v>
      </c>
      <c r="B54" s="107">
        <v>0.68100000000000005</v>
      </c>
      <c r="C54" s="107">
        <v>0.68300000000000005</v>
      </c>
      <c r="D54" s="107">
        <v>0.68400000000000005</v>
      </c>
      <c r="E54" s="107">
        <v>0.68600000000000005</v>
      </c>
      <c r="F54" s="107">
        <v>0.68799999999999994</v>
      </c>
      <c r="G54" s="107">
        <v>0.69</v>
      </c>
      <c r="H54" s="107">
        <v>0.69199999999999995</v>
      </c>
      <c r="I54" s="107">
        <v>0.69399999999999995</v>
      </c>
      <c r="J54" s="107">
        <v>0.69599999999999995</v>
      </c>
      <c r="K54" s="107">
        <v>0.69799999999999995</v>
      </c>
      <c r="L54" s="107">
        <v>0.69899999999999995</v>
      </c>
      <c r="M54" s="107">
        <v>0.70099999999999996</v>
      </c>
    </row>
    <row r="55" spans="1:13" x14ac:dyDescent="0.25">
      <c r="A55" s="102">
        <v>49</v>
      </c>
      <c r="B55" s="107">
        <v>0.70299999999999996</v>
      </c>
      <c r="C55" s="107">
        <v>0.70499999999999996</v>
      </c>
      <c r="D55" s="107">
        <v>0.70699999999999996</v>
      </c>
      <c r="E55" s="107">
        <v>0.70899999999999996</v>
      </c>
      <c r="F55" s="107">
        <v>0.71099999999999997</v>
      </c>
      <c r="G55" s="107">
        <v>0.71299999999999997</v>
      </c>
      <c r="H55" s="107">
        <v>0.71499999999999997</v>
      </c>
      <c r="I55" s="107">
        <v>0.71699999999999997</v>
      </c>
      <c r="J55" s="107">
        <v>0.71899999999999997</v>
      </c>
      <c r="K55" s="107">
        <v>0.72099999999999997</v>
      </c>
      <c r="L55" s="107">
        <v>0.72299999999999998</v>
      </c>
      <c r="M55" s="107">
        <v>0.72499999999999998</v>
      </c>
    </row>
    <row r="56" spans="1:13" x14ac:dyDescent="0.25">
      <c r="A56" s="102">
        <v>50</v>
      </c>
      <c r="B56" s="107">
        <v>0.72699999999999998</v>
      </c>
      <c r="C56" s="107">
        <v>0.72899999999999998</v>
      </c>
      <c r="D56" s="107">
        <v>0.73099999999999998</v>
      </c>
      <c r="E56" s="107">
        <v>0.73299999999999998</v>
      </c>
      <c r="F56" s="107">
        <v>0.73599999999999999</v>
      </c>
      <c r="G56" s="107">
        <v>0.73799999999999999</v>
      </c>
      <c r="H56" s="107">
        <v>0.74</v>
      </c>
      <c r="I56" s="107">
        <v>0.74199999999999999</v>
      </c>
      <c r="J56" s="107">
        <v>0.74399999999999999</v>
      </c>
      <c r="K56" s="107">
        <v>0.746</v>
      </c>
      <c r="L56" s="107">
        <v>0.748</v>
      </c>
      <c r="M56" s="107">
        <v>0.75</v>
      </c>
    </row>
    <row r="57" spans="1:13" x14ac:dyDescent="0.25">
      <c r="A57" s="102">
        <v>51</v>
      </c>
      <c r="B57" s="107">
        <v>0.752</v>
      </c>
      <c r="C57" s="107">
        <v>0.755</v>
      </c>
      <c r="D57" s="107">
        <v>0.75700000000000001</v>
      </c>
      <c r="E57" s="107">
        <v>0.75900000000000001</v>
      </c>
      <c r="F57" s="107">
        <v>0.76100000000000001</v>
      </c>
      <c r="G57" s="107">
        <v>0.76400000000000001</v>
      </c>
      <c r="H57" s="107">
        <v>0.76600000000000001</v>
      </c>
      <c r="I57" s="107">
        <v>0.76800000000000002</v>
      </c>
      <c r="J57" s="107">
        <v>0.77</v>
      </c>
      <c r="K57" s="107">
        <v>0.77200000000000002</v>
      </c>
      <c r="L57" s="107">
        <v>0.77500000000000002</v>
      </c>
      <c r="M57" s="107">
        <v>0.77700000000000002</v>
      </c>
    </row>
    <row r="58" spans="1:13" x14ac:dyDescent="0.25">
      <c r="A58" s="102">
        <v>52</v>
      </c>
      <c r="B58" s="107">
        <v>0.77900000000000003</v>
      </c>
      <c r="C58" s="107">
        <v>0.78100000000000003</v>
      </c>
      <c r="D58" s="107">
        <v>0.78400000000000003</v>
      </c>
      <c r="E58" s="107">
        <v>0.78600000000000003</v>
      </c>
      <c r="F58" s="107">
        <v>0.78900000000000003</v>
      </c>
      <c r="G58" s="107">
        <v>0.79100000000000004</v>
      </c>
      <c r="H58" s="107">
        <v>0.79300000000000004</v>
      </c>
      <c r="I58" s="107">
        <v>0.79600000000000004</v>
      </c>
      <c r="J58" s="107">
        <v>0.79800000000000004</v>
      </c>
      <c r="K58" s="107">
        <v>0.8</v>
      </c>
      <c r="L58" s="107">
        <v>0.80300000000000005</v>
      </c>
      <c r="M58" s="107">
        <v>0.80500000000000005</v>
      </c>
    </row>
    <row r="59" spans="1:13" x14ac:dyDescent="0.25">
      <c r="A59" s="102">
        <v>53</v>
      </c>
      <c r="B59" s="107">
        <v>0.80700000000000005</v>
      </c>
      <c r="C59" s="107">
        <v>0.81</v>
      </c>
      <c r="D59" s="107">
        <v>0.81200000000000006</v>
      </c>
      <c r="E59" s="107">
        <v>0.81499999999999995</v>
      </c>
      <c r="F59" s="107">
        <v>0.81699999999999995</v>
      </c>
      <c r="G59" s="107">
        <v>0.82</v>
      </c>
      <c r="H59" s="107">
        <v>0.82199999999999995</v>
      </c>
      <c r="I59" s="107">
        <v>0.82499999999999996</v>
      </c>
      <c r="J59" s="107">
        <v>0.82699999999999996</v>
      </c>
      <c r="K59" s="107">
        <v>0.83</v>
      </c>
      <c r="L59" s="107">
        <v>0.83199999999999996</v>
      </c>
      <c r="M59" s="107">
        <v>0.83499999999999996</v>
      </c>
    </row>
    <row r="60" spans="1:13" x14ac:dyDescent="0.25">
      <c r="A60" s="102">
        <v>54</v>
      </c>
      <c r="B60" s="107">
        <v>0.83699999999999997</v>
      </c>
      <c r="C60" s="107">
        <v>0.83899999999999997</v>
      </c>
      <c r="D60" s="107">
        <v>0.84099999999999997</v>
      </c>
      <c r="E60" s="107">
        <v>0.84299999999999997</v>
      </c>
      <c r="F60" s="107">
        <v>0.84499999999999997</v>
      </c>
      <c r="G60" s="107">
        <v>0.84699999999999998</v>
      </c>
      <c r="H60" s="107">
        <v>0.84899999999999998</v>
      </c>
      <c r="I60" s="107">
        <v>0.85099999999999998</v>
      </c>
      <c r="J60" s="107">
        <v>0.85199999999999998</v>
      </c>
      <c r="K60" s="107">
        <v>0.85399999999999998</v>
      </c>
      <c r="L60" s="107">
        <v>0.85599999999999998</v>
      </c>
      <c r="M60" s="107">
        <v>0.85799999999999998</v>
      </c>
    </row>
    <row r="61" spans="1:13" x14ac:dyDescent="0.25">
      <c r="A61" s="102">
        <v>55</v>
      </c>
      <c r="B61" s="107">
        <v>0.86</v>
      </c>
      <c r="C61" s="107">
        <v>0.86199999999999999</v>
      </c>
      <c r="D61" s="107">
        <v>0.86399999999999999</v>
      </c>
      <c r="E61" s="107">
        <v>0.86599999999999999</v>
      </c>
      <c r="F61" s="107">
        <v>0.86799999999999999</v>
      </c>
      <c r="G61" s="107">
        <v>0.87</v>
      </c>
      <c r="H61" s="107">
        <v>0.873</v>
      </c>
      <c r="I61" s="107">
        <v>0.875</v>
      </c>
      <c r="J61" s="107">
        <v>0.877</v>
      </c>
      <c r="K61" s="107">
        <v>0.879</v>
      </c>
      <c r="L61" s="107">
        <v>0.88100000000000001</v>
      </c>
      <c r="M61" s="107">
        <v>0.88300000000000001</v>
      </c>
    </row>
    <row r="62" spans="1:13" x14ac:dyDescent="0.25">
      <c r="A62" s="102">
        <v>56</v>
      </c>
      <c r="B62" s="107">
        <v>0.88500000000000001</v>
      </c>
      <c r="C62" s="107">
        <v>0.88700000000000001</v>
      </c>
      <c r="D62" s="107">
        <v>0.88900000000000001</v>
      </c>
      <c r="E62" s="107">
        <v>0.89100000000000001</v>
      </c>
      <c r="F62" s="107">
        <v>0.89400000000000002</v>
      </c>
      <c r="G62" s="107">
        <v>0.89600000000000002</v>
      </c>
      <c r="H62" s="107">
        <v>0.89800000000000002</v>
      </c>
      <c r="I62" s="107">
        <v>0.9</v>
      </c>
      <c r="J62" s="107">
        <v>0.90200000000000002</v>
      </c>
      <c r="K62" s="107">
        <v>0.90500000000000003</v>
      </c>
      <c r="L62" s="107">
        <v>0.90700000000000003</v>
      </c>
      <c r="M62" s="107">
        <v>0.90900000000000003</v>
      </c>
    </row>
    <row r="63" spans="1:13" x14ac:dyDescent="0.25">
      <c r="A63" s="102">
        <v>57</v>
      </c>
      <c r="B63" s="107">
        <v>0.91100000000000003</v>
      </c>
      <c r="C63" s="107">
        <v>0.91300000000000003</v>
      </c>
      <c r="D63" s="107">
        <v>0.91600000000000004</v>
      </c>
      <c r="E63" s="107">
        <v>0.91800000000000004</v>
      </c>
      <c r="F63" s="107">
        <v>0.92</v>
      </c>
      <c r="G63" s="107">
        <v>0.92300000000000004</v>
      </c>
      <c r="H63" s="107">
        <v>0.92500000000000004</v>
      </c>
      <c r="I63" s="107">
        <v>0.92700000000000005</v>
      </c>
      <c r="J63" s="107">
        <v>0.93</v>
      </c>
      <c r="K63" s="107">
        <v>0.93200000000000005</v>
      </c>
      <c r="L63" s="107">
        <v>0.93400000000000005</v>
      </c>
      <c r="M63" s="107">
        <v>0.93700000000000006</v>
      </c>
    </row>
    <row r="64" spans="1:13" x14ac:dyDescent="0.25">
      <c r="A64" s="102">
        <v>58</v>
      </c>
      <c r="B64" s="107">
        <v>0.93899999999999995</v>
      </c>
      <c r="C64" s="107">
        <v>0.94199999999999995</v>
      </c>
      <c r="D64" s="107">
        <v>0.94399999999999995</v>
      </c>
      <c r="E64" s="107">
        <v>0.94699999999999995</v>
      </c>
      <c r="F64" s="107">
        <v>0.94899999999999995</v>
      </c>
      <c r="G64" s="107">
        <v>0.95199999999999996</v>
      </c>
      <c r="H64" s="107">
        <v>0.95399999999999996</v>
      </c>
      <c r="I64" s="107">
        <v>0.95699999999999996</v>
      </c>
      <c r="J64" s="107">
        <v>0.95899999999999996</v>
      </c>
      <c r="K64" s="107">
        <v>0.96199999999999997</v>
      </c>
      <c r="L64" s="107">
        <v>0.96399999999999997</v>
      </c>
      <c r="M64" s="107">
        <v>0.96699999999999997</v>
      </c>
    </row>
    <row r="65" spans="1:13" x14ac:dyDescent="0.25">
      <c r="A65" s="102">
        <v>59</v>
      </c>
      <c r="B65" s="107">
        <v>0.96899999999999997</v>
      </c>
      <c r="C65" s="107">
        <v>0.97199999999999998</v>
      </c>
      <c r="D65" s="107">
        <v>0.97499999999999998</v>
      </c>
      <c r="E65" s="107">
        <v>0.97699999999999998</v>
      </c>
      <c r="F65" s="107">
        <v>0.98</v>
      </c>
      <c r="G65" s="107">
        <v>0.98299999999999998</v>
      </c>
      <c r="H65" s="107">
        <v>0.98499999999999999</v>
      </c>
      <c r="I65" s="107">
        <v>0.98799999999999999</v>
      </c>
      <c r="J65" s="107">
        <v>0.99099999999999999</v>
      </c>
      <c r="K65" s="107">
        <v>0.99299999999999999</v>
      </c>
      <c r="L65" s="107">
        <v>0.996</v>
      </c>
      <c r="M65" s="107">
        <v>0.999</v>
      </c>
    </row>
    <row r="66" spans="1:13" x14ac:dyDescent="0.25">
      <c r="A66" s="102">
        <v>60</v>
      </c>
      <c r="B66" s="107">
        <v>1</v>
      </c>
      <c r="C66" s="107"/>
      <c r="D66" s="107"/>
      <c r="E66" s="107"/>
      <c r="F66" s="107"/>
      <c r="G66" s="107"/>
      <c r="H66" s="107"/>
      <c r="I66" s="107"/>
      <c r="J66" s="107"/>
      <c r="K66" s="107"/>
      <c r="L66" s="107"/>
      <c r="M66" s="107"/>
    </row>
  </sheetData>
  <sheetProtection algorithmName="SHA-512" hashValue="Cs3c0X+FvRaH1mMkOEkLvcr+nKH/yz3ZJgebxB+d40duExN9Mj+ixJDqCrZjG6UBz6heT0ZbvQ4yWveHPDeLcQ==" saltValue="TDFFaCroOAtLx9D6hpreVw==" spinCount="100000" sheet="1" objects="1" scenarios="1"/>
  <conditionalFormatting sqref="A6:A16">
    <cfRule type="expression" dxfId="77" priority="17" stopIfTrue="1">
      <formula>MOD(ROW(),2)=0</formula>
    </cfRule>
    <cfRule type="expression" dxfId="76" priority="18" stopIfTrue="1">
      <formula>MOD(ROW(),2)&lt;&gt;0</formula>
    </cfRule>
  </conditionalFormatting>
  <conditionalFormatting sqref="B6:M16 C17:M20">
    <cfRule type="expression" dxfId="75" priority="19" stopIfTrue="1">
      <formula>MOD(ROW(),2)=0</formula>
    </cfRule>
    <cfRule type="expression" dxfId="74" priority="20" stopIfTrue="1">
      <formula>MOD(ROW(),2)&lt;&gt;0</formula>
    </cfRule>
  </conditionalFormatting>
  <conditionalFormatting sqref="A18:A20">
    <cfRule type="expression" dxfId="73" priority="11" stopIfTrue="1">
      <formula>MOD(ROW(),2)=0</formula>
    </cfRule>
    <cfRule type="expression" dxfId="72" priority="12" stopIfTrue="1">
      <formula>MOD(ROW(),2)&lt;&gt;0</formula>
    </cfRule>
  </conditionalFormatting>
  <conditionalFormatting sqref="A17">
    <cfRule type="expression" dxfId="71" priority="9" stopIfTrue="1">
      <formula>MOD(ROW(),2)=0</formula>
    </cfRule>
    <cfRule type="expression" dxfId="70" priority="10" stopIfTrue="1">
      <formula>MOD(ROW(),2)&lt;&gt;0</formula>
    </cfRule>
  </conditionalFormatting>
  <conditionalFormatting sqref="B17">
    <cfRule type="expression" dxfId="69" priority="7" stopIfTrue="1">
      <formula>MOD(ROW(),2)=0</formula>
    </cfRule>
    <cfRule type="expression" dxfId="68" priority="8" stopIfTrue="1">
      <formula>MOD(ROW(),2)&lt;&gt;0</formula>
    </cfRule>
  </conditionalFormatting>
  <conditionalFormatting sqref="A25:A66">
    <cfRule type="expression" dxfId="67" priority="3" stopIfTrue="1">
      <formula>MOD(ROW(),2)=0</formula>
    </cfRule>
    <cfRule type="expression" dxfId="66" priority="4" stopIfTrue="1">
      <formula>MOD(ROW(),2)&lt;&gt;0</formula>
    </cfRule>
  </conditionalFormatting>
  <conditionalFormatting sqref="B25:M66">
    <cfRule type="expression" dxfId="65" priority="5" stopIfTrue="1">
      <formula>MOD(ROW(),2)=0</formula>
    </cfRule>
    <cfRule type="expression" dxfId="64" priority="6" stopIfTrue="1">
      <formula>MOD(ROW(),2)&lt;&gt;0</formula>
    </cfRule>
  </conditionalFormatting>
  <conditionalFormatting sqref="B18:B20">
    <cfRule type="expression" dxfId="63" priority="1" stopIfTrue="1">
      <formula>MOD(ROW(),2)=0</formula>
    </cfRule>
    <cfRule type="expression" dxfId="62"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14">
    <pageSetUpPr fitToPage="1"/>
  </sheetPr>
  <dimension ref="A1:M71"/>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x-812</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625</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812</v>
      </c>
      <c r="C14" s="93"/>
      <c r="D14" s="93"/>
      <c r="E14" s="93"/>
      <c r="F14" s="93"/>
      <c r="G14" s="93"/>
      <c r="H14" s="93"/>
      <c r="I14" s="93"/>
      <c r="J14" s="93"/>
      <c r="K14" s="93"/>
      <c r="L14" s="93"/>
      <c r="M14" s="93"/>
    </row>
    <row r="15" spans="1:13" x14ac:dyDescent="0.25">
      <c r="A15" s="92" t="s">
        <v>59</v>
      </c>
      <c r="B15" s="93" t="s">
        <v>626</v>
      </c>
      <c r="C15" s="93"/>
      <c r="D15" s="93"/>
      <c r="E15" s="93"/>
      <c r="F15" s="93"/>
      <c r="G15" s="93"/>
      <c r="H15" s="93"/>
      <c r="I15" s="93"/>
      <c r="J15" s="93"/>
      <c r="K15" s="93"/>
      <c r="L15" s="93"/>
      <c r="M15" s="93"/>
    </row>
    <row r="16" spans="1:13" x14ac:dyDescent="0.25">
      <c r="A16" s="92" t="s">
        <v>60</v>
      </c>
      <c r="B16" s="93" t="s">
        <v>627</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20</v>
      </c>
      <c r="B26" s="107">
        <v>0.26500000000000001</v>
      </c>
      <c r="C26" s="107">
        <v>0.26500000000000001</v>
      </c>
      <c r="D26" s="107">
        <v>0.26600000000000001</v>
      </c>
      <c r="E26" s="107">
        <v>0.26600000000000001</v>
      </c>
      <c r="F26" s="107">
        <v>0.26700000000000002</v>
      </c>
      <c r="G26" s="107">
        <v>0.26700000000000002</v>
      </c>
      <c r="H26" s="107">
        <v>0.26800000000000002</v>
      </c>
      <c r="I26" s="107">
        <v>0.26800000000000002</v>
      </c>
      <c r="J26" s="107">
        <v>0.26900000000000002</v>
      </c>
      <c r="K26" s="107">
        <v>0.26900000000000002</v>
      </c>
      <c r="L26" s="107">
        <v>0.27</v>
      </c>
      <c r="M26" s="107">
        <v>0.27</v>
      </c>
    </row>
    <row r="27" spans="1:13" x14ac:dyDescent="0.25">
      <c r="A27" s="102">
        <v>21</v>
      </c>
      <c r="B27" s="107">
        <v>0.27100000000000002</v>
      </c>
      <c r="C27" s="107">
        <v>0.27100000000000002</v>
      </c>
      <c r="D27" s="107">
        <v>0.27200000000000002</v>
      </c>
      <c r="E27" s="107">
        <v>0.27200000000000002</v>
      </c>
      <c r="F27" s="107">
        <v>0.27300000000000002</v>
      </c>
      <c r="G27" s="107">
        <v>0.27300000000000002</v>
      </c>
      <c r="H27" s="107">
        <v>0.27400000000000002</v>
      </c>
      <c r="I27" s="107">
        <v>0.27400000000000002</v>
      </c>
      <c r="J27" s="107">
        <v>0.27500000000000002</v>
      </c>
      <c r="K27" s="107">
        <v>0.27500000000000002</v>
      </c>
      <c r="L27" s="107">
        <v>0.27600000000000002</v>
      </c>
      <c r="M27" s="107">
        <v>0.27600000000000002</v>
      </c>
    </row>
    <row r="28" spans="1:13" x14ac:dyDescent="0.25">
      <c r="A28" s="102">
        <v>22</v>
      </c>
      <c r="B28" s="107">
        <v>0.27700000000000002</v>
      </c>
      <c r="C28" s="107">
        <v>0.27700000000000002</v>
      </c>
      <c r="D28" s="107">
        <v>0.27800000000000002</v>
      </c>
      <c r="E28" s="107">
        <v>0.27800000000000002</v>
      </c>
      <c r="F28" s="107">
        <v>0.27900000000000003</v>
      </c>
      <c r="G28" s="107">
        <v>0.27900000000000003</v>
      </c>
      <c r="H28" s="107">
        <v>0.28000000000000003</v>
      </c>
      <c r="I28" s="107">
        <v>0.28000000000000003</v>
      </c>
      <c r="J28" s="107">
        <v>0.28100000000000003</v>
      </c>
      <c r="K28" s="107">
        <v>0.28100000000000003</v>
      </c>
      <c r="L28" s="107">
        <v>0.28199999999999997</v>
      </c>
      <c r="M28" s="107">
        <v>0.28199999999999997</v>
      </c>
    </row>
    <row r="29" spans="1:13" x14ac:dyDescent="0.25">
      <c r="A29" s="102">
        <v>23</v>
      </c>
      <c r="B29" s="107">
        <v>0.28299999999999997</v>
      </c>
      <c r="C29" s="107">
        <v>0.28299999999999997</v>
      </c>
      <c r="D29" s="107">
        <v>0.28399999999999997</v>
      </c>
      <c r="E29" s="107">
        <v>0.28399999999999997</v>
      </c>
      <c r="F29" s="107">
        <v>0.28499999999999998</v>
      </c>
      <c r="G29" s="107">
        <v>0.28599999999999998</v>
      </c>
      <c r="H29" s="107">
        <v>0.28599999999999998</v>
      </c>
      <c r="I29" s="107">
        <v>0.28699999999999998</v>
      </c>
      <c r="J29" s="107">
        <v>0.28699999999999998</v>
      </c>
      <c r="K29" s="107">
        <v>0.28799999999999998</v>
      </c>
      <c r="L29" s="107">
        <v>0.28799999999999998</v>
      </c>
      <c r="M29" s="107">
        <v>0.28899999999999998</v>
      </c>
    </row>
    <row r="30" spans="1:13" x14ac:dyDescent="0.25">
      <c r="A30" s="102">
        <v>24</v>
      </c>
      <c r="B30" s="107">
        <v>0.28899999999999998</v>
      </c>
      <c r="C30" s="107">
        <v>0.28999999999999998</v>
      </c>
      <c r="D30" s="107">
        <v>0.28999999999999998</v>
      </c>
      <c r="E30" s="107">
        <v>0.29099999999999998</v>
      </c>
      <c r="F30" s="107">
        <v>0.29099999999999998</v>
      </c>
      <c r="G30" s="107">
        <v>0.29199999999999998</v>
      </c>
      <c r="H30" s="107">
        <v>0.29299999999999998</v>
      </c>
      <c r="I30" s="107">
        <v>0.29299999999999998</v>
      </c>
      <c r="J30" s="107">
        <v>0.29399999999999998</v>
      </c>
      <c r="K30" s="107">
        <v>0.29399999999999998</v>
      </c>
      <c r="L30" s="107">
        <v>0.29499999999999998</v>
      </c>
      <c r="M30" s="107">
        <v>0.29499999999999998</v>
      </c>
    </row>
    <row r="31" spans="1:13" x14ac:dyDescent="0.25">
      <c r="A31" s="102">
        <v>25</v>
      </c>
      <c r="B31" s="107">
        <v>0.29599999999999999</v>
      </c>
      <c r="C31" s="107">
        <v>0.29599999999999999</v>
      </c>
      <c r="D31" s="107">
        <v>0.29699999999999999</v>
      </c>
      <c r="E31" s="107">
        <v>0.29799999999999999</v>
      </c>
      <c r="F31" s="107">
        <v>0.29799999999999999</v>
      </c>
      <c r="G31" s="107">
        <v>0.29899999999999999</v>
      </c>
      <c r="H31" s="107">
        <v>0.29899999999999999</v>
      </c>
      <c r="I31" s="107">
        <v>0.3</v>
      </c>
      <c r="J31" s="107">
        <v>0.3</v>
      </c>
      <c r="K31" s="107">
        <v>0.30099999999999999</v>
      </c>
      <c r="L31" s="107">
        <v>0.30099999999999999</v>
      </c>
      <c r="M31" s="107">
        <v>0.30199999999999999</v>
      </c>
    </row>
    <row r="32" spans="1:13" x14ac:dyDescent="0.25">
      <c r="A32" s="102">
        <v>26</v>
      </c>
      <c r="B32" s="107">
        <v>0.30299999999999999</v>
      </c>
      <c r="C32" s="107">
        <v>0.30299999999999999</v>
      </c>
      <c r="D32" s="107">
        <v>0.30399999999999999</v>
      </c>
      <c r="E32" s="107">
        <v>0.30399999999999999</v>
      </c>
      <c r="F32" s="107">
        <v>0.30499999999999999</v>
      </c>
      <c r="G32" s="107">
        <v>0.30599999999999999</v>
      </c>
      <c r="H32" s="107">
        <v>0.30599999999999999</v>
      </c>
      <c r="I32" s="107">
        <v>0.307</v>
      </c>
      <c r="J32" s="107">
        <v>0.307</v>
      </c>
      <c r="K32" s="107">
        <v>0.308</v>
      </c>
      <c r="L32" s="107">
        <v>0.308</v>
      </c>
      <c r="M32" s="107">
        <v>0.309</v>
      </c>
    </row>
    <row r="33" spans="1:13" x14ac:dyDescent="0.25">
      <c r="A33" s="102">
        <v>27</v>
      </c>
      <c r="B33" s="107">
        <v>0.31</v>
      </c>
      <c r="C33" s="107">
        <v>0.31</v>
      </c>
      <c r="D33" s="107">
        <v>0.311</v>
      </c>
      <c r="E33" s="107">
        <v>0.311</v>
      </c>
      <c r="F33" s="107">
        <v>0.312</v>
      </c>
      <c r="G33" s="107">
        <v>0.313</v>
      </c>
      <c r="H33" s="107">
        <v>0.313</v>
      </c>
      <c r="I33" s="107">
        <v>0.314</v>
      </c>
      <c r="J33" s="107">
        <v>0.315</v>
      </c>
      <c r="K33" s="107">
        <v>0.315</v>
      </c>
      <c r="L33" s="107">
        <v>0.316</v>
      </c>
      <c r="M33" s="107">
        <v>0.316</v>
      </c>
    </row>
    <row r="34" spans="1:13" x14ac:dyDescent="0.25">
      <c r="A34" s="102">
        <v>28</v>
      </c>
      <c r="B34" s="107">
        <v>0.317</v>
      </c>
      <c r="C34" s="107">
        <v>0.318</v>
      </c>
      <c r="D34" s="107">
        <v>0.318</v>
      </c>
      <c r="E34" s="107">
        <v>0.31900000000000001</v>
      </c>
      <c r="F34" s="107">
        <v>0.31900000000000001</v>
      </c>
      <c r="G34" s="107">
        <v>0.32</v>
      </c>
      <c r="H34" s="107">
        <v>0.32100000000000001</v>
      </c>
      <c r="I34" s="107">
        <v>0.32100000000000001</v>
      </c>
      <c r="J34" s="107">
        <v>0.32200000000000001</v>
      </c>
      <c r="K34" s="107">
        <v>0.32300000000000001</v>
      </c>
      <c r="L34" s="107">
        <v>0.32300000000000001</v>
      </c>
      <c r="M34" s="107">
        <v>0.32400000000000001</v>
      </c>
    </row>
    <row r="35" spans="1:13" x14ac:dyDescent="0.25">
      <c r="A35" s="102">
        <v>29</v>
      </c>
      <c r="B35" s="107">
        <v>0.32400000000000001</v>
      </c>
      <c r="C35" s="107">
        <v>0.32500000000000001</v>
      </c>
      <c r="D35" s="107">
        <v>0.32600000000000001</v>
      </c>
      <c r="E35" s="107">
        <v>0.32600000000000001</v>
      </c>
      <c r="F35" s="107">
        <v>0.32700000000000001</v>
      </c>
      <c r="G35" s="107">
        <v>0.32800000000000001</v>
      </c>
      <c r="H35" s="107">
        <v>0.32800000000000001</v>
      </c>
      <c r="I35" s="107">
        <v>0.32900000000000001</v>
      </c>
      <c r="J35" s="107">
        <v>0.33</v>
      </c>
      <c r="K35" s="107">
        <v>0.33</v>
      </c>
      <c r="L35" s="107">
        <v>0.33100000000000002</v>
      </c>
      <c r="M35" s="107">
        <v>0.33200000000000002</v>
      </c>
    </row>
    <row r="36" spans="1:13" x14ac:dyDescent="0.25">
      <c r="A36" s="102">
        <v>30</v>
      </c>
      <c r="B36" s="107">
        <v>0.33200000000000002</v>
      </c>
      <c r="C36" s="107">
        <v>0.33300000000000002</v>
      </c>
      <c r="D36" s="107">
        <v>0.33400000000000002</v>
      </c>
      <c r="E36" s="107">
        <v>0.33400000000000002</v>
      </c>
      <c r="F36" s="107">
        <v>0.33500000000000002</v>
      </c>
      <c r="G36" s="107">
        <v>0.33600000000000002</v>
      </c>
      <c r="H36" s="107">
        <v>0.33600000000000002</v>
      </c>
      <c r="I36" s="107">
        <v>0.33700000000000002</v>
      </c>
      <c r="J36" s="107">
        <v>0.33800000000000002</v>
      </c>
      <c r="K36" s="107">
        <v>0.33800000000000002</v>
      </c>
      <c r="L36" s="107">
        <v>0.33900000000000002</v>
      </c>
      <c r="M36" s="107">
        <v>0.34</v>
      </c>
    </row>
    <row r="37" spans="1:13" x14ac:dyDescent="0.25">
      <c r="A37" s="102">
        <v>31</v>
      </c>
      <c r="B37" s="107">
        <v>0.34</v>
      </c>
      <c r="C37" s="107">
        <v>0.34100000000000003</v>
      </c>
      <c r="D37" s="107">
        <v>0.34200000000000003</v>
      </c>
      <c r="E37" s="107">
        <v>0.34300000000000003</v>
      </c>
      <c r="F37" s="107">
        <v>0.34300000000000003</v>
      </c>
      <c r="G37" s="107">
        <v>0.34399999999999997</v>
      </c>
      <c r="H37" s="107">
        <v>0.34499999999999997</v>
      </c>
      <c r="I37" s="107">
        <v>0.34499999999999997</v>
      </c>
      <c r="J37" s="107">
        <v>0.34599999999999997</v>
      </c>
      <c r="K37" s="107">
        <v>0.34699999999999998</v>
      </c>
      <c r="L37" s="107">
        <v>0.34699999999999998</v>
      </c>
      <c r="M37" s="107">
        <v>0.34799999999999998</v>
      </c>
    </row>
    <row r="38" spans="1:13" x14ac:dyDescent="0.25">
      <c r="A38" s="102">
        <v>32</v>
      </c>
      <c r="B38" s="107">
        <v>0.34899999999999998</v>
      </c>
      <c r="C38" s="107">
        <v>0.35</v>
      </c>
      <c r="D38" s="107">
        <v>0.35</v>
      </c>
      <c r="E38" s="107">
        <v>0.35099999999999998</v>
      </c>
      <c r="F38" s="107">
        <v>0.35199999999999998</v>
      </c>
      <c r="G38" s="107">
        <v>0.35199999999999998</v>
      </c>
      <c r="H38" s="107">
        <v>0.35299999999999998</v>
      </c>
      <c r="I38" s="107">
        <v>0.35399999999999998</v>
      </c>
      <c r="J38" s="107">
        <v>0.35499999999999998</v>
      </c>
      <c r="K38" s="107">
        <v>0.35499999999999998</v>
      </c>
      <c r="L38" s="107">
        <v>0.35599999999999998</v>
      </c>
      <c r="M38" s="107">
        <v>0.35699999999999998</v>
      </c>
    </row>
    <row r="39" spans="1:13" x14ac:dyDescent="0.25">
      <c r="A39" s="102">
        <v>33</v>
      </c>
      <c r="B39" s="107">
        <v>0.35799999999999998</v>
      </c>
      <c r="C39" s="107">
        <v>0.35799999999999998</v>
      </c>
      <c r="D39" s="107">
        <v>0.35899999999999999</v>
      </c>
      <c r="E39" s="107">
        <v>0.36</v>
      </c>
      <c r="F39" s="107">
        <v>0.36099999999999999</v>
      </c>
      <c r="G39" s="107">
        <v>0.36099999999999999</v>
      </c>
      <c r="H39" s="107">
        <v>0.36199999999999999</v>
      </c>
      <c r="I39" s="107">
        <v>0.36299999999999999</v>
      </c>
      <c r="J39" s="107">
        <v>0.36399999999999999</v>
      </c>
      <c r="K39" s="107">
        <v>0.36399999999999999</v>
      </c>
      <c r="L39" s="107">
        <v>0.36499999999999999</v>
      </c>
      <c r="M39" s="107">
        <v>0.36599999999999999</v>
      </c>
    </row>
    <row r="40" spans="1:13" x14ac:dyDescent="0.25">
      <c r="A40" s="102">
        <v>34</v>
      </c>
      <c r="B40" s="107">
        <v>0.36699999999999999</v>
      </c>
      <c r="C40" s="107">
        <v>0.36699999999999999</v>
      </c>
      <c r="D40" s="107">
        <v>0.36799999999999999</v>
      </c>
      <c r="E40" s="107">
        <v>0.36899999999999999</v>
      </c>
      <c r="F40" s="107">
        <v>0.37</v>
      </c>
      <c r="G40" s="107">
        <v>0.371</v>
      </c>
      <c r="H40" s="107">
        <v>0.371</v>
      </c>
      <c r="I40" s="107">
        <v>0.372</v>
      </c>
      <c r="J40" s="107">
        <v>0.373</v>
      </c>
      <c r="K40" s="107">
        <v>0.374</v>
      </c>
      <c r="L40" s="107">
        <v>0.374</v>
      </c>
      <c r="M40" s="107">
        <v>0.375</v>
      </c>
    </row>
    <row r="41" spans="1:13" x14ac:dyDescent="0.25">
      <c r="A41" s="102">
        <v>35</v>
      </c>
      <c r="B41" s="107">
        <v>0.376</v>
      </c>
      <c r="C41" s="107">
        <v>0.377</v>
      </c>
      <c r="D41" s="107">
        <v>0.378</v>
      </c>
      <c r="E41" s="107">
        <v>0.378</v>
      </c>
      <c r="F41" s="107">
        <v>0.379</v>
      </c>
      <c r="G41" s="107">
        <v>0.38</v>
      </c>
      <c r="H41" s="107">
        <v>0.38100000000000001</v>
      </c>
      <c r="I41" s="107">
        <v>0.38200000000000001</v>
      </c>
      <c r="J41" s="107">
        <v>0.38300000000000001</v>
      </c>
      <c r="K41" s="107">
        <v>0.38300000000000001</v>
      </c>
      <c r="L41" s="107">
        <v>0.38400000000000001</v>
      </c>
      <c r="M41" s="107">
        <v>0.38500000000000001</v>
      </c>
    </row>
    <row r="42" spans="1:13" x14ac:dyDescent="0.25">
      <c r="A42" s="102">
        <v>36</v>
      </c>
      <c r="B42" s="107">
        <v>0.38600000000000001</v>
      </c>
      <c r="C42" s="107">
        <v>0.38700000000000001</v>
      </c>
      <c r="D42" s="107">
        <v>0.38800000000000001</v>
      </c>
      <c r="E42" s="107">
        <v>0.38800000000000001</v>
      </c>
      <c r="F42" s="107">
        <v>0.38900000000000001</v>
      </c>
      <c r="G42" s="107">
        <v>0.39</v>
      </c>
      <c r="H42" s="107">
        <v>0.39100000000000001</v>
      </c>
      <c r="I42" s="107">
        <v>0.39200000000000002</v>
      </c>
      <c r="J42" s="107">
        <v>0.39300000000000002</v>
      </c>
      <c r="K42" s="107">
        <v>0.39300000000000002</v>
      </c>
      <c r="L42" s="107">
        <v>0.39400000000000002</v>
      </c>
      <c r="M42" s="107">
        <v>0.39500000000000002</v>
      </c>
    </row>
    <row r="43" spans="1:13" x14ac:dyDescent="0.25">
      <c r="A43" s="102">
        <v>37</v>
      </c>
      <c r="B43" s="107">
        <v>0.39600000000000002</v>
      </c>
      <c r="C43" s="107">
        <v>0.39700000000000002</v>
      </c>
      <c r="D43" s="107">
        <v>0.39800000000000002</v>
      </c>
      <c r="E43" s="107">
        <v>0.39900000000000002</v>
      </c>
      <c r="F43" s="107">
        <v>0.4</v>
      </c>
      <c r="G43" s="107">
        <v>0.4</v>
      </c>
      <c r="H43" s="107">
        <v>0.40100000000000002</v>
      </c>
      <c r="I43" s="107">
        <v>0.40200000000000002</v>
      </c>
      <c r="J43" s="107">
        <v>0.40300000000000002</v>
      </c>
      <c r="K43" s="107">
        <v>0.40400000000000003</v>
      </c>
      <c r="L43" s="107">
        <v>0.40500000000000003</v>
      </c>
      <c r="M43" s="107">
        <v>0.40600000000000003</v>
      </c>
    </row>
    <row r="44" spans="1:13" x14ac:dyDescent="0.25">
      <c r="A44" s="102">
        <v>38</v>
      </c>
      <c r="B44" s="107">
        <v>0.40699999999999997</v>
      </c>
      <c r="C44" s="107">
        <v>0.40799999999999997</v>
      </c>
      <c r="D44" s="107">
        <v>0.40799999999999997</v>
      </c>
      <c r="E44" s="107">
        <v>0.40899999999999997</v>
      </c>
      <c r="F44" s="107">
        <v>0.41</v>
      </c>
      <c r="G44" s="107">
        <v>0.41099999999999998</v>
      </c>
      <c r="H44" s="107">
        <v>0.41199999999999998</v>
      </c>
      <c r="I44" s="107">
        <v>0.41299999999999998</v>
      </c>
      <c r="J44" s="107">
        <v>0.41399999999999998</v>
      </c>
      <c r="K44" s="107">
        <v>0.41499999999999998</v>
      </c>
      <c r="L44" s="107">
        <v>0.41599999999999998</v>
      </c>
      <c r="M44" s="107">
        <v>0.41699999999999998</v>
      </c>
    </row>
    <row r="45" spans="1:13" x14ac:dyDescent="0.25">
      <c r="A45" s="102">
        <v>39</v>
      </c>
      <c r="B45" s="107">
        <v>0.41799999999999998</v>
      </c>
      <c r="C45" s="107">
        <v>0.41899999999999998</v>
      </c>
      <c r="D45" s="107">
        <v>0.42</v>
      </c>
      <c r="E45" s="107">
        <v>0.42099999999999999</v>
      </c>
      <c r="F45" s="107">
        <v>0.42199999999999999</v>
      </c>
      <c r="G45" s="107">
        <v>0.42299999999999999</v>
      </c>
      <c r="H45" s="107">
        <v>0.42299999999999999</v>
      </c>
      <c r="I45" s="107">
        <v>0.42399999999999999</v>
      </c>
      <c r="J45" s="107">
        <v>0.42499999999999999</v>
      </c>
      <c r="K45" s="107">
        <v>0.42599999999999999</v>
      </c>
      <c r="L45" s="107">
        <v>0.42699999999999999</v>
      </c>
      <c r="M45" s="107">
        <v>0.42799999999999999</v>
      </c>
    </row>
    <row r="46" spans="1:13" x14ac:dyDescent="0.25">
      <c r="A46" s="102">
        <v>40</v>
      </c>
      <c r="B46" s="107">
        <v>0.42899999999999999</v>
      </c>
      <c r="C46" s="107">
        <v>0.43</v>
      </c>
      <c r="D46" s="107">
        <v>0.43099999999999999</v>
      </c>
      <c r="E46" s="107">
        <v>0.432</v>
      </c>
      <c r="F46" s="107">
        <v>0.433</v>
      </c>
      <c r="G46" s="107">
        <v>0.434</v>
      </c>
      <c r="H46" s="107">
        <v>0.435</v>
      </c>
      <c r="I46" s="107">
        <v>0.436</v>
      </c>
      <c r="J46" s="107">
        <v>0.437</v>
      </c>
      <c r="K46" s="107">
        <v>0.438</v>
      </c>
      <c r="L46" s="107">
        <v>0.439</v>
      </c>
      <c r="M46" s="107">
        <v>0.44</v>
      </c>
    </row>
    <row r="47" spans="1:13" x14ac:dyDescent="0.25">
      <c r="A47" s="102">
        <v>41</v>
      </c>
      <c r="B47" s="107">
        <v>0.441</v>
      </c>
      <c r="C47" s="107">
        <v>0.442</v>
      </c>
      <c r="D47" s="107">
        <v>0.443</v>
      </c>
      <c r="E47" s="107">
        <v>0.44500000000000001</v>
      </c>
      <c r="F47" s="107">
        <v>0.44600000000000001</v>
      </c>
      <c r="G47" s="107">
        <v>0.44700000000000001</v>
      </c>
      <c r="H47" s="107">
        <v>0.44800000000000001</v>
      </c>
      <c r="I47" s="107">
        <v>0.44900000000000001</v>
      </c>
      <c r="J47" s="107">
        <v>0.45</v>
      </c>
      <c r="K47" s="107">
        <v>0.45100000000000001</v>
      </c>
      <c r="L47" s="107">
        <v>0.45200000000000001</v>
      </c>
      <c r="M47" s="107">
        <v>0.45300000000000001</v>
      </c>
    </row>
    <row r="48" spans="1:13" x14ac:dyDescent="0.25">
      <c r="A48" s="102">
        <v>42</v>
      </c>
      <c r="B48" s="107">
        <v>0.45400000000000001</v>
      </c>
      <c r="C48" s="107">
        <v>0.45500000000000002</v>
      </c>
      <c r="D48" s="107">
        <v>0.45600000000000002</v>
      </c>
      <c r="E48" s="107">
        <v>0.45700000000000002</v>
      </c>
      <c r="F48" s="107">
        <v>0.45800000000000002</v>
      </c>
      <c r="G48" s="107">
        <v>0.45900000000000002</v>
      </c>
      <c r="H48" s="107">
        <v>0.46100000000000002</v>
      </c>
      <c r="I48" s="107">
        <v>0.46200000000000002</v>
      </c>
      <c r="J48" s="107">
        <v>0.46300000000000002</v>
      </c>
      <c r="K48" s="107">
        <v>0.46400000000000002</v>
      </c>
      <c r="L48" s="107">
        <v>0.46500000000000002</v>
      </c>
      <c r="M48" s="107">
        <v>0.46600000000000003</v>
      </c>
    </row>
    <row r="49" spans="1:13" x14ac:dyDescent="0.25">
      <c r="A49" s="102">
        <v>43</v>
      </c>
      <c r="B49" s="107">
        <v>0.46700000000000003</v>
      </c>
      <c r="C49" s="107">
        <v>0.46800000000000003</v>
      </c>
      <c r="D49" s="107">
        <v>0.47</v>
      </c>
      <c r="E49" s="107">
        <v>0.47099999999999997</v>
      </c>
      <c r="F49" s="107">
        <v>0.47199999999999998</v>
      </c>
      <c r="G49" s="107">
        <v>0.47299999999999998</v>
      </c>
      <c r="H49" s="107">
        <v>0.47399999999999998</v>
      </c>
      <c r="I49" s="107">
        <v>0.47499999999999998</v>
      </c>
      <c r="J49" s="107">
        <v>0.47599999999999998</v>
      </c>
      <c r="K49" s="107">
        <v>0.47799999999999998</v>
      </c>
      <c r="L49" s="107">
        <v>0.47899999999999998</v>
      </c>
      <c r="M49" s="107">
        <v>0.48</v>
      </c>
    </row>
    <row r="50" spans="1:13" x14ac:dyDescent="0.25">
      <c r="A50" s="102">
        <v>44</v>
      </c>
      <c r="B50" s="107">
        <v>0.48099999999999998</v>
      </c>
      <c r="C50" s="107">
        <v>0.48199999999999998</v>
      </c>
      <c r="D50" s="107">
        <v>0.48299999999999998</v>
      </c>
      <c r="E50" s="107">
        <v>0.48499999999999999</v>
      </c>
      <c r="F50" s="107">
        <v>0.48599999999999999</v>
      </c>
      <c r="G50" s="107">
        <v>0.48699999999999999</v>
      </c>
      <c r="H50" s="107">
        <v>0.48799999999999999</v>
      </c>
      <c r="I50" s="107">
        <v>0.49</v>
      </c>
      <c r="J50" s="107">
        <v>0.49099999999999999</v>
      </c>
      <c r="K50" s="107">
        <v>0.49199999999999999</v>
      </c>
      <c r="L50" s="107">
        <v>0.49299999999999999</v>
      </c>
      <c r="M50" s="107">
        <v>0.49399999999999999</v>
      </c>
    </row>
    <row r="51" spans="1:13" x14ac:dyDescent="0.25">
      <c r="A51" s="102">
        <v>45</v>
      </c>
      <c r="B51" s="107">
        <v>0.496</v>
      </c>
      <c r="C51" s="107">
        <v>0.497</v>
      </c>
      <c r="D51" s="107">
        <v>0.498</v>
      </c>
      <c r="E51" s="107">
        <v>0.499</v>
      </c>
      <c r="F51" s="107">
        <v>0.501</v>
      </c>
      <c r="G51" s="107">
        <v>0.502</v>
      </c>
      <c r="H51" s="107">
        <v>0.503</v>
      </c>
      <c r="I51" s="107">
        <v>0.504</v>
      </c>
      <c r="J51" s="107">
        <v>0.50600000000000001</v>
      </c>
      <c r="K51" s="107">
        <v>0.50700000000000001</v>
      </c>
      <c r="L51" s="107">
        <v>0.50800000000000001</v>
      </c>
      <c r="M51" s="107">
        <v>0.51</v>
      </c>
    </row>
    <row r="52" spans="1:13" x14ac:dyDescent="0.25">
      <c r="A52" s="102">
        <v>46</v>
      </c>
      <c r="B52" s="107">
        <v>0.51100000000000001</v>
      </c>
      <c r="C52" s="107">
        <v>0.51200000000000001</v>
      </c>
      <c r="D52" s="107">
        <v>0.51300000000000001</v>
      </c>
      <c r="E52" s="107">
        <v>0.51500000000000001</v>
      </c>
      <c r="F52" s="107">
        <v>0.51600000000000001</v>
      </c>
      <c r="G52" s="107">
        <v>0.51700000000000002</v>
      </c>
      <c r="H52" s="107">
        <v>0.51900000000000002</v>
      </c>
      <c r="I52" s="107">
        <v>0.52</v>
      </c>
      <c r="J52" s="107">
        <v>0.52100000000000002</v>
      </c>
      <c r="K52" s="107">
        <v>0.52300000000000002</v>
      </c>
      <c r="L52" s="107">
        <v>0.52400000000000002</v>
      </c>
      <c r="M52" s="107">
        <v>0.52500000000000002</v>
      </c>
    </row>
    <row r="53" spans="1:13" x14ac:dyDescent="0.25">
      <c r="A53" s="102">
        <v>47</v>
      </c>
      <c r="B53" s="107">
        <v>0.52700000000000002</v>
      </c>
      <c r="C53" s="107">
        <v>0.52800000000000002</v>
      </c>
      <c r="D53" s="107">
        <v>0.53</v>
      </c>
      <c r="E53" s="107">
        <v>0.53100000000000003</v>
      </c>
      <c r="F53" s="107">
        <v>0.53200000000000003</v>
      </c>
      <c r="G53" s="107">
        <v>0.53400000000000003</v>
      </c>
      <c r="H53" s="107">
        <v>0.53500000000000003</v>
      </c>
      <c r="I53" s="107">
        <v>0.53700000000000003</v>
      </c>
      <c r="J53" s="107">
        <v>0.53800000000000003</v>
      </c>
      <c r="K53" s="107">
        <v>0.53900000000000003</v>
      </c>
      <c r="L53" s="107">
        <v>0.54100000000000004</v>
      </c>
      <c r="M53" s="107">
        <v>0.54200000000000004</v>
      </c>
    </row>
    <row r="54" spans="1:13" x14ac:dyDescent="0.25">
      <c r="A54" s="102">
        <v>48</v>
      </c>
      <c r="B54" s="107">
        <v>0.54400000000000004</v>
      </c>
      <c r="C54" s="107">
        <v>0.54500000000000004</v>
      </c>
      <c r="D54" s="107">
        <v>0.54700000000000004</v>
      </c>
      <c r="E54" s="107">
        <v>0.54800000000000004</v>
      </c>
      <c r="F54" s="107">
        <v>0.55000000000000004</v>
      </c>
      <c r="G54" s="107">
        <v>0.55100000000000005</v>
      </c>
      <c r="H54" s="107">
        <v>0.55300000000000005</v>
      </c>
      <c r="I54" s="107">
        <v>0.55400000000000005</v>
      </c>
      <c r="J54" s="107">
        <v>0.55600000000000005</v>
      </c>
      <c r="K54" s="107">
        <v>0.55700000000000005</v>
      </c>
      <c r="L54" s="107">
        <v>0.55800000000000005</v>
      </c>
      <c r="M54" s="107">
        <v>0.56000000000000005</v>
      </c>
    </row>
    <row r="55" spans="1:13" x14ac:dyDescent="0.25">
      <c r="A55" s="102">
        <v>49</v>
      </c>
      <c r="B55" s="107">
        <v>0.56100000000000005</v>
      </c>
      <c r="C55" s="107">
        <v>0.56299999999999994</v>
      </c>
      <c r="D55" s="107">
        <v>0.56499999999999995</v>
      </c>
      <c r="E55" s="107">
        <v>0.56599999999999995</v>
      </c>
      <c r="F55" s="107">
        <v>0.56799999999999995</v>
      </c>
      <c r="G55" s="107">
        <v>0.56899999999999995</v>
      </c>
      <c r="H55" s="107">
        <v>0.57099999999999995</v>
      </c>
      <c r="I55" s="107">
        <v>0.57199999999999995</v>
      </c>
      <c r="J55" s="107">
        <v>0.57399999999999995</v>
      </c>
      <c r="K55" s="107">
        <v>0.57599999999999996</v>
      </c>
      <c r="L55" s="107">
        <v>0.57699999999999996</v>
      </c>
      <c r="M55" s="107">
        <v>0.57899999999999996</v>
      </c>
    </row>
    <row r="56" spans="1:13" x14ac:dyDescent="0.25">
      <c r="A56" s="102">
        <v>50</v>
      </c>
      <c r="B56" s="107">
        <v>0.57999999999999996</v>
      </c>
      <c r="C56" s="107">
        <v>0.58199999999999996</v>
      </c>
      <c r="D56" s="107">
        <v>0.58399999999999996</v>
      </c>
      <c r="E56" s="107">
        <v>0.58499999999999996</v>
      </c>
      <c r="F56" s="107">
        <v>0.58699999999999997</v>
      </c>
      <c r="G56" s="107">
        <v>0.58799999999999997</v>
      </c>
      <c r="H56" s="107">
        <v>0.59</v>
      </c>
      <c r="I56" s="107">
        <v>0.59199999999999997</v>
      </c>
      <c r="J56" s="107">
        <v>0.59299999999999997</v>
      </c>
      <c r="K56" s="107">
        <v>0.59499999999999997</v>
      </c>
      <c r="L56" s="107">
        <v>0.59699999999999998</v>
      </c>
      <c r="M56" s="107">
        <v>0.59799999999999998</v>
      </c>
    </row>
    <row r="57" spans="1:13" x14ac:dyDescent="0.25">
      <c r="A57" s="102">
        <v>51</v>
      </c>
      <c r="B57" s="107">
        <v>0.6</v>
      </c>
      <c r="C57" s="107">
        <v>0.60199999999999998</v>
      </c>
      <c r="D57" s="107">
        <v>0.60399999999999998</v>
      </c>
      <c r="E57" s="107">
        <v>0.60499999999999998</v>
      </c>
      <c r="F57" s="107">
        <v>0.60699999999999998</v>
      </c>
      <c r="G57" s="107">
        <v>0.60899999999999999</v>
      </c>
      <c r="H57" s="107">
        <v>0.61</v>
      </c>
      <c r="I57" s="107">
        <v>0.61199999999999999</v>
      </c>
      <c r="J57" s="107">
        <v>0.61399999999999999</v>
      </c>
      <c r="K57" s="107">
        <v>0.61599999999999999</v>
      </c>
      <c r="L57" s="107">
        <v>0.61699999999999999</v>
      </c>
      <c r="M57" s="107">
        <v>0.61899999999999999</v>
      </c>
    </row>
    <row r="58" spans="1:13" x14ac:dyDescent="0.25">
      <c r="A58" s="102">
        <v>52</v>
      </c>
      <c r="B58" s="107">
        <v>0.621</v>
      </c>
      <c r="C58" s="107">
        <v>0.623</v>
      </c>
      <c r="D58" s="107">
        <v>0.625</v>
      </c>
      <c r="E58" s="107">
        <v>0.627</v>
      </c>
      <c r="F58" s="107">
        <v>0.628</v>
      </c>
      <c r="G58" s="107">
        <v>0.63</v>
      </c>
      <c r="H58" s="107">
        <v>0.63200000000000001</v>
      </c>
      <c r="I58" s="107">
        <v>0.63400000000000001</v>
      </c>
      <c r="J58" s="107">
        <v>0.63600000000000001</v>
      </c>
      <c r="K58" s="107">
        <v>0.63800000000000001</v>
      </c>
      <c r="L58" s="107">
        <v>0.63900000000000001</v>
      </c>
      <c r="M58" s="107">
        <v>0.64100000000000001</v>
      </c>
    </row>
    <row r="59" spans="1:13" x14ac:dyDescent="0.25">
      <c r="A59" s="102">
        <v>53</v>
      </c>
      <c r="B59" s="107">
        <v>0.64300000000000002</v>
      </c>
      <c r="C59" s="107">
        <v>0.64500000000000002</v>
      </c>
      <c r="D59" s="107">
        <v>0.64700000000000002</v>
      </c>
      <c r="E59" s="107">
        <v>0.64900000000000002</v>
      </c>
      <c r="F59" s="107">
        <v>0.65100000000000002</v>
      </c>
      <c r="G59" s="107">
        <v>0.65300000000000002</v>
      </c>
      <c r="H59" s="107">
        <v>0.65500000000000003</v>
      </c>
      <c r="I59" s="107">
        <v>0.65700000000000003</v>
      </c>
      <c r="J59" s="107">
        <v>0.65900000000000003</v>
      </c>
      <c r="K59" s="107">
        <v>0.66100000000000003</v>
      </c>
      <c r="L59" s="107">
        <v>0.66300000000000003</v>
      </c>
      <c r="M59" s="107">
        <v>0.66500000000000004</v>
      </c>
    </row>
    <row r="60" spans="1:13" x14ac:dyDescent="0.25">
      <c r="A60" s="102">
        <v>54</v>
      </c>
      <c r="B60" s="107">
        <v>0.66700000000000004</v>
      </c>
      <c r="C60" s="107">
        <v>0.66900000000000004</v>
      </c>
      <c r="D60" s="107">
        <v>0.67100000000000004</v>
      </c>
      <c r="E60" s="107">
        <v>0.67300000000000004</v>
      </c>
      <c r="F60" s="107">
        <v>0.67500000000000004</v>
      </c>
      <c r="G60" s="107">
        <v>0.67700000000000005</v>
      </c>
      <c r="H60" s="107">
        <v>0.67900000000000005</v>
      </c>
      <c r="I60" s="107">
        <v>0.68100000000000005</v>
      </c>
      <c r="J60" s="107">
        <v>0.68300000000000005</v>
      </c>
      <c r="K60" s="107">
        <v>0.68500000000000005</v>
      </c>
      <c r="L60" s="107">
        <v>0.68799999999999994</v>
      </c>
      <c r="M60" s="107">
        <v>0.69</v>
      </c>
    </row>
    <row r="61" spans="1:13" x14ac:dyDescent="0.25">
      <c r="A61" s="102">
        <v>55</v>
      </c>
      <c r="B61" s="107">
        <v>0.69199999999999995</v>
      </c>
      <c r="C61" s="107">
        <v>0.69399999999999995</v>
      </c>
      <c r="D61" s="107">
        <v>0.69599999999999995</v>
      </c>
      <c r="E61" s="107">
        <v>0.69799999999999995</v>
      </c>
      <c r="F61" s="107">
        <v>0.70099999999999996</v>
      </c>
      <c r="G61" s="107">
        <v>0.70299999999999996</v>
      </c>
      <c r="H61" s="107">
        <v>0.70499999999999996</v>
      </c>
      <c r="I61" s="107">
        <v>0.70699999999999996</v>
      </c>
      <c r="J61" s="107">
        <v>0.71</v>
      </c>
      <c r="K61" s="107">
        <v>0.71199999999999997</v>
      </c>
      <c r="L61" s="107">
        <v>0.71399999999999997</v>
      </c>
      <c r="M61" s="107">
        <v>0.71599999999999997</v>
      </c>
    </row>
    <row r="62" spans="1:13" x14ac:dyDescent="0.25">
      <c r="A62" s="102">
        <v>56</v>
      </c>
      <c r="B62" s="107">
        <v>0.71799999999999997</v>
      </c>
      <c r="C62" s="107">
        <v>0.72099999999999997</v>
      </c>
      <c r="D62" s="107">
        <v>0.72299999999999998</v>
      </c>
      <c r="E62" s="107">
        <v>0.72599999999999998</v>
      </c>
      <c r="F62" s="107">
        <v>0.72799999999999998</v>
      </c>
      <c r="G62" s="107">
        <v>0.73</v>
      </c>
      <c r="H62" s="107">
        <v>0.73299999999999998</v>
      </c>
      <c r="I62" s="107">
        <v>0.73499999999999999</v>
      </c>
      <c r="J62" s="107">
        <v>0.73699999999999999</v>
      </c>
      <c r="K62" s="107">
        <v>0.74</v>
      </c>
      <c r="L62" s="107">
        <v>0.74199999999999999</v>
      </c>
      <c r="M62" s="107">
        <v>0.74399999999999999</v>
      </c>
    </row>
    <row r="63" spans="1:13" x14ac:dyDescent="0.25">
      <c r="A63" s="102">
        <v>57</v>
      </c>
      <c r="B63" s="107">
        <v>0.747</v>
      </c>
      <c r="C63" s="107">
        <v>0.749</v>
      </c>
      <c r="D63" s="107">
        <v>0.752</v>
      </c>
      <c r="E63" s="107">
        <v>0.754</v>
      </c>
      <c r="F63" s="107">
        <v>0.75700000000000001</v>
      </c>
      <c r="G63" s="107">
        <v>0.76</v>
      </c>
      <c r="H63" s="107">
        <v>0.76200000000000001</v>
      </c>
      <c r="I63" s="107">
        <v>0.76500000000000001</v>
      </c>
      <c r="J63" s="107">
        <v>0.76700000000000002</v>
      </c>
      <c r="K63" s="107">
        <v>0.77</v>
      </c>
      <c r="L63" s="107">
        <v>0.77200000000000002</v>
      </c>
      <c r="M63" s="107">
        <v>0.77500000000000002</v>
      </c>
    </row>
    <row r="64" spans="1:13" x14ac:dyDescent="0.25">
      <c r="A64" s="102">
        <v>58</v>
      </c>
      <c r="B64" s="107">
        <v>0.77700000000000002</v>
      </c>
      <c r="C64" s="107">
        <v>0.78</v>
      </c>
      <c r="D64" s="107">
        <v>0.78300000000000003</v>
      </c>
      <c r="E64" s="107">
        <v>0.78500000000000003</v>
      </c>
      <c r="F64" s="107">
        <v>0.78800000000000003</v>
      </c>
      <c r="G64" s="107">
        <v>0.79100000000000004</v>
      </c>
      <c r="H64" s="107">
        <v>0.79400000000000004</v>
      </c>
      <c r="I64" s="107">
        <v>0.79600000000000004</v>
      </c>
      <c r="J64" s="107">
        <v>0.79900000000000004</v>
      </c>
      <c r="K64" s="107">
        <v>0.80200000000000005</v>
      </c>
      <c r="L64" s="107">
        <v>0.80400000000000005</v>
      </c>
      <c r="M64" s="107">
        <v>0.80700000000000005</v>
      </c>
    </row>
    <row r="65" spans="1:13" x14ac:dyDescent="0.25">
      <c r="A65" s="102">
        <v>59</v>
      </c>
      <c r="B65" s="107">
        <v>0.80900000000000005</v>
      </c>
      <c r="C65" s="107">
        <v>0.81200000000000006</v>
      </c>
      <c r="D65" s="107">
        <v>0.81399999999999995</v>
      </c>
      <c r="E65" s="107">
        <v>0.81599999999999995</v>
      </c>
      <c r="F65" s="107">
        <v>0.81799999999999995</v>
      </c>
      <c r="G65" s="107">
        <v>0.82</v>
      </c>
      <c r="H65" s="107">
        <v>0.82199999999999995</v>
      </c>
      <c r="I65" s="107">
        <v>0.82399999999999995</v>
      </c>
      <c r="J65" s="107">
        <v>0.82599999999999996</v>
      </c>
      <c r="K65" s="107">
        <v>0.82899999999999996</v>
      </c>
      <c r="L65" s="107">
        <v>0.83099999999999996</v>
      </c>
      <c r="M65" s="107">
        <v>0.83299999999999996</v>
      </c>
    </row>
    <row r="66" spans="1:13" x14ac:dyDescent="0.25">
      <c r="A66" s="102">
        <v>60</v>
      </c>
      <c r="B66" s="107">
        <v>0.83499999999999996</v>
      </c>
      <c r="C66" s="107">
        <v>0.83699999999999997</v>
      </c>
      <c r="D66" s="107">
        <v>0.84</v>
      </c>
      <c r="E66" s="107">
        <v>0.84199999999999997</v>
      </c>
      <c r="F66" s="107">
        <v>0.84399999999999997</v>
      </c>
      <c r="G66" s="107">
        <v>0.84699999999999998</v>
      </c>
      <c r="H66" s="107">
        <v>0.84899999999999998</v>
      </c>
      <c r="I66" s="107">
        <v>0.85099999999999998</v>
      </c>
      <c r="J66" s="107">
        <v>0.85399999999999998</v>
      </c>
      <c r="K66" s="107">
        <v>0.85599999999999998</v>
      </c>
      <c r="L66" s="107">
        <v>0.85799999999999998</v>
      </c>
      <c r="M66" s="107">
        <v>0.86099999999999999</v>
      </c>
    </row>
    <row r="67" spans="1:13" x14ac:dyDescent="0.25">
      <c r="A67" s="102">
        <v>61</v>
      </c>
      <c r="B67" s="107">
        <v>0.86299999999999999</v>
      </c>
      <c r="C67" s="107">
        <v>0.86499999999999999</v>
      </c>
      <c r="D67" s="107">
        <v>0.86799999999999999</v>
      </c>
      <c r="E67" s="107">
        <v>0.871</v>
      </c>
      <c r="F67" s="107">
        <v>0.873</v>
      </c>
      <c r="G67" s="107">
        <v>0.876</v>
      </c>
      <c r="H67" s="107">
        <v>0.878</v>
      </c>
      <c r="I67" s="107">
        <v>0.88100000000000001</v>
      </c>
      <c r="J67" s="107">
        <v>0.88300000000000001</v>
      </c>
      <c r="K67" s="107">
        <v>0.88600000000000001</v>
      </c>
      <c r="L67" s="107">
        <v>0.88800000000000001</v>
      </c>
      <c r="M67" s="107">
        <v>0.89100000000000001</v>
      </c>
    </row>
    <row r="68" spans="1:13" x14ac:dyDescent="0.25">
      <c r="A68" s="102">
        <v>62</v>
      </c>
      <c r="B68" s="107">
        <v>0.89300000000000002</v>
      </c>
      <c r="C68" s="107">
        <v>0.89600000000000002</v>
      </c>
      <c r="D68" s="107">
        <v>0.89900000000000002</v>
      </c>
      <c r="E68" s="107">
        <v>0.90200000000000002</v>
      </c>
      <c r="F68" s="107">
        <v>0.90400000000000003</v>
      </c>
      <c r="G68" s="107">
        <v>0.90700000000000003</v>
      </c>
      <c r="H68" s="107">
        <v>0.91</v>
      </c>
      <c r="I68" s="107">
        <v>0.91300000000000003</v>
      </c>
      <c r="J68" s="107">
        <v>0.91500000000000004</v>
      </c>
      <c r="K68" s="107">
        <v>0.91800000000000004</v>
      </c>
      <c r="L68" s="107">
        <v>0.92100000000000004</v>
      </c>
      <c r="M68" s="107">
        <v>0.92400000000000004</v>
      </c>
    </row>
    <row r="69" spans="1:13" x14ac:dyDescent="0.25">
      <c r="A69" s="102">
        <v>63</v>
      </c>
      <c r="B69" s="107">
        <v>0.92700000000000005</v>
      </c>
      <c r="C69" s="107">
        <v>0.93</v>
      </c>
      <c r="D69" s="107">
        <v>0.93300000000000005</v>
      </c>
      <c r="E69" s="107">
        <v>0.93600000000000005</v>
      </c>
      <c r="F69" s="107">
        <v>0.93899999999999995</v>
      </c>
      <c r="G69" s="107">
        <v>0.94199999999999995</v>
      </c>
      <c r="H69" s="107">
        <v>0.94499999999999995</v>
      </c>
      <c r="I69" s="107">
        <v>0.94799999999999995</v>
      </c>
      <c r="J69" s="107">
        <v>0.95099999999999996</v>
      </c>
      <c r="K69" s="107">
        <v>0.95399999999999996</v>
      </c>
      <c r="L69" s="107">
        <v>0.95699999999999996</v>
      </c>
      <c r="M69" s="107">
        <v>0.96</v>
      </c>
    </row>
    <row r="70" spans="1:13" x14ac:dyDescent="0.25">
      <c r="A70" s="102">
        <v>64</v>
      </c>
      <c r="B70" s="107">
        <v>0.96299999999999997</v>
      </c>
      <c r="C70" s="107">
        <v>0.96599999999999997</v>
      </c>
      <c r="D70" s="107">
        <v>0.97</v>
      </c>
      <c r="E70" s="107">
        <v>0.97299999999999998</v>
      </c>
      <c r="F70" s="107">
        <v>0.97599999999999998</v>
      </c>
      <c r="G70" s="107">
        <v>0.97899999999999998</v>
      </c>
      <c r="H70" s="107">
        <v>0.98199999999999998</v>
      </c>
      <c r="I70" s="107">
        <v>0.98599999999999999</v>
      </c>
      <c r="J70" s="107">
        <v>0.98899999999999999</v>
      </c>
      <c r="K70" s="107">
        <v>0.99199999999999999</v>
      </c>
      <c r="L70" s="107">
        <v>0.995</v>
      </c>
      <c r="M70" s="107">
        <v>0.998</v>
      </c>
    </row>
    <row r="71" spans="1:13" x14ac:dyDescent="0.25">
      <c r="A71" s="102">
        <v>65</v>
      </c>
      <c r="B71" s="107">
        <v>1</v>
      </c>
      <c r="C71" s="107"/>
      <c r="D71" s="107"/>
      <c r="E71" s="107"/>
      <c r="F71" s="107"/>
      <c r="G71" s="107"/>
      <c r="H71" s="107"/>
      <c r="I71" s="107"/>
      <c r="J71" s="107"/>
      <c r="K71" s="107"/>
      <c r="L71" s="107"/>
      <c r="M71" s="107"/>
    </row>
  </sheetData>
  <sheetProtection algorithmName="SHA-512" hashValue="Dg9B60HM1P8c7Hj3+uzjzDRz1VseRL7q+f3EipHXYMyRijekxPSvGAFHOZZ7Nd1SX0dNLuSy+zETdkMTLbq+hA==" saltValue="ylEihK5I5nLy4kZJGHK+qA==" spinCount="100000" sheet="1" objects="1" scenarios="1"/>
  <conditionalFormatting sqref="A6:A16">
    <cfRule type="expression" dxfId="61" priority="17" stopIfTrue="1">
      <formula>MOD(ROW(),2)=0</formula>
    </cfRule>
    <cfRule type="expression" dxfId="60" priority="18" stopIfTrue="1">
      <formula>MOD(ROW(),2)&lt;&gt;0</formula>
    </cfRule>
  </conditionalFormatting>
  <conditionalFormatting sqref="B6:M16 C17:M20">
    <cfRule type="expression" dxfId="59" priority="19" stopIfTrue="1">
      <formula>MOD(ROW(),2)=0</formula>
    </cfRule>
    <cfRule type="expression" dxfId="58" priority="20" stopIfTrue="1">
      <formula>MOD(ROW(),2)&lt;&gt;0</formula>
    </cfRule>
  </conditionalFormatting>
  <conditionalFormatting sqref="A18:A20">
    <cfRule type="expression" dxfId="57" priority="11" stopIfTrue="1">
      <formula>MOD(ROW(),2)=0</formula>
    </cfRule>
    <cfRule type="expression" dxfId="56" priority="12" stopIfTrue="1">
      <formula>MOD(ROW(),2)&lt;&gt;0</formula>
    </cfRule>
  </conditionalFormatting>
  <conditionalFormatting sqref="A17">
    <cfRule type="expression" dxfId="55" priority="9" stopIfTrue="1">
      <formula>MOD(ROW(),2)=0</formula>
    </cfRule>
    <cfRule type="expression" dxfId="54" priority="10" stopIfTrue="1">
      <formula>MOD(ROW(),2)&lt;&gt;0</formula>
    </cfRule>
  </conditionalFormatting>
  <conditionalFormatting sqref="B17">
    <cfRule type="expression" dxfId="53" priority="7" stopIfTrue="1">
      <formula>MOD(ROW(),2)=0</formula>
    </cfRule>
    <cfRule type="expression" dxfId="52" priority="8" stopIfTrue="1">
      <formula>MOD(ROW(),2)&lt;&gt;0</formula>
    </cfRule>
  </conditionalFormatting>
  <conditionalFormatting sqref="A25:A71">
    <cfRule type="expression" dxfId="51" priority="3" stopIfTrue="1">
      <formula>MOD(ROW(),2)=0</formula>
    </cfRule>
    <cfRule type="expression" dxfId="50" priority="4" stopIfTrue="1">
      <formula>MOD(ROW(),2)&lt;&gt;0</formula>
    </cfRule>
  </conditionalFormatting>
  <conditionalFormatting sqref="B25:M71">
    <cfRule type="expression" dxfId="49" priority="5" stopIfTrue="1">
      <formula>MOD(ROW(),2)=0</formula>
    </cfRule>
    <cfRule type="expression" dxfId="48" priority="6" stopIfTrue="1">
      <formula>MOD(ROW(),2)&lt;&gt;0</formula>
    </cfRule>
  </conditionalFormatting>
  <conditionalFormatting sqref="B18:B20">
    <cfRule type="expression" dxfId="47" priority="1" stopIfTrue="1">
      <formula>MOD(ROW(),2)=0</formula>
    </cfRule>
    <cfRule type="expression" dxfId="46"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15">
    <pageSetUpPr fitToPage="1"/>
  </sheetPr>
  <dimension ref="A1:M61"/>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x-813</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628</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813</v>
      </c>
      <c r="C14" s="93"/>
      <c r="D14" s="93"/>
      <c r="E14" s="93"/>
      <c r="F14" s="93"/>
      <c r="G14" s="93"/>
      <c r="H14" s="93"/>
      <c r="I14" s="93"/>
      <c r="J14" s="93"/>
      <c r="K14" s="93"/>
      <c r="L14" s="93"/>
      <c r="M14" s="93"/>
    </row>
    <row r="15" spans="1:13" x14ac:dyDescent="0.25">
      <c r="A15" s="92" t="s">
        <v>59</v>
      </c>
      <c r="B15" s="93" t="s">
        <v>629</v>
      </c>
      <c r="C15" s="93"/>
      <c r="D15" s="93"/>
      <c r="E15" s="93"/>
      <c r="F15" s="93"/>
      <c r="G15" s="93"/>
      <c r="H15" s="93"/>
      <c r="I15" s="93"/>
      <c r="J15" s="93"/>
      <c r="K15" s="93"/>
      <c r="L15" s="93"/>
      <c r="M15" s="93"/>
    </row>
    <row r="16" spans="1:13" x14ac:dyDescent="0.25">
      <c r="A16" s="92" t="s">
        <v>60</v>
      </c>
      <c r="B16" s="93" t="s">
        <v>630</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20</v>
      </c>
      <c r="B26" s="107">
        <v>0.35899999999999999</v>
      </c>
      <c r="C26" s="107">
        <v>0.36</v>
      </c>
      <c r="D26" s="107">
        <v>0.36099999999999999</v>
      </c>
      <c r="E26" s="107">
        <v>0.36199999999999999</v>
      </c>
      <c r="F26" s="107">
        <v>0.36199999999999999</v>
      </c>
      <c r="G26" s="107">
        <v>0.36299999999999999</v>
      </c>
      <c r="H26" s="107">
        <v>0.36399999999999999</v>
      </c>
      <c r="I26" s="107">
        <v>0.36399999999999999</v>
      </c>
      <c r="J26" s="107">
        <v>0.36499999999999999</v>
      </c>
      <c r="K26" s="107">
        <v>0.36599999999999999</v>
      </c>
      <c r="L26" s="107">
        <v>0.36699999999999999</v>
      </c>
      <c r="M26" s="107">
        <v>0.36699999999999999</v>
      </c>
    </row>
    <row r="27" spans="1:13" x14ac:dyDescent="0.25">
      <c r="A27" s="102">
        <v>21</v>
      </c>
      <c r="B27" s="107">
        <v>0.36799999999999999</v>
      </c>
      <c r="C27" s="107">
        <v>0.36899999999999999</v>
      </c>
      <c r="D27" s="107">
        <v>0.36899999999999999</v>
      </c>
      <c r="E27" s="107">
        <v>0.37</v>
      </c>
      <c r="F27" s="107">
        <v>0.371</v>
      </c>
      <c r="G27" s="107">
        <v>0.372</v>
      </c>
      <c r="H27" s="107">
        <v>0.372</v>
      </c>
      <c r="I27" s="107">
        <v>0.373</v>
      </c>
      <c r="J27" s="107">
        <v>0.374</v>
      </c>
      <c r="K27" s="107">
        <v>0.375</v>
      </c>
      <c r="L27" s="107">
        <v>0.375</v>
      </c>
      <c r="M27" s="107">
        <v>0.376</v>
      </c>
    </row>
    <row r="28" spans="1:13" x14ac:dyDescent="0.25">
      <c r="A28" s="102">
        <v>22</v>
      </c>
      <c r="B28" s="107">
        <v>0.377</v>
      </c>
      <c r="C28" s="107">
        <v>0.378</v>
      </c>
      <c r="D28" s="107">
        <v>0.378</v>
      </c>
      <c r="E28" s="107">
        <v>0.379</v>
      </c>
      <c r="F28" s="107">
        <v>0.38</v>
      </c>
      <c r="G28" s="107">
        <v>0.38100000000000001</v>
      </c>
      <c r="H28" s="107">
        <v>0.38100000000000001</v>
      </c>
      <c r="I28" s="107">
        <v>0.38200000000000001</v>
      </c>
      <c r="J28" s="107">
        <v>0.38300000000000001</v>
      </c>
      <c r="K28" s="107">
        <v>0.38400000000000001</v>
      </c>
      <c r="L28" s="107">
        <v>0.38400000000000001</v>
      </c>
      <c r="M28" s="107">
        <v>0.38500000000000001</v>
      </c>
    </row>
    <row r="29" spans="1:13" x14ac:dyDescent="0.25">
      <c r="A29" s="102">
        <v>23</v>
      </c>
      <c r="B29" s="107">
        <v>0.38600000000000001</v>
      </c>
      <c r="C29" s="107">
        <v>0.38700000000000001</v>
      </c>
      <c r="D29" s="107">
        <v>0.38700000000000001</v>
      </c>
      <c r="E29" s="107">
        <v>0.38800000000000001</v>
      </c>
      <c r="F29" s="107">
        <v>0.38900000000000001</v>
      </c>
      <c r="G29" s="107">
        <v>0.39</v>
      </c>
      <c r="H29" s="107">
        <v>0.39100000000000001</v>
      </c>
      <c r="I29" s="107">
        <v>0.39100000000000001</v>
      </c>
      <c r="J29" s="107">
        <v>0.39200000000000002</v>
      </c>
      <c r="K29" s="107">
        <v>0.39300000000000002</v>
      </c>
      <c r="L29" s="107">
        <v>0.39400000000000002</v>
      </c>
      <c r="M29" s="107">
        <v>0.39400000000000002</v>
      </c>
    </row>
    <row r="30" spans="1:13" x14ac:dyDescent="0.25">
      <c r="A30" s="102">
        <v>24</v>
      </c>
      <c r="B30" s="107">
        <v>0.39500000000000002</v>
      </c>
      <c r="C30" s="107">
        <v>0.39600000000000002</v>
      </c>
      <c r="D30" s="107">
        <v>0.39700000000000002</v>
      </c>
      <c r="E30" s="107">
        <v>0.39800000000000002</v>
      </c>
      <c r="F30" s="107">
        <v>0.39800000000000002</v>
      </c>
      <c r="G30" s="107">
        <v>0.39900000000000002</v>
      </c>
      <c r="H30" s="107">
        <v>0.4</v>
      </c>
      <c r="I30" s="107">
        <v>0.40100000000000002</v>
      </c>
      <c r="J30" s="107">
        <v>0.40200000000000002</v>
      </c>
      <c r="K30" s="107">
        <v>0.40200000000000002</v>
      </c>
      <c r="L30" s="107">
        <v>0.40300000000000002</v>
      </c>
      <c r="M30" s="107">
        <v>0.40400000000000003</v>
      </c>
    </row>
    <row r="31" spans="1:13" x14ac:dyDescent="0.25">
      <c r="A31" s="102">
        <v>25</v>
      </c>
      <c r="B31" s="107">
        <v>0.40500000000000003</v>
      </c>
      <c r="C31" s="107">
        <v>0.40600000000000003</v>
      </c>
      <c r="D31" s="107">
        <v>0.40699999999999997</v>
      </c>
      <c r="E31" s="107">
        <v>0.40699999999999997</v>
      </c>
      <c r="F31" s="107">
        <v>0.40799999999999997</v>
      </c>
      <c r="G31" s="107">
        <v>0.40899999999999997</v>
      </c>
      <c r="H31" s="107">
        <v>0.41</v>
      </c>
      <c r="I31" s="107">
        <v>0.41099999999999998</v>
      </c>
      <c r="J31" s="107">
        <v>0.41199999999999998</v>
      </c>
      <c r="K31" s="107">
        <v>0.41199999999999998</v>
      </c>
      <c r="L31" s="107">
        <v>0.41299999999999998</v>
      </c>
      <c r="M31" s="107">
        <v>0.41399999999999998</v>
      </c>
    </row>
    <row r="32" spans="1:13" x14ac:dyDescent="0.25">
      <c r="A32" s="102">
        <v>26</v>
      </c>
      <c r="B32" s="107">
        <v>0.41499999999999998</v>
      </c>
      <c r="C32" s="107">
        <v>0.41599999999999998</v>
      </c>
      <c r="D32" s="107">
        <v>0.41699999999999998</v>
      </c>
      <c r="E32" s="107">
        <v>0.41799999999999998</v>
      </c>
      <c r="F32" s="107">
        <v>0.41799999999999998</v>
      </c>
      <c r="G32" s="107">
        <v>0.41899999999999998</v>
      </c>
      <c r="H32" s="107">
        <v>0.42</v>
      </c>
      <c r="I32" s="107">
        <v>0.42099999999999999</v>
      </c>
      <c r="J32" s="107">
        <v>0.42199999999999999</v>
      </c>
      <c r="K32" s="107">
        <v>0.42299999999999999</v>
      </c>
      <c r="L32" s="107">
        <v>0.42399999999999999</v>
      </c>
      <c r="M32" s="107">
        <v>0.42399999999999999</v>
      </c>
    </row>
    <row r="33" spans="1:13" x14ac:dyDescent="0.25">
      <c r="A33" s="102">
        <v>27</v>
      </c>
      <c r="B33" s="107">
        <v>0.42499999999999999</v>
      </c>
      <c r="C33" s="107">
        <v>0.42599999999999999</v>
      </c>
      <c r="D33" s="107">
        <v>0.42699999999999999</v>
      </c>
      <c r="E33" s="107">
        <v>0.42799999999999999</v>
      </c>
      <c r="F33" s="107">
        <v>0.42899999999999999</v>
      </c>
      <c r="G33" s="107">
        <v>0.43</v>
      </c>
      <c r="H33" s="107">
        <v>0.43099999999999999</v>
      </c>
      <c r="I33" s="107">
        <v>0.432</v>
      </c>
      <c r="J33" s="107">
        <v>0.433</v>
      </c>
      <c r="K33" s="107">
        <v>0.433</v>
      </c>
      <c r="L33" s="107">
        <v>0.434</v>
      </c>
      <c r="M33" s="107">
        <v>0.435</v>
      </c>
    </row>
    <row r="34" spans="1:13" x14ac:dyDescent="0.25">
      <c r="A34" s="102">
        <v>28</v>
      </c>
      <c r="B34" s="107">
        <v>0.436</v>
      </c>
      <c r="C34" s="107">
        <v>0.437</v>
      </c>
      <c r="D34" s="107">
        <v>0.438</v>
      </c>
      <c r="E34" s="107">
        <v>0.439</v>
      </c>
      <c r="F34" s="107">
        <v>0.44</v>
      </c>
      <c r="G34" s="107">
        <v>0.441</v>
      </c>
      <c r="H34" s="107">
        <v>0.442</v>
      </c>
      <c r="I34" s="107">
        <v>0.443</v>
      </c>
      <c r="J34" s="107">
        <v>0.44400000000000001</v>
      </c>
      <c r="K34" s="107">
        <v>0.44500000000000001</v>
      </c>
      <c r="L34" s="107">
        <v>0.44500000000000001</v>
      </c>
      <c r="M34" s="107">
        <v>0.44600000000000001</v>
      </c>
    </row>
    <row r="35" spans="1:13" x14ac:dyDescent="0.25">
      <c r="A35" s="102">
        <v>29</v>
      </c>
      <c r="B35" s="107">
        <v>0.44700000000000001</v>
      </c>
      <c r="C35" s="107">
        <v>0.44800000000000001</v>
      </c>
      <c r="D35" s="107">
        <v>0.44900000000000001</v>
      </c>
      <c r="E35" s="107">
        <v>0.45</v>
      </c>
      <c r="F35" s="107">
        <v>0.45100000000000001</v>
      </c>
      <c r="G35" s="107">
        <v>0.45200000000000001</v>
      </c>
      <c r="H35" s="107">
        <v>0.45300000000000001</v>
      </c>
      <c r="I35" s="107">
        <v>0.45400000000000001</v>
      </c>
      <c r="J35" s="107">
        <v>0.45500000000000002</v>
      </c>
      <c r="K35" s="107">
        <v>0.45600000000000002</v>
      </c>
      <c r="L35" s="107">
        <v>0.45700000000000002</v>
      </c>
      <c r="M35" s="107">
        <v>0.45800000000000002</v>
      </c>
    </row>
    <row r="36" spans="1:13" x14ac:dyDescent="0.25">
      <c r="A36" s="102">
        <v>30</v>
      </c>
      <c r="B36" s="107">
        <v>0.45900000000000002</v>
      </c>
      <c r="C36" s="107">
        <v>0.46</v>
      </c>
      <c r="D36" s="107">
        <v>0.46100000000000002</v>
      </c>
      <c r="E36" s="107">
        <v>0.46200000000000002</v>
      </c>
      <c r="F36" s="107">
        <v>0.46300000000000002</v>
      </c>
      <c r="G36" s="107">
        <v>0.46400000000000002</v>
      </c>
      <c r="H36" s="107">
        <v>0.46500000000000002</v>
      </c>
      <c r="I36" s="107">
        <v>0.46600000000000003</v>
      </c>
      <c r="J36" s="107">
        <v>0.46700000000000003</v>
      </c>
      <c r="K36" s="107">
        <v>0.46800000000000003</v>
      </c>
      <c r="L36" s="107">
        <v>0.46899999999999997</v>
      </c>
      <c r="M36" s="107">
        <v>0.47</v>
      </c>
    </row>
    <row r="37" spans="1:13" x14ac:dyDescent="0.25">
      <c r="A37" s="102">
        <v>31</v>
      </c>
      <c r="B37" s="107">
        <v>0.47099999999999997</v>
      </c>
      <c r="C37" s="107">
        <v>0.47199999999999998</v>
      </c>
      <c r="D37" s="107">
        <v>0.47299999999999998</v>
      </c>
      <c r="E37" s="107">
        <v>0.47399999999999998</v>
      </c>
      <c r="F37" s="107">
        <v>0.47499999999999998</v>
      </c>
      <c r="G37" s="107">
        <v>0.47599999999999998</v>
      </c>
      <c r="H37" s="107">
        <v>0.47699999999999998</v>
      </c>
      <c r="I37" s="107">
        <v>0.47799999999999998</v>
      </c>
      <c r="J37" s="107">
        <v>0.47899999999999998</v>
      </c>
      <c r="K37" s="107">
        <v>0.48</v>
      </c>
      <c r="L37" s="107">
        <v>0.48099999999999998</v>
      </c>
      <c r="M37" s="107">
        <v>0.48199999999999998</v>
      </c>
    </row>
    <row r="38" spans="1:13" x14ac:dyDescent="0.25">
      <c r="A38" s="102">
        <v>32</v>
      </c>
      <c r="B38" s="107">
        <v>0.48299999999999998</v>
      </c>
      <c r="C38" s="107">
        <v>0.48499999999999999</v>
      </c>
      <c r="D38" s="107">
        <v>0.48599999999999999</v>
      </c>
      <c r="E38" s="107">
        <v>0.48699999999999999</v>
      </c>
      <c r="F38" s="107">
        <v>0.48799999999999999</v>
      </c>
      <c r="G38" s="107">
        <v>0.48899999999999999</v>
      </c>
      <c r="H38" s="107">
        <v>0.49</v>
      </c>
      <c r="I38" s="107">
        <v>0.49099999999999999</v>
      </c>
      <c r="J38" s="107">
        <v>0.49199999999999999</v>
      </c>
      <c r="K38" s="107">
        <v>0.49299999999999999</v>
      </c>
      <c r="L38" s="107">
        <v>0.49399999999999999</v>
      </c>
      <c r="M38" s="107">
        <v>0.495</v>
      </c>
    </row>
    <row r="39" spans="1:13" x14ac:dyDescent="0.25">
      <c r="A39" s="102">
        <v>33</v>
      </c>
      <c r="B39" s="107">
        <v>0.496</v>
      </c>
      <c r="C39" s="107">
        <v>0.498</v>
      </c>
      <c r="D39" s="107">
        <v>0.499</v>
      </c>
      <c r="E39" s="107">
        <v>0.5</v>
      </c>
      <c r="F39" s="107">
        <v>0.501</v>
      </c>
      <c r="G39" s="107">
        <v>0.502</v>
      </c>
      <c r="H39" s="107">
        <v>0.503</v>
      </c>
      <c r="I39" s="107">
        <v>0.504</v>
      </c>
      <c r="J39" s="107">
        <v>0.505</v>
      </c>
      <c r="K39" s="107">
        <v>0.50700000000000001</v>
      </c>
      <c r="L39" s="107">
        <v>0.50800000000000001</v>
      </c>
      <c r="M39" s="107">
        <v>0.50900000000000001</v>
      </c>
    </row>
    <row r="40" spans="1:13" x14ac:dyDescent="0.25">
      <c r="A40" s="102">
        <v>34</v>
      </c>
      <c r="B40" s="107">
        <v>0.51</v>
      </c>
      <c r="C40" s="107">
        <v>0.51100000000000001</v>
      </c>
      <c r="D40" s="107">
        <v>0.51200000000000001</v>
      </c>
      <c r="E40" s="107">
        <v>0.51300000000000001</v>
      </c>
      <c r="F40" s="107">
        <v>0.51500000000000001</v>
      </c>
      <c r="G40" s="107">
        <v>0.51600000000000001</v>
      </c>
      <c r="H40" s="107">
        <v>0.51700000000000002</v>
      </c>
      <c r="I40" s="107">
        <v>0.51800000000000002</v>
      </c>
      <c r="J40" s="107">
        <v>0.51900000000000002</v>
      </c>
      <c r="K40" s="107">
        <v>0.52</v>
      </c>
      <c r="L40" s="107">
        <v>0.52200000000000002</v>
      </c>
      <c r="M40" s="107">
        <v>0.52300000000000002</v>
      </c>
    </row>
    <row r="41" spans="1:13" x14ac:dyDescent="0.25">
      <c r="A41" s="102">
        <v>35</v>
      </c>
      <c r="B41" s="107">
        <v>0.52400000000000002</v>
      </c>
      <c r="C41" s="107">
        <v>0.52500000000000002</v>
      </c>
      <c r="D41" s="107">
        <v>0.52600000000000002</v>
      </c>
      <c r="E41" s="107">
        <v>0.52800000000000002</v>
      </c>
      <c r="F41" s="107">
        <v>0.52900000000000003</v>
      </c>
      <c r="G41" s="107">
        <v>0.53</v>
      </c>
      <c r="H41" s="107">
        <v>0.53100000000000003</v>
      </c>
      <c r="I41" s="107">
        <v>0.53300000000000003</v>
      </c>
      <c r="J41" s="107">
        <v>0.53400000000000003</v>
      </c>
      <c r="K41" s="107">
        <v>0.53500000000000003</v>
      </c>
      <c r="L41" s="107">
        <v>0.53600000000000003</v>
      </c>
      <c r="M41" s="107">
        <v>0.53700000000000003</v>
      </c>
    </row>
    <row r="42" spans="1:13" x14ac:dyDescent="0.25">
      <c r="A42" s="102">
        <v>36</v>
      </c>
      <c r="B42" s="107">
        <v>0.53900000000000003</v>
      </c>
      <c r="C42" s="107">
        <v>0.54</v>
      </c>
      <c r="D42" s="107">
        <v>0.54100000000000004</v>
      </c>
      <c r="E42" s="107">
        <v>0.54200000000000004</v>
      </c>
      <c r="F42" s="107">
        <v>0.54400000000000004</v>
      </c>
      <c r="G42" s="107">
        <v>0.54500000000000004</v>
      </c>
      <c r="H42" s="107">
        <v>0.54600000000000004</v>
      </c>
      <c r="I42" s="107">
        <v>0.54800000000000004</v>
      </c>
      <c r="J42" s="107">
        <v>0.54900000000000004</v>
      </c>
      <c r="K42" s="107">
        <v>0.55000000000000004</v>
      </c>
      <c r="L42" s="107">
        <v>0.55100000000000005</v>
      </c>
      <c r="M42" s="107">
        <v>0.55300000000000005</v>
      </c>
    </row>
    <row r="43" spans="1:13" x14ac:dyDescent="0.25">
      <c r="A43" s="102">
        <v>37</v>
      </c>
      <c r="B43" s="107">
        <v>0.55400000000000005</v>
      </c>
      <c r="C43" s="107">
        <v>0.55500000000000005</v>
      </c>
      <c r="D43" s="107">
        <v>0.55700000000000005</v>
      </c>
      <c r="E43" s="107">
        <v>0.55800000000000005</v>
      </c>
      <c r="F43" s="107">
        <v>0.55900000000000005</v>
      </c>
      <c r="G43" s="107">
        <v>0.56100000000000005</v>
      </c>
      <c r="H43" s="107">
        <v>0.56200000000000006</v>
      </c>
      <c r="I43" s="107">
        <v>0.56299999999999994</v>
      </c>
      <c r="J43" s="107">
        <v>0.56499999999999995</v>
      </c>
      <c r="K43" s="107">
        <v>0.56599999999999995</v>
      </c>
      <c r="L43" s="107">
        <v>0.56699999999999995</v>
      </c>
      <c r="M43" s="107">
        <v>0.56899999999999995</v>
      </c>
    </row>
    <row r="44" spans="1:13" x14ac:dyDescent="0.25">
      <c r="A44" s="102">
        <v>38</v>
      </c>
      <c r="B44" s="107">
        <v>0.56999999999999995</v>
      </c>
      <c r="C44" s="107">
        <v>0.57099999999999995</v>
      </c>
      <c r="D44" s="107">
        <v>0.57299999999999995</v>
      </c>
      <c r="E44" s="107">
        <v>0.57399999999999995</v>
      </c>
      <c r="F44" s="107">
        <v>0.57499999999999996</v>
      </c>
      <c r="G44" s="107">
        <v>0.57699999999999996</v>
      </c>
      <c r="H44" s="107">
        <v>0.57799999999999996</v>
      </c>
      <c r="I44" s="107">
        <v>0.57999999999999996</v>
      </c>
      <c r="J44" s="107">
        <v>0.58099999999999996</v>
      </c>
      <c r="K44" s="107">
        <v>0.58199999999999996</v>
      </c>
      <c r="L44" s="107">
        <v>0.58399999999999996</v>
      </c>
      <c r="M44" s="107">
        <v>0.58499999999999996</v>
      </c>
    </row>
    <row r="45" spans="1:13" x14ac:dyDescent="0.25">
      <c r="A45" s="102">
        <v>39</v>
      </c>
      <c r="B45" s="107">
        <v>0.58599999999999997</v>
      </c>
      <c r="C45" s="107">
        <v>0.58799999999999997</v>
      </c>
      <c r="D45" s="107">
        <v>0.58899999999999997</v>
      </c>
      <c r="E45" s="107">
        <v>0.59099999999999997</v>
      </c>
      <c r="F45" s="107">
        <v>0.59199999999999997</v>
      </c>
      <c r="G45" s="107">
        <v>0.59399999999999997</v>
      </c>
      <c r="H45" s="107">
        <v>0.59499999999999997</v>
      </c>
      <c r="I45" s="107">
        <v>0.59699999999999998</v>
      </c>
      <c r="J45" s="107">
        <v>0.59799999999999998</v>
      </c>
      <c r="K45" s="107">
        <v>0.59899999999999998</v>
      </c>
      <c r="L45" s="107">
        <v>0.60099999999999998</v>
      </c>
      <c r="M45" s="107">
        <v>0.60199999999999998</v>
      </c>
    </row>
    <row r="46" spans="1:13" x14ac:dyDescent="0.25">
      <c r="A46" s="102">
        <v>40</v>
      </c>
      <c r="B46" s="107">
        <v>0.60399999999999998</v>
      </c>
      <c r="C46" s="107">
        <v>0.60499999999999998</v>
      </c>
      <c r="D46" s="107">
        <v>0.60699999999999998</v>
      </c>
      <c r="E46" s="107">
        <v>0.60799999999999998</v>
      </c>
      <c r="F46" s="107">
        <v>0.61</v>
      </c>
      <c r="G46" s="107">
        <v>0.61099999999999999</v>
      </c>
      <c r="H46" s="107">
        <v>0.61299999999999999</v>
      </c>
      <c r="I46" s="107">
        <v>0.61399999999999999</v>
      </c>
      <c r="J46" s="107">
        <v>0.61599999999999999</v>
      </c>
      <c r="K46" s="107">
        <v>0.61699999999999999</v>
      </c>
      <c r="L46" s="107">
        <v>0.61899999999999999</v>
      </c>
      <c r="M46" s="107">
        <v>0.62</v>
      </c>
    </row>
    <row r="47" spans="1:13" x14ac:dyDescent="0.25">
      <c r="A47" s="102">
        <v>41</v>
      </c>
      <c r="B47" s="107">
        <v>0.622</v>
      </c>
      <c r="C47" s="107">
        <v>0.624</v>
      </c>
      <c r="D47" s="107">
        <v>0.625</v>
      </c>
      <c r="E47" s="107">
        <v>0.627</v>
      </c>
      <c r="F47" s="107">
        <v>0.628</v>
      </c>
      <c r="G47" s="107">
        <v>0.63</v>
      </c>
      <c r="H47" s="107">
        <v>0.63100000000000001</v>
      </c>
      <c r="I47" s="107">
        <v>0.63300000000000001</v>
      </c>
      <c r="J47" s="107">
        <v>0.63500000000000001</v>
      </c>
      <c r="K47" s="107">
        <v>0.63600000000000001</v>
      </c>
      <c r="L47" s="107">
        <v>0.63800000000000001</v>
      </c>
      <c r="M47" s="107">
        <v>0.63900000000000001</v>
      </c>
    </row>
    <row r="48" spans="1:13" x14ac:dyDescent="0.25">
      <c r="A48" s="102">
        <v>42</v>
      </c>
      <c r="B48" s="107">
        <v>0.64100000000000001</v>
      </c>
      <c r="C48" s="107">
        <v>0.64300000000000002</v>
      </c>
      <c r="D48" s="107">
        <v>0.64400000000000002</v>
      </c>
      <c r="E48" s="107">
        <v>0.64600000000000002</v>
      </c>
      <c r="F48" s="107">
        <v>0.64800000000000002</v>
      </c>
      <c r="G48" s="107">
        <v>0.64900000000000002</v>
      </c>
      <c r="H48" s="107">
        <v>0.65100000000000002</v>
      </c>
      <c r="I48" s="107">
        <v>0.65300000000000002</v>
      </c>
      <c r="J48" s="107">
        <v>0.65400000000000003</v>
      </c>
      <c r="K48" s="107">
        <v>0.65600000000000003</v>
      </c>
      <c r="L48" s="107">
        <v>0.65800000000000003</v>
      </c>
      <c r="M48" s="107">
        <v>0.65900000000000003</v>
      </c>
    </row>
    <row r="49" spans="1:13" x14ac:dyDescent="0.25">
      <c r="A49" s="102">
        <v>43</v>
      </c>
      <c r="B49" s="107">
        <v>0.66100000000000003</v>
      </c>
      <c r="C49" s="107">
        <v>0.66300000000000003</v>
      </c>
      <c r="D49" s="107">
        <v>0.66400000000000003</v>
      </c>
      <c r="E49" s="107">
        <v>0.66600000000000004</v>
      </c>
      <c r="F49" s="107">
        <v>0.66800000000000004</v>
      </c>
      <c r="G49" s="107">
        <v>0.67</v>
      </c>
      <c r="H49" s="107">
        <v>0.67100000000000004</v>
      </c>
      <c r="I49" s="107">
        <v>0.67300000000000004</v>
      </c>
      <c r="J49" s="107">
        <v>0.67500000000000004</v>
      </c>
      <c r="K49" s="107">
        <v>0.67700000000000005</v>
      </c>
      <c r="L49" s="107">
        <v>0.67800000000000005</v>
      </c>
      <c r="M49" s="107">
        <v>0.68</v>
      </c>
    </row>
    <row r="50" spans="1:13" x14ac:dyDescent="0.25">
      <c r="A50" s="102">
        <v>44</v>
      </c>
      <c r="B50" s="107">
        <v>0.68200000000000005</v>
      </c>
      <c r="C50" s="107">
        <v>0.68400000000000005</v>
      </c>
      <c r="D50" s="107">
        <v>0.68500000000000005</v>
      </c>
      <c r="E50" s="107">
        <v>0.68700000000000006</v>
      </c>
      <c r="F50" s="107">
        <v>0.68899999999999995</v>
      </c>
      <c r="G50" s="107">
        <v>0.69099999999999995</v>
      </c>
      <c r="H50" s="107">
        <v>0.69299999999999995</v>
      </c>
      <c r="I50" s="107">
        <v>0.69499999999999995</v>
      </c>
      <c r="J50" s="107">
        <v>0.69599999999999995</v>
      </c>
      <c r="K50" s="107">
        <v>0.69799999999999995</v>
      </c>
      <c r="L50" s="107">
        <v>0.7</v>
      </c>
      <c r="M50" s="107">
        <v>0.70199999999999996</v>
      </c>
    </row>
    <row r="51" spans="1:13" x14ac:dyDescent="0.25">
      <c r="A51" s="102">
        <v>45</v>
      </c>
      <c r="B51" s="107">
        <v>0.70399999999999996</v>
      </c>
      <c r="C51" s="107">
        <v>0.70599999999999996</v>
      </c>
      <c r="D51" s="107">
        <v>0.70799999999999996</v>
      </c>
      <c r="E51" s="107">
        <v>0.70899999999999996</v>
      </c>
      <c r="F51" s="107">
        <v>0.71099999999999997</v>
      </c>
      <c r="G51" s="107">
        <v>0.71299999999999997</v>
      </c>
      <c r="H51" s="107">
        <v>0.71499999999999997</v>
      </c>
      <c r="I51" s="107">
        <v>0.71699999999999997</v>
      </c>
      <c r="J51" s="107">
        <v>0.71899999999999997</v>
      </c>
      <c r="K51" s="107">
        <v>0.72099999999999997</v>
      </c>
      <c r="L51" s="107">
        <v>0.72299999999999998</v>
      </c>
      <c r="M51" s="107">
        <v>0.72499999999999998</v>
      </c>
    </row>
    <row r="52" spans="1:13" x14ac:dyDescent="0.25">
      <c r="A52" s="102">
        <v>46</v>
      </c>
      <c r="B52" s="107">
        <v>0.72699999999999998</v>
      </c>
      <c r="C52" s="107">
        <v>0.72899999999999998</v>
      </c>
      <c r="D52" s="107">
        <v>0.73099999999999998</v>
      </c>
      <c r="E52" s="107">
        <v>0.73299999999999998</v>
      </c>
      <c r="F52" s="107">
        <v>0.73499999999999999</v>
      </c>
      <c r="G52" s="107">
        <v>0.73699999999999999</v>
      </c>
      <c r="H52" s="107">
        <v>0.73899999999999999</v>
      </c>
      <c r="I52" s="107">
        <v>0.74099999999999999</v>
      </c>
      <c r="J52" s="107">
        <v>0.74299999999999999</v>
      </c>
      <c r="K52" s="107">
        <v>0.745</v>
      </c>
      <c r="L52" s="107">
        <v>0.747</v>
      </c>
      <c r="M52" s="107">
        <v>0.749</v>
      </c>
    </row>
    <row r="53" spans="1:13" x14ac:dyDescent="0.25">
      <c r="A53" s="102">
        <v>47</v>
      </c>
      <c r="B53" s="107">
        <v>0.751</v>
      </c>
      <c r="C53" s="107">
        <v>0.753</v>
      </c>
      <c r="D53" s="107">
        <v>0.755</v>
      </c>
      <c r="E53" s="107">
        <v>0.75700000000000001</v>
      </c>
      <c r="F53" s="107">
        <v>0.75900000000000001</v>
      </c>
      <c r="G53" s="107">
        <v>0.76200000000000001</v>
      </c>
      <c r="H53" s="107">
        <v>0.76400000000000001</v>
      </c>
      <c r="I53" s="107">
        <v>0.76600000000000001</v>
      </c>
      <c r="J53" s="107">
        <v>0.76800000000000002</v>
      </c>
      <c r="K53" s="107">
        <v>0.77</v>
      </c>
      <c r="L53" s="107">
        <v>0.77200000000000002</v>
      </c>
      <c r="M53" s="107">
        <v>0.77400000000000002</v>
      </c>
    </row>
    <row r="54" spans="1:13" x14ac:dyDescent="0.25">
      <c r="A54" s="102">
        <v>48</v>
      </c>
      <c r="B54" s="107">
        <v>0.77700000000000002</v>
      </c>
      <c r="C54" s="107">
        <v>0.77900000000000003</v>
      </c>
      <c r="D54" s="107">
        <v>0.78100000000000003</v>
      </c>
      <c r="E54" s="107">
        <v>0.78300000000000003</v>
      </c>
      <c r="F54" s="107">
        <v>0.78500000000000003</v>
      </c>
      <c r="G54" s="107">
        <v>0.78800000000000003</v>
      </c>
      <c r="H54" s="107">
        <v>0.79</v>
      </c>
      <c r="I54" s="107">
        <v>0.79200000000000004</v>
      </c>
      <c r="J54" s="107">
        <v>0.79400000000000004</v>
      </c>
      <c r="K54" s="107">
        <v>0.79700000000000004</v>
      </c>
      <c r="L54" s="107">
        <v>0.79900000000000004</v>
      </c>
      <c r="M54" s="107">
        <v>0.80100000000000005</v>
      </c>
    </row>
    <row r="55" spans="1:13" x14ac:dyDescent="0.25">
      <c r="A55" s="102">
        <v>49</v>
      </c>
      <c r="B55" s="107">
        <v>0.80300000000000005</v>
      </c>
      <c r="C55" s="107">
        <v>0.80600000000000005</v>
      </c>
      <c r="D55" s="107">
        <v>0.80800000000000005</v>
      </c>
      <c r="E55" s="107">
        <v>0.81100000000000005</v>
      </c>
      <c r="F55" s="107">
        <v>0.81299999999999994</v>
      </c>
      <c r="G55" s="107">
        <v>0.81499999999999995</v>
      </c>
      <c r="H55" s="107">
        <v>0.81799999999999995</v>
      </c>
      <c r="I55" s="107">
        <v>0.82</v>
      </c>
      <c r="J55" s="107">
        <v>0.82199999999999995</v>
      </c>
      <c r="K55" s="107">
        <v>0.82499999999999996</v>
      </c>
      <c r="L55" s="107">
        <v>0.82699999999999996</v>
      </c>
      <c r="M55" s="107">
        <v>0.82899999999999996</v>
      </c>
    </row>
    <row r="56" spans="1:13" x14ac:dyDescent="0.25">
      <c r="A56" s="102">
        <v>50</v>
      </c>
      <c r="B56" s="107">
        <v>0.83199999999999996</v>
      </c>
      <c r="C56" s="107">
        <v>0.83399999999999996</v>
      </c>
      <c r="D56" s="107">
        <v>0.83699999999999997</v>
      </c>
      <c r="E56" s="107">
        <v>0.83899999999999997</v>
      </c>
      <c r="F56" s="107">
        <v>0.84199999999999997</v>
      </c>
      <c r="G56" s="107">
        <v>0.84399999999999997</v>
      </c>
      <c r="H56" s="107">
        <v>0.84699999999999998</v>
      </c>
      <c r="I56" s="107">
        <v>0.84899999999999998</v>
      </c>
      <c r="J56" s="107">
        <v>0.85199999999999998</v>
      </c>
      <c r="K56" s="107">
        <v>0.85399999999999998</v>
      </c>
      <c r="L56" s="107">
        <v>0.85699999999999998</v>
      </c>
      <c r="M56" s="107">
        <v>0.85899999999999999</v>
      </c>
    </row>
    <row r="57" spans="1:13" x14ac:dyDescent="0.25">
      <c r="A57" s="102">
        <v>51</v>
      </c>
      <c r="B57" s="107">
        <v>0.86199999999999999</v>
      </c>
      <c r="C57" s="107">
        <v>0.86499999999999999</v>
      </c>
      <c r="D57" s="107">
        <v>0.86699999999999999</v>
      </c>
      <c r="E57" s="107">
        <v>0.87</v>
      </c>
      <c r="F57" s="107">
        <v>0.873</v>
      </c>
      <c r="G57" s="107">
        <v>0.875</v>
      </c>
      <c r="H57" s="107">
        <v>0.878</v>
      </c>
      <c r="I57" s="107">
        <v>0.88</v>
      </c>
      <c r="J57" s="107">
        <v>0.88300000000000001</v>
      </c>
      <c r="K57" s="107">
        <v>0.88600000000000001</v>
      </c>
      <c r="L57" s="107">
        <v>0.88800000000000001</v>
      </c>
      <c r="M57" s="107">
        <v>0.89100000000000001</v>
      </c>
    </row>
    <row r="58" spans="1:13" x14ac:dyDescent="0.25">
      <c r="A58" s="102">
        <v>52</v>
      </c>
      <c r="B58" s="107">
        <v>0.89400000000000002</v>
      </c>
      <c r="C58" s="107">
        <v>0.89700000000000002</v>
      </c>
      <c r="D58" s="107">
        <v>0.89900000000000002</v>
      </c>
      <c r="E58" s="107">
        <v>0.90200000000000002</v>
      </c>
      <c r="F58" s="107">
        <v>0.90500000000000003</v>
      </c>
      <c r="G58" s="107">
        <v>0.90800000000000003</v>
      </c>
      <c r="H58" s="107">
        <v>0.91100000000000003</v>
      </c>
      <c r="I58" s="107">
        <v>0.91300000000000003</v>
      </c>
      <c r="J58" s="107">
        <v>0.91600000000000004</v>
      </c>
      <c r="K58" s="107">
        <v>0.91900000000000004</v>
      </c>
      <c r="L58" s="107">
        <v>0.92200000000000004</v>
      </c>
      <c r="M58" s="107">
        <v>0.92500000000000004</v>
      </c>
    </row>
    <row r="59" spans="1:13" x14ac:dyDescent="0.25">
      <c r="A59" s="102">
        <v>53</v>
      </c>
      <c r="B59" s="107">
        <v>0.92800000000000005</v>
      </c>
      <c r="C59" s="107">
        <v>0.93100000000000005</v>
      </c>
      <c r="D59" s="107">
        <v>0.93400000000000005</v>
      </c>
      <c r="E59" s="107">
        <v>0.93700000000000006</v>
      </c>
      <c r="F59" s="107">
        <v>0.94</v>
      </c>
      <c r="G59" s="107">
        <v>0.94299999999999995</v>
      </c>
      <c r="H59" s="107">
        <v>0.94599999999999995</v>
      </c>
      <c r="I59" s="107">
        <v>0.94799999999999995</v>
      </c>
      <c r="J59" s="107">
        <v>0.95099999999999996</v>
      </c>
      <c r="K59" s="107">
        <v>0.95399999999999996</v>
      </c>
      <c r="L59" s="107">
        <v>0.95699999999999996</v>
      </c>
      <c r="M59" s="107">
        <v>0.96</v>
      </c>
    </row>
    <row r="60" spans="1:13" x14ac:dyDescent="0.25">
      <c r="A60" s="102">
        <v>54</v>
      </c>
      <c r="B60" s="107">
        <v>0.96299999999999997</v>
      </c>
      <c r="C60" s="107">
        <v>0.96699999999999997</v>
      </c>
      <c r="D60" s="107">
        <v>0.97</v>
      </c>
      <c r="E60" s="107">
        <v>0.97299999999999998</v>
      </c>
      <c r="F60" s="107">
        <v>0.97599999999999998</v>
      </c>
      <c r="G60" s="107">
        <v>0.97899999999999998</v>
      </c>
      <c r="H60" s="107">
        <v>0.98299999999999998</v>
      </c>
      <c r="I60" s="107">
        <v>0.98599999999999999</v>
      </c>
      <c r="J60" s="107">
        <v>0.98899999999999999</v>
      </c>
      <c r="K60" s="107">
        <v>0.99199999999999999</v>
      </c>
      <c r="L60" s="107">
        <v>0.995</v>
      </c>
      <c r="M60" s="107">
        <v>0.998</v>
      </c>
    </row>
    <row r="61" spans="1:13" x14ac:dyDescent="0.25">
      <c r="A61" s="102">
        <v>55</v>
      </c>
      <c r="B61" s="107">
        <v>1</v>
      </c>
      <c r="C61" s="107"/>
      <c r="D61" s="107"/>
      <c r="E61" s="107"/>
      <c r="F61" s="107"/>
      <c r="G61" s="107"/>
      <c r="H61" s="107"/>
      <c r="I61" s="107"/>
      <c r="J61" s="107"/>
      <c r="K61" s="107"/>
      <c r="L61" s="107"/>
      <c r="M61" s="107"/>
    </row>
  </sheetData>
  <sheetProtection algorithmName="SHA-512" hashValue="KNtrp4eiyjAAHuKtgKjIwoUhsbjYK296x08l48LsF+wio73684Bu5PUln3liMGphtZRgHmwRKABXNyAtrQzRhQ==" saltValue="r8JSL/ykgc5vQwt85LMlig==" spinCount="100000" sheet="1" objects="1" scenarios="1"/>
  <conditionalFormatting sqref="A6:A16">
    <cfRule type="expression" dxfId="45" priority="17" stopIfTrue="1">
      <formula>MOD(ROW(),2)=0</formula>
    </cfRule>
    <cfRule type="expression" dxfId="44" priority="18" stopIfTrue="1">
      <formula>MOD(ROW(),2)&lt;&gt;0</formula>
    </cfRule>
  </conditionalFormatting>
  <conditionalFormatting sqref="B6:M16 C17:M20">
    <cfRule type="expression" dxfId="43" priority="19" stopIfTrue="1">
      <formula>MOD(ROW(),2)=0</formula>
    </cfRule>
    <cfRule type="expression" dxfId="42" priority="20" stopIfTrue="1">
      <formula>MOD(ROW(),2)&lt;&gt;0</formula>
    </cfRule>
  </conditionalFormatting>
  <conditionalFormatting sqref="A18:A20">
    <cfRule type="expression" dxfId="41" priority="11" stopIfTrue="1">
      <formula>MOD(ROW(),2)=0</formula>
    </cfRule>
    <cfRule type="expression" dxfId="40" priority="12" stopIfTrue="1">
      <formula>MOD(ROW(),2)&lt;&gt;0</formula>
    </cfRule>
  </conditionalFormatting>
  <conditionalFormatting sqref="A17">
    <cfRule type="expression" dxfId="39" priority="9" stopIfTrue="1">
      <formula>MOD(ROW(),2)=0</formula>
    </cfRule>
    <cfRule type="expression" dxfId="38" priority="10" stopIfTrue="1">
      <formula>MOD(ROW(),2)&lt;&gt;0</formula>
    </cfRule>
  </conditionalFormatting>
  <conditionalFormatting sqref="B17">
    <cfRule type="expression" dxfId="37" priority="7" stopIfTrue="1">
      <formula>MOD(ROW(),2)=0</formula>
    </cfRule>
    <cfRule type="expression" dxfId="36" priority="8" stopIfTrue="1">
      <formula>MOD(ROW(),2)&lt;&gt;0</formula>
    </cfRule>
  </conditionalFormatting>
  <conditionalFormatting sqref="A25:A61">
    <cfRule type="expression" dxfId="35" priority="3" stopIfTrue="1">
      <formula>MOD(ROW(),2)=0</formula>
    </cfRule>
    <cfRule type="expression" dxfId="34" priority="4" stopIfTrue="1">
      <formula>MOD(ROW(),2)&lt;&gt;0</formula>
    </cfRule>
  </conditionalFormatting>
  <conditionalFormatting sqref="B25:M61">
    <cfRule type="expression" dxfId="33" priority="5" stopIfTrue="1">
      <formula>MOD(ROW(),2)=0</formula>
    </cfRule>
    <cfRule type="expression" dxfId="32" priority="6" stopIfTrue="1">
      <formula>MOD(ROW(),2)&lt;&gt;0</formula>
    </cfRule>
  </conditionalFormatting>
  <conditionalFormatting sqref="B18:B20">
    <cfRule type="expression" dxfId="31" priority="1" stopIfTrue="1">
      <formula>MOD(ROW(),2)=0</formula>
    </cfRule>
    <cfRule type="expression" dxfId="30"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16">
    <pageSetUpPr fitToPage="1"/>
  </sheetPr>
  <dimension ref="A1:M75"/>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x-814</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22</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631</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616</v>
      </c>
      <c r="C12" s="93"/>
      <c r="D12" s="93"/>
      <c r="E12" s="93"/>
      <c r="F12" s="93"/>
      <c r="G12" s="93"/>
      <c r="H12" s="93"/>
      <c r="I12" s="93"/>
      <c r="J12" s="93"/>
      <c r="K12" s="93"/>
      <c r="L12" s="93"/>
      <c r="M12" s="93"/>
    </row>
    <row r="13" spans="1:13" x14ac:dyDescent="0.25">
      <c r="A13" s="92" t="s">
        <v>58</v>
      </c>
      <c r="B13" s="93">
        <v>1</v>
      </c>
      <c r="C13" s="93"/>
      <c r="D13" s="93"/>
      <c r="E13" s="93"/>
      <c r="F13" s="93"/>
      <c r="G13" s="93"/>
      <c r="H13" s="93"/>
      <c r="I13" s="93"/>
      <c r="J13" s="93"/>
      <c r="K13" s="93"/>
      <c r="L13" s="93"/>
      <c r="M13" s="93"/>
    </row>
    <row r="14" spans="1:13" x14ac:dyDescent="0.25">
      <c r="A14" s="92" t="s">
        <v>19</v>
      </c>
      <c r="B14" s="93">
        <v>814</v>
      </c>
      <c r="C14" s="93"/>
      <c r="D14" s="93"/>
      <c r="E14" s="93"/>
      <c r="F14" s="93"/>
      <c r="G14" s="93"/>
      <c r="H14" s="93"/>
      <c r="I14" s="93"/>
      <c r="J14" s="93"/>
      <c r="K14" s="93"/>
      <c r="L14" s="93"/>
      <c r="M14" s="93"/>
    </row>
    <row r="15" spans="1:13" x14ac:dyDescent="0.25">
      <c r="A15" s="92" t="s">
        <v>59</v>
      </c>
      <c r="B15" s="93" t="s">
        <v>632</v>
      </c>
      <c r="C15" s="93"/>
      <c r="D15" s="93"/>
      <c r="E15" s="93"/>
      <c r="F15" s="93"/>
      <c r="G15" s="93"/>
      <c r="H15" s="93"/>
      <c r="I15" s="93"/>
      <c r="J15" s="93"/>
      <c r="K15" s="93"/>
      <c r="L15" s="93"/>
      <c r="M15" s="93"/>
    </row>
    <row r="16" spans="1:13" x14ac:dyDescent="0.25">
      <c r="A16" s="92" t="s">
        <v>60</v>
      </c>
      <c r="B16" s="93" t="s">
        <v>633</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459</v>
      </c>
      <c r="B25" s="101">
        <v>0</v>
      </c>
      <c r="C25" s="101">
        <v>1</v>
      </c>
      <c r="D25" s="101">
        <v>2</v>
      </c>
      <c r="E25" s="101">
        <v>3</v>
      </c>
      <c r="F25" s="101">
        <v>4</v>
      </c>
      <c r="G25" s="101">
        <v>5</v>
      </c>
      <c r="H25" s="101">
        <v>6</v>
      </c>
      <c r="I25" s="101">
        <v>7</v>
      </c>
      <c r="J25" s="101">
        <v>8</v>
      </c>
      <c r="K25" s="101">
        <v>9</v>
      </c>
      <c r="L25" s="101">
        <v>10</v>
      </c>
      <c r="M25" s="101">
        <v>11</v>
      </c>
    </row>
    <row r="26" spans="1:13" x14ac:dyDescent="0.25">
      <c r="A26" s="102">
        <v>16</v>
      </c>
      <c r="B26" s="130">
        <v>1.9099999999999999E-2</v>
      </c>
      <c r="C26" s="130">
        <v>1.9099999999999999E-2</v>
      </c>
      <c r="D26" s="130">
        <v>1.9199999999999998E-2</v>
      </c>
      <c r="E26" s="130">
        <v>1.9199999999999998E-2</v>
      </c>
      <c r="F26" s="130">
        <v>1.9199999999999998E-2</v>
      </c>
      <c r="G26" s="130">
        <v>1.9300000000000001E-2</v>
      </c>
      <c r="H26" s="130">
        <v>1.9300000000000001E-2</v>
      </c>
      <c r="I26" s="130">
        <v>1.9300000000000001E-2</v>
      </c>
      <c r="J26" s="130">
        <v>1.9400000000000001E-2</v>
      </c>
      <c r="K26" s="130">
        <v>1.9400000000000001E-2</v>
      </c>
      <c r="L26" s="130">
        <v>1.9400000000000001E-2</v>
      </c>
      <c r="M26" s="130">
        <v>1.95E-2</v>
      </c>
    </row>
    <row r="27" spans="1:13" x14ac:dyDescent="0.25">
      <c r="A27" s="102">
        <v>17</v>
      </c>
      <c r="B27" s="130">
        <v>1.95E-2</v>
      </c>
      <c r="C27" s="130">
        <v>1.9599999999999999E-2</v>
      </c>
      <c r="D27" s="130">
        <v>1.9599999999999999E-2</v>
      </c>
      <c r="E27" s="130">
        <v>1.9599999999999999E-2</v>
      </c>
      <c r="F27" s="130">
        <v>1.9699999999999999E-2</v>
      </c>
      <c r="G27" s="130">
        <v>1.9699999999999999E-2</v>
      </c>
      <c r="H27" s="130">
        <v>1.9699999999999999E-2</v>
      </c>
      <c r="I27" s="130">
        <v>1.9800000000000002E-2</v>
      </c>
      <c r="J27" s="130">
        <v>1.9800000000000002E-2</v>
      </c>
      <c r="K27" s="130">
        <v>1.9800000000000002E-2</v>
      </c>
      <c r="L27" s="130">
        <v>1.9900000000000001E-2</v>
      </c>
      <c r="M27" s="130">
        <v>1.9900000000000001E-2</v>
      </c>
    </row>
    <row r="28" spans="1:13" x14ac:dyDescent="0.25">
      <c r="A28" s="102">
        <v>18</v>
      </c>
      <c r="B28" s="130">
        <v>0.02</v>
      </c>
      <c r="C28" s="130">
        <v>0.02</v>
      </c>
      <c r="D28" s="130">
        <v>0.02</v>
      </c>
      <c r="E28" s="130">
        <v>2.01E-2</v>
      </c>
      <c r="F28" s="130">
        <v>2.01E-2</v>
      </c>
      <c r="G28" s="130">
        <v>2.01E-2</v>
      </c>
      <c r="H28" s="130">
        <v>2.0199999999999999E-2</v>
      </c>
      <c r="I28" s="130">
        <v>2.0199999999999999E-2</v>
      </c>
      <c r="J28" s="130">
        <v>2.0299999999999999E-2</v>
      </c>
      <c r="K28" s="130">
        <v>2.0299999999999999E-2</v>
      </c>
      <c r="L28" s="130">
        <v>2.0299999999999999E-2</v>
      </c>
      <c r="M28" s="130">
        <v>2.0400000000000001E-2</v>
      </c>
    </row>
    <row r="29" spans="1:13" x14ac:dyDescent="0.25">
      <c r="A29" s="102">
        <v>19</v>
      </c>
      <c r="B29" s="130">
        <v>2.0400000000000001E-2</v>
      </c>
      <c r="C29" s="130">
        <v>2.0400000000000001E-2</v>
      </c>
      <c r="D29" s="130">
        <v>2.0500000000000001E-2</v>
      </c>
      <c r="E29" s="130">
        <v>2.0500000000000001E-2</v>
      </c>
      <c r="F29" s="130">
        <v>2.06E-2</v>
      </c>
      <c r="G29" s="130">
        <v>2.06E-2</v>
      </c>
      <c r="H29" s="130">
        <v>2.06E-2</v>
      </c>
      <c r="I29" s="130">
        <v>2.07E-2</v>
      </c>
      <c r="J29" s="130">
        <v>2.07E-2</v>
      </c>
      <c r="K29" s="130">
        <v>2.0799999999999999E-2</v>
      </c>
      <c r="L29" s="130">
        <v>2.0799999999999999E-2</v>
      </c>
      <c r="M29" s="130">
        <v>2.0799999999999999E-2</v>
      </c>
    </row>
    <row r="30" spans="1:13" x14ac:dyDescent="0.25">
      <c r="A30" s="102">
        <v>20</v>
      </c>
      <c r="B30" s="130">
        <v>2.0899999999999998E-2</v>
      </c>
      <c r="C30" s="130">
        <v>2.0899999999999998E-2</v>
      </c>
      <c r="D30" s="130">
        <v>2.1000000000000001E-2</v>
      </c>
      <c r="E30" s="130">
        <v>2.1000000000000001E-2</v>
      </c>
      <c r="F30" s="130">
        <v>2.1000000000000001E-2</v>
      </c>
      <c r="G30" s="130">
        <v>2.1100000000000001E-2</v>
      </c>
      <c r="H30" s="130">
        <v>2.1100000000000001E-2</v>
      </c>
      <c r="I30" s="130">
        <v>2.12E-2</v>
      </c>
      <c r="J30" s="130">
        <v>2.12E-2</v>
      </c>
      <c r="K30" s="130">
        <v>2.12E-2</v>
      </c>
      <c r="L30" s="130">
        <v>2.1299999999999999E-2</v>
      </c>
      <c r="M30" s="130">
        <v>2.1299999999999999E-2</v>
      </c>
    </row>
    <row r="31" spans="1:13" x14ac:dyDescent="0.25">
      <c r="A31" s="102">
        <v>21</v>
      </c>
      <c r="B31" s="130">
        <v>2.1399999999999999E-2</v>
      </c>
      <c r="C31" s="130">
        <v>2.1399999999999999E-2</v>
      </c>
      <c r="D31" s="130">
        <v>2.1399999999999999E-2</v>
      </c>
      <c r="E31" s="130">
        <v>2.1499999999999998E-2</v>
      </c>
      <c r="F31" s="130">
        <v>2.1499999999999998E-2</v>
      </c>
      <c r="G31" s="130">
        <v>2.1600000000000001E-2</v>
      </c>
      <c r="H31" s="130">
        <v>2.1600000000000001E-2</v>
      </c>
      <c r="I31" s="130">
        <v>2.1600000000000001E-2</v>
      </c>
      <c r="J31" s="130">
        <v>2.1700000000000001E-2</v>
      </c>
      <c r="K31" s="130">
        <v>2.1700000000000001E-2</v>
      </c>
      <c r="L31" s="130">
        <v>2.18E-2</v>
      </c>
      <c r="M31" s="130">
        <v>2.18E-2</v>
      </c>
    </row>
    <row r="32" spans="1:13" x14ac:dyDescent="0.25">
      <c r="A32" s="102">
        <v>22</v>
      </c>
      <c r="B32" s="130">
        <v>2.18E-2</v>
      </c>
      <c r="C32" s="130">
        <v>2.1899999999999999E-2</v>
      </c>
      <c r="D32" s="130">
        <v>2.1899999999999999E-2</v>
      </c>
      <c r="E32" s="130">
        <v>2.1999999999999999E-2</v>
      </c>
      <c r="F32" s="130">
        <v>2.1999999999999999E-2</v>
      </c>
      <c r="G32" s="130">
        <v>2.2100000000000002E-2</v>
      </c>
      <c r="H32" s="130">
        <v>2.2100000000000002E-2</v>
      </c>
      <c r="I32" s="130">
        <v>2.2100000000000002E-2</v>
      </c>
      <c r="J32" s="130">
        <v>2.2200000000000001E-2</v>
      </c>
      <c r="K32" s="130">
        <v>2.2200000000000001E-2</v>
      </c>
      <c r="L32" s="130">
        <v>2.23E-2</v>
      </c>
      <c r="M32" s="130">
        <v>2.23E-2</v>
      </c>
    </row>
    <row r="33" spans="1:13" x14ac:dyDescent="0.25">
      <c r="A33" s="102">
        <v>23</v>
      </c>
      <c r="B33" s="130">
        <v>2.24E-2</v>
      </c>
      <c r="C33" s="130">
        <v>2.24E-2</v>
      </c>
      <c r="D33" s="130">
        <v>2.24E-2</v>
      </c>
      <c r="E33" s="130">
        <v>2.2499999999999999E-2</v>
      </c>
      <c r="F33" s="130">
        <v>2.2499999999999999E-2</v>
      </c>
      <c r="G33" s="130">
        <v>2.2599999999999999E-2</v>
      </c>
      <c r="H33" s="130">
        <v>2.2599999999999999E-2</v>
      </c>
      <c r="I33" s="130">
        <v>2.2700000000000001E-2</v>
      </c>
      <c r="J33" s="130">
        <v>2.2700000000000001E-2</v>
      </c>
      <c r="K33" s="130">
        <v>2.2800000000000001E-2</v>
      </c>
      <c r="L33" s="130">
        <v>2.2800000000000001E-2</v>
      </c>
      <c r="M33" s="130">
        <v>2.2800000000000001E-2</v>
      </c>
    </row>
    <row r="34" spans="1:13" x14ac:dyDescent="0.25">
      <c r="A34" s="102">
        <v>24</v>
      </c>
      <c r="B34" s="130">
        <v>2.29E-2</v>
      </c>
      <c r="C34" s="130">
        <v>2.29E-2</v>
      </c>
      <c r="D34" s="130">
        <v>2.3E-2</v>
      </c>
      <c r="E34" s="130">
        <v>2.3E-2</v>
      </c>
      <c r="F34" s="130">
        <v>2.3099999999999999E-2</v>
      </c>
      <c r="G34" s="130">
        <v>2.3099999999999999E-2</v>
      </c>
      <c r="H34" s="130">
        <v>2.3199999999999998E-2</v>
      </c>
      <c r="I34" s="130">
        <v>2.3199999999999998E-2</v>
      </c>
      <c r="J34" s="130">
        <v>2.3199999999999998E-2</v>
      </c>
      <c r="K34" s="130">
        <v>2.3300000000000001E-2</v>
      </c>
      <c r="L34" s="130">
        <v>2.3300000000000001E-2</v>
      </c>
      <c r="M34" s="130">
        <v>2.3400000000000001E-2</v>
      </c>
    </row>
    <row r="35" spans="1:13" x14ac:dyDescent="0.25">
      <c r="A35" s="102">
        <v>25</v>
      </c>
      <c r="B35" s="130">
        <v>2.3400000000000001E-2</v>
      </c>
      <c r="C35" s="130">
        <v>2.35E-2</v>
      </c>
      <c r="D35" s="130">
        <v>2.35E-2</v>
      </c>
      <c r="E35" s="130">
        <v>2.3599999999999999E-2</v>
      </c>
      <c r="F35" s="130">
        <v>2.3599999999999999E-2</v>
      </c>
      <c r="G35" s="130">
        <v>2.3699999999999999E-2</v>
      </c>
      <c r="H35" s="130">
        <v>2.3699999999999999E-2</v>
      </c>
      <c r="I35" s="130">
        <v>2.3800000000000002E-2</v>
      </c>
      <c r="J35" s="130">
        <v>2.3800000000000002E-2</v>
      </c>
      <c r="K35" s="130">
        <v>2.3900000000000001E-2</v>
      </c>
      <c r="L35" s="130">
        <v>2.3900000000000001E-2</v>
      </c>
      <c r="M35" s="130">
        <v>2.3900000000000001E-2</v>
      </c>
    </row>
    <row r="36" spans="1:13" x14ac:dyDescent="0.25">
      <c r="A36" s="102">
        <v>26</v>
      </c>
      <c r="B36" s="130">
        <v>2.4E-2</v>
      </c>
      <c r="C36" s="130">
        <v>2.4E-2</v>
      </c>
      <c r="D36" s="130">
        <v>2.41E-2</v>
      </c>
      <c r="E36" s="130">
        <v>2.41E-2</v>
      </c>
      <c r="F36" s="130">
        <v>2.4199999999999999E-2</v>
      </c>
      <c r="G36" s="130">
        <v>2.4199999999999999E-2</v>
      </c>
      <c r="H36" s="130">
        <v>2.4299999999999999E-2</v>
      </c>
      <c r="I36" s="130">
        <v>2.4299999999999999E-2</v>
      </c>
      <c r="J36" s="130">
        <v>2.4400000000000002E-2</v>
      </c>
      <c r="K36" s="130">
        <v>2.4400000000000002E-2</v>
      </c>
      <c r="L36" s="130">
        <v>2.4500000000000001E-2</v>
      </c>
      <c r="M36" s="130">
        <v>2.4500000000000001E-2</v>
      </c>
    </row>
    <row r="37" spans="1:13" x14ac:dyDescent="0.25">
      <c r="A37" s="102">
        <v>27</v>
      </c>
      <c r="B37" s="130">
        <v>2.46E-2</v>
      </c>
      <c r="C37" s="130">
        <v>2.46E-2</v>
      </c>
      <c r="D37" s="130">
        <v>2.47E-2</v>
      </c>
      <c r="E37" s="130">
        <v>2.47E-2</v>
      </c>
      <c r="F37" s="130">
        <v>2.4799999999999999E-2</v>
      </c>
      <c r="G37" s="130">
        <v>2.4799999999999999E-2</v>
      </c>
      <c r="H37" s="130">
        <v>2.4899999999999999E-2</v>
      </c>
      <c r="I37" s="130">
        <v>2.4899999999999999E-2</v>
      </c>
      <c r="J37" s="130">
        <v>2.5000000000000001E-2</v>
      </c>
      <c r="K37" s="130">
        <v>2.5000000000000001E-2</v>
      </c>
      <c r="L37" s="130">
        <v>2.5100000000000001E-2</v>
      </c>
      <c r="M37" s="130">
        <v>2.5100000000000001E-2</v>
      </c>
    </row>
    <row r="38" spans="1:13" x14ac:dyDescent="0.25">
      <c r="A38" s="102">
        <v>28</v>
      </c>
      <c r="B38" s="130">
        <v>2.52E-2</v>
      </c>
      <c r="C38" s="130">
        <v>2.52E-2</v>
      </c>
      <c r="D38" s="130">
        <v>2.53E-2</v>
      </c>
      <c r="E38" s="130">
        <v>2.53E-2</v>
      </c>
      <c r="F38" s="130">
        <v>2.5399999999999999E-2</v>
      </c>
      <c r="G38" s="130">
        <v>2.5399999999999999E-2</v>
      </c>
      <c r="H38" s="130">
        <v>2.5499999999999998E-2</v>
      </c>
      <c r="I38" s="130">
        <v>2.5600000000000001E-2</v>
      </c>
      <c r="J38" s="130">
        <v>2.5600000000000001E-2</v>
      </c>
      <c r="K38" s="130">
        <v>2.5700000000000001E-2</v>
      </c>
      <c r="L38" s="130">
        <v>2.5700000000000001E-2</v>
      </c>
      <c r="M38" s="130">
        <v>2.58E-2</v>
      </c>
    </row>
    <row r="39" spans="1:13" x14ac:dyDescent="0.25">
      <c r="A39" s="102">
        <v>29</v>
      </c>
      <c r="B39" s="130">
        <v>2.58E-2</v>
      </c>
      <c r="C39" s="130">
        <v>2.5899999999999999E-2</v>
      </c>
      <c r="D39" s="130">
        <v>2.5899999999999999E-2</v>
      </c>
      <c r="E39" s="130">
        <v>2.5999999999999999E-2</v>
      </c>
      <c r="F39" s="130">
        <v>2.5999999999999999E-2</v>
      </c>
      <c r="G39" s="130">
        <v>2.6100000000000002E-2</v>
      </c>
      <c r="H39" s="130">
        <v>2.6100000000000002E-2</v>
      </c>
      <c r="I39" s="130">
        <v>2.6200000000000001E-2</v>
      </c>
      <c r="J39" s="130">
        <v>2.6200000000000001E-2</v>
      </c>
      <c r="K39" s="130">
        <v>2.63E-2</v>
      </c>
      <c r="L39" s="130">
        <v>2.64E-2</v>
      </c>
      <c r="M39" s="130">
        <v>2.64E-2</v>
      </c>
    </row>
    <row r="40" spans="1:13" x14ac:dyDescent="0.25">
      <c r="A40" s="102">
        <v>30</v>
      </c>
      <c r="B40" s="130">
        <v>2.6499999999999999E-2</v>
      </c>
      <c r="C40" s="130">
        <v>2.6499999999999999E-2</v>
      </c>
      <c r="D40" s="130">
        <v>2.6599999999999999E-2</v>
      </c>
      <c r="E40" s="130">
        <v>2.6599999999999999E-2</v>
      </c>
      <c r="F40" s="130">
        <v>2.6700000000000002E-2</v>
      </c>
      <c r="G40" s="130">
        <v>2.6700000000000002E-2</v>
      </c>
      <c r="H40" s="130">
        <v>2.6800000000000001E-2</v>
      </c>
      <c r="I40" s="130">
        <v>2.69E-2</v>
      </c>
      <c r="J40" s="130">
        <v>2.69E-2</v>
      </c>
      <c r="K40" s="130">
        <v>2.7E-2</v>
      </c>
      <c r="L40" s="130">
        <v>2.7E-2</v>
      </c>
      <c r="M40" s="130">
        <v>2.7099999999999999E-2</v>
      </c>
    </row>
    <row r="41" spans="1:13" x14ac:dyDescent="0.25">
      <c r="A41" s="102">
        <v>31</v>
      </c>
      <c r="B41" s="130">
        <v>2.7099999999999999E-2</v>
      </c>
      <c r="C41" s="130">
        <v>2.7199999999999998E-2</v>
      </c>
      <c r="D41" s="130">
        <v>2.7300000000000001E-2</v>
      </c>
      <c r="E41" s="130">
        <v>2.7300000000000001E-2</v>
      </c>
      <c r="F41" s="130">
        <v>2.7400000000000001E-2</v>
      </c>
      <c r="G41" s="130">
        <v>2.7400000000000001E-2</v>
      </c>
      <c r="H41" s="130">
        <v>2.75E-2</v>
      </c>
      <c r="I41" s="130">
        <v>2.75E-2</v>
      </c>
      <c r="J41" s="130">
        <v>2.76E-2</v>
      </c>
      <c r="K41" s="130">
        <v>2.7699999999999999E-2</v>
      </c>
      <c r="L41" s="130">
        <v>2.7699999999999999E-2</v>
      </c>
      <c r="M41" s="130">
        <v>2.7799999999999998E-2</v>
      </c>
    </row>
    <row r="42" spans="1:13" x14ac:dyDescent="0.25">
      <c r="A42" s="102">
        <v>32</v>
      </c>
      <c r="B42" s="130">
        <v>2.7799999999999998E-2</v>
      </c>
      <c r="C42" s="130">
        <v>2.7900000000000001E-2</v>
      </c>
      <c r="D42" s="130">
        <v>2.8000000000000001E-2</v>
      </c>
      <c r="E42" s="130">
        <v>2.8000000000000001E-2</v>
      </c>
      <c r="F42" s="130">
        <v>2.81E-2</v>
      </c>
      <c r="G42" s="130">
        <v>2.81E-2</v>
      </c>
      <c r="H42" s="130">
        <v>2.8199999999999999E-2</v>
      </c>
      <c r="I42" s="130">
        <v>2.8299999999999999E-2</v>
      </c>
      <c r="J42" s="130">
        <v>2.8299999999999999E-2</v>
      </c>
      <c r="K42" s="130">
        <v>2.8400000000000002E-2</v>
      </c>
      <c r="L42" s="130">
        <v>2.8400000000000002E-2</v>
      </c>
      <c r="M42" s="130">
        <v>2.8500000000000001E-2</v>
      </c>
    </row>
    <row r="43" spans="1:13" x14ac:dyDescent="0.25">
      <c r="A43" s="102">
        <v>33</v>
      </c>
      <c r="B43" s="130">
        <v>2.86E-2</v>
      </c>
      <c r="C43" s="130">
        <v>2.86E-2</v>
      </c>
      <c r="D43" s="130">
        <v>2.87E-2</v>
      </c>
      <c r="E43" s="130">
        <v>2.8799999999999999E-2</v>
      </c>
      <c r="F43" s="130">
        <v>2.8799999999999999E-2</v>
      </c>
      <c r="G43" s="130">
        <v>2.8899999999999999E-2</v>
      </c>
      <c r="H43" s="130">
        <v>2.8899999999999999E-2</v>
      </c>
      <c r="I43" s="130">
        <v>2.9000000000000001E-2</v>
      </c>
      <c r="J43" s="130">
        <v>2.9100000000000001E-2</v>
      </c>
      <c r="K43" s="130">
        <v>2.9100000000000001E-2</v>
      </c>
      <c r="L43" s="130">
        <v>2.92E-2</v>
      </c>
      <c r="M43" s="130">
        <v>2.93E-2</v>
      </c>
    </row>
    <row r="44" spans="1:13" x14ac:dyDescent="0.25">
      <c r="A44" s="102">
        <v>34</v>
      </c>
      <c r="B44" s="130">
        <v>2.93E-2</v>
      </c>
      <c r="C44" s="130">
        <v>2.9399999999999999E-2</v>
      </c>
      <c r="D44" s="130">
        <v>2.9499999999999998E-2</v>
      </c>
      <c r="E44" s="130">
        <v>2.9499999999999998E-2</v>
      </c>
      <c r="F44" s="130">
        <v>2.9600000000000001E-2</v>
      </c>
      <c r="G44" s="130">
        <v>2.9700000000000001E-2</v>
      </c>
      <c r="H44" s="130">
        <v>2.9700000000000001E-2</v>
      </c>
      <c r="I44" s="130">
        <v>2.98E-2</v>
      </c>
      <c r="J44" s="130">
        <v>2.98E-2</v>
      </c>
      <c r="K44" s="130">
        <v>2.9899999999999999E-2</v>
      </c>
      <c r="L44" s="130">
        <v>0.03</v>
      </c>
      <c r="M44" s="130">
        <v>0.03</v>
      </c>
    </row>
    <row r="45" spans="1:13" x14ac:dyDescent="0.25">
      <c r="A45" s="102">
        <v>35</v>
      </c>
      <c r="B45" s="130">
        <v>3.0099999999999998E-2</v>
      </c>
      <c r="C45" s="130">
        <v>3.0200000000000001E-2</v>
      </c>
      <c r="D45" s="130">
        <v>3.0200000000000001E-2</v>
      </c>
      <c r="E45" s="130">
        <v>3.0300000000000001E-2</v>
      </c>
      <c r="F45" s="130">
        <v>3.04E-2</v>
      </c>
      <c r="G45" s="130">
        <v>3.0499999999999999E-2</v>
      </c>
      <c r="H45" s="130">
        <v>3.0499999999999999E-2</v>
      </c>
      <c r="I45" s="130">
        <v>3.0599999999999999E-2</v>
      </c>
      <c r="J45" s="130">
        <v>3.0700000000000002E-2</v>
      </c>
      <c r="K45" s="130">
        <v>3.0700000000000002E-2</v>
      </c>
      <c r="L45" s="130">
        <v>3.0800000000000001E-2</v>
      </c>
      <c r="M45" s="130">
        <v>3.09E-2</v>
      </c>
    </row>
    <row r="46" spans="1:13" x14ac:dyDescent="0.25">
      <c r="A46" s="102">
        <v>36</v>
      </c>
      <c r="B46" s="130">
        <v>3.09E-2</v>
      </c>
      <c r="C46" s="130">
        <v>3.1E-2</v>
      </c>
      <c r="D46" s="130">
        <v>3.1099999999999999E-2</v>
      </c>
      <c r="E46" s="130">
        <v>3.1099999999999999E-2</v>
      </c>
      <c r="F46" s="130">
        <v>3.1199999999999999E-2</v>
      </c>
      <c r="G46" s="130">
        <v>3.1300000000000001E-2</v>
      </c>
      <c r="H46" s="130">
        <v>3.1399999999999997E-2</v>
      </c>
      <c r="I46" s="130">
        <v>3.1399999999999997E-2</v>
      </c>
      <c r="J46" s="130">
        <v>3.15E-2</v>
      </c>
      <c r="K46" s="130">
        <v>3.1600000000000003E-2</v>
      </c>
      <c r="L46" s="130">
        <v>3.1600000000000003E-2</v>
      </c>
      <c r="M46" s="130">
        <v>3.1699999999999999E-2</v>
      </c>
    </row>
    <row r="47" spans="1:13" x14ac:dyDescent="0.25">
      <c r="A47" s="102">
        <v>37</v>
      </c>
      <c r="B47" s="130">
        <v>3.1800000000000002E-2</v>
      </c>
      <c r="C47" s="130">
        <v>3.1899999999999998E-2</v>
      </c>
      <c r="D47" s="130">
        <v>3.1899999999999998E-2</v>
      </c>
      <c r="E47" s="130">
        <v>3.2000000000000001E-2</v>
      </c>
      <c r="F47" s="130">
        <v>3.2099999999999997E-2</v>
      </c>
      <c r="G47" s="130">
        <v>3.2199999999999999E-2</v>
      </c>
      <c r="H47" s="130">
        <v>3.2199999999999999E-2</v>
      </c>
      <c r="I47" s="130">
        <v>3.2300000000000002E-2</v>
      </c>
      <c r="J47" s="130">
        <v>3.2399999999999998E-2</v>
      </c>
      <c r="K47" s="130">
        <v>3.2399999999999998E-2</v>
      </c>
      <c r="L47" s="130">
        <v>3.2500000000000001E-2</v>
      </c>
      <c r="M47" s="130">
        <v>3.2599999999999997E-2</v>
      </c>
    </row>
    <row r="48" spans="1:13" x14ac:dyDescent="0.25">
      <c r="A48" s="102">
        <v>38</v>
      </c>
      <c r="B48" s="130">
        <v>3.27E-2</v>
      </c>
      <c r="C48" s="130">
        <v>3.27E-2</v>
      </c>
      <c r="D48" s="130">
        <v>3.2800000000000003E-2</v>
      </c>
      <c r="E48" s="130">
        <v>3.2899999999999999E-2</v>
      </c>
      <c r="F48" s="130">
        <v>3.3000000000000002E-2</v>
      </c>
      <c r="G48" s="130">
        <v>3.3099999999999997E-2</v>
      </c>
      <c r="H48" s="130">
        <v>3.3099999999999997E-2</v>
      </c>
      <c r="I48" s="130">
        <v>3.32E-2</v>
      </c>
      <c r="J48" s="130">
        <v>3.3300000000000003E-2</v>
      </c>
      <c r="K48" s="130">
        <v>3.3399999999999999E-2</v>
      </c>
      <c r="L48" s="130">
        <v>3.3399999999999999E-2</v>
      </c>
      <c r="M48" s="130">
        <v>3.3500000000000002E-2</v>
      </c>
    </row>
    <row r="49" spans="1:13" x14ac:dyDescent="0.25">
      <c r="A49" s="102">
        <v>39</v>
      </c>
      <c r="B49" s="130">
        <v>3.3599999999999998E-2</v>
      </c>
      <c r="C49" s="130">
        <v>3.3700000000000001E-2</v>
      </c>
      <c r="D49" s="130">
        <v>3.3799999999999997E-2</v>
      </c>
      <c r="E49" s="130">
        <v>3.3799999999999997E-2</v>
      </c>
      <c r="F49" s="130">
        <v>3.39E-2</v>
      </c>
      <c r="G49" s="130">
        <v>3.4000000000000002E-2</v>
      </c>
      <c r="H49" s="130">
        <v>3.4099999999999998E-2</v>
      </c>
      <c r="I49" s="130">
        <v>3.4200000000000001E-2</v>
      </c>
      <c r="J49" s="130">
        <v>3.4200000000000001E-2</v>
      </c>
      <c r="K49" s="130">
        <v>3.4299999999999997E-2</v>
      </c>
      <c r="L49" s="130">
        <v>3.44E-2</v>
      </c>
      <c r="M49" s="130">
        <v>3.4500000000000003E-2</v>
      </c>
    </row>
    <row r="50" spans="1:13" x14ac:dyDescent="0.25">
      <c r="A50" s="102">
        <v>40</v>
      </c>
      <c r="B50" s="130">
        <v>3.4599999999999999E-2</v>
      </c>
      <c r="C50" s="130">
        <v>3.4700000000000002E-2</v>
      </c>
      <c r="D50" s="130">
        <v>3.4700000000000002E-2</v>
      </c>
      <c r="E50" s="130">
        <v>3.4799999999999998E-2</v>
      </c>
      <c r="F50" s="130">
        <v>3.49E-2</v>
      </c>
      <c r="G50" s="130">
        <v>3.5000000000000003E-2</v>
      </c>
      <c r="H50" s="130">
        <v>3.5099999999999999E-2</v>
      </c>
      <c r="I50" s="130">
        <v>3.5200000000000002E-2</v>
      </c>
      <c r="J50" s="130">
        <v>3.5200000000000002E-2</v>
      </c>
      <c r="K50" s="130">
        <v>3.5299999999999998E-2</v>
      </c>
      <c r="L50" s="130">
        <v>3.5400000000000001E-2</v>
      </c>
      <c r="M50" s="130">
        <v>3.5499999999999997E-2</v>
      </c>
    </row>
    <row r="51" spans="1:13" x14ac:dyDescent="0.25">
      <c r="A51" s="102">
        <v>41</v>
      </c>
      <c r="B51" s="130">
        <v>3.56E-2</v>
      </c>
      <c r="C51" s="130">
        <v>3.5700000000000003E-2</v>
      </c>
      <c r="D51" s="130">
        <v>3.5799999999999998E-2</v>
      </c>
      <c r="E51" s="130">
        <v>3.5799999999999998E-2</v>
      </c>
      <c r="F51" s="130">
        <v>3.5900000000000001E-2</v>
      </c>
      <c r="G51" s="130">
        <v>3.5999999999999997E-2</v>
      </c>
      <c r="H51" s="130">
        <v>3.61E-2</v>
      </c>
      <c r="I51" s="130">
        <v>3.6200000000000003E-2</v>
      </c>
      <c r="J51" s="130">
        <v>3.6299999999999999E-2</v>
      </c>
      <c r="K51" s="130">
        <v>3.6400000000000002E-2</v>
      </c>
      <c r="L51" s="130">
        <v>3.6499999999999998E-2</v>
      </c>
      <c r="M51" s="130">
        <v>3.6499999999999998E-2</v>
      </c>
    </row>
    <row r="52" spans="1:13" x14ac:dyDescent="0.25">
      <c r="A52" s="102">
        <v>42</v>
      </c>
      <c r="B52" s="130">
        <v>3.6600000000000001E-2</v>
      </c>
      <c r="C52" s="130">
        <v>3.6700000000000003E-2</v>
      </c>
      <c r="D52" s="130">
        <v>3.6799999999999999E-2</v>
      </c>
      <c r="E52" s="130">
        <v>3.6900000000000002E-2</v>
      </c>
      <c r="F52" s="130">
        <v>3.6999999999999998E-2</v>
      </c>
      <c r="G52" s="130">
        <v>3.7100000000000001E-2</v>
      </c>
      <c r="H52" s="130">
        <v>3.7199999999999997E-2</v>
      </c>
      <c r="I52" s="130">
        <v>3.73E-2</v>
      </c>
      <c r="J52" s="130">
        <v>3.7400000000000003E-2</v>
      </c>
      <c r="K52" s="130">
        <v>3.7499999999999999E-2</v>
      </c>
      <c r="L52" s="130">
        <v>3.7600000000000001E-2</v>
      </c>
      <c r="M52" s="130">
        <v>3.7699999999999997E-2</v>
      </c>
    </row>
    <row r="53" spans="1:13" x14ac:dyDescent="0.25">
      <c r="A53" s="102">
        <v>43</v>
      </c>
      <c r="B53" s="130">
        <v>3.7699999999999997E-2</v>
      </c>
      <c r="C53" s="130">
        <v>3.78E-2</v>
      </c>
      <c r="D53" s="130">
        <v>3.7900000000000003E-2</v>
      </c>
      <c r="E53" s="130">
        <v>3.7999999999999999E-2</v>
      </c>
      <c r="F53" s="130">
        <v>3.8100000000000002E-2</v>
      </c>
      <c r="G53" s="130">
        <v>3.8199999999999998E-2</v>
      </c>
      <c r="H53" s="130">
        <v>3.8300000000000001E-2</v>
      </c>
      <c r="I53" s="130">
        <v>3.8399999999999997E-2</v>
      </c>
      <c r="J53" s="130">
        <v>3.85E-2</v>
      </c>
      <c r="K53" s="130">
        <v>3.8600000000000002E-2</v>
      </c>
      <c r="L53" s="130">
        <v>3.8699999999999998E-2</v>
      </c>
      <c r="M53" s="130">
        <v>3.8800000000000001E-2</v>
      </c>
    </row>
    <row r="54" spans="1:13" x14ac:dyDescent="0.25">
      <c r="A54" s="102">
        <v>44</v>
      </c>
      <c r="B54" s="130">
        <v>3.8899999999999997E-2</v>
      </c>
      <c r="C54" s="130">
        <v>3.9E-2</v>
      </c>
      <c r="D54" s="130">
        <v>3.9100000000000003E-2</v>
      </c>
      <c r="E54" s="130">
        <v>3.9199999999999999E-2</v>
      </c>
      <c r="F54" s="130">
        <v>3.9300000000000002E-2</v>
      </c>
      <c r="G54" s="130">
        <v>3.9399999999999998E-2</v>
      </c>
      <c r="H54" s="130">
        <v>3.95E-2</v>
      </c>
      <c r="I54" s="130">
        <v>3.9600000000000003E-2</v>
      </c>
      <c r="J54" s="130">
        <v>3.9699999999999999E-2</v>
      </c>
      <c r="K54" s="130">
        <v>3.9800000000000002E-2</v>
      </c>
      <c r="L54" s="130">
        <v>3.9899999999999998E-2</v>
      </c>
      <c r="M54" s="130">
        <v>0.04</v>
      </c>
    </row>
    <row r="55" spans="1:13" x14ac:dyDescent="0.25">
      <c r="A55" s="102">
        <v>45</v>
      </c>
      <c r="B55" s="130">
        <v>4.0099999999999997E-2</v>
      </c>
      <c r="C55" s="130">
        <v>4.02E-2</v>
      </c>
      <c r="D55" s="130">
        <v>4.0300000000000002E-2</v>
      </c>
      <c r="E55" s="130">
        <v>4.0399999999999998E-2</v>
      </c>
      <c r="F55" s="130">
        <v>4.0599999999999997E-2</v>
      </c>
      <c r="G55" s="130">
        <v>4.07E-2</v>
      </c>
      <c r="H55" s="130">
        <v>4.0800000000000003E-2</v>
      </c>
      <c r="I55" s="130">
        <v>4.0899999999999999E-2</v>
      </c>
      <c r="J55" s="130">
        <v>4.1000000000000002E-2</v>
      </c>
      <c r="K55" s="130">
        <v>4.1099999999999998E-2</v>
      </c>
      <c r="L55" s="130">
        <v>4.1200000000000001E-2</v>
      </c>
      <c r="M55" s="130">
        <v>4.1300000000000003E-2</v>
      </c>
    </row>
    <row r="56" spans="1:13" x14ac:dyDescent="0.25">
      <c r="A56" s="102">
        <v>46</v>
      </c>
      <c r="B56" s="130">
        <v>4.1399999999999999E-2</v>
      </c>
      <c r="C56" s="130">
        <v>4.1500000000000002E-2</v>
      </c>
      <c r="D56" s="130">
        <v>4.1599999999999998E-2</v>
      </c>
      <c r="E56" s="130">
        <v>4.1700000000000001E-2</v>
      </c>
      <c r="F56" s="130">
        <v>4.19E-2</v>
      </c>
      <c r="G56" s="130">
        <v>4.2000000000000003E-2</v>
      </c>
      <c r="H56" s="130">
        <v>4.2099999999999999E-2</v>
      </c>
      <c r="I56" s="130">
        <v>4.2200000000000001E-2</v>
      </c>
      <c r="J56" s="130">
        <v>4.2299999999999997E-2</v>
      </c>
      <c r="K56" s="130">
        <v>4.24E-2</v>
      </c>
      <c r="L56" s="130">
        <v>4.2500000000000003E-2</v>
      </c>
      <c r="M56" s="130">
        <v>4.2599999999999999E-2</v>
      </c>
    </row>
    <row r="57" spans="1:13" x14ac:dyDescent="0.25">
      <c r="A57" s="102">
        <v>47</v>
      </c>
      <c r="B57" s="130">
        <v>4.2700000000000002E-2</v>
      </c>
      <c r="C57" s="130">
        <v>4.2900000000000001E-2</v>
      </c>
      <c r="D57" s="130">
        <v>4.2999999999999997E-2</v>
      </c>
      <c r="E57" s="130">
        <v>4.3099999999999999E-2</v>
      </c>
      <c r="F57" s="130">
        <v>4.3200000000000002E-2</v>
      </c>
      <c r="G57" s="130">
        <v>4.3299999999999998E-2</v>
      </c>
      <c r="H57" s="130">
        <v>4.3499999999999997E-2</v>
      </c>
      <c r="I57" s="130">
        <v>4.36E-2</v>
      </c>
      <c r="J57" s="130">
        <v>4.3700000000000003E-2</v>
      </c>
      <c r="K57" s="130">
        <v>4.3799999999999999E-2</v>
      </c>
      <c r="L57" s="130">
        <v>4.3900000000000002E-2</v>
      </c>
      <c r="M57" s="130">
        <v>4.3999999999999997E-2</v>
      </c>
    </row>
    <row r="58" spans="1:13" x14ac:dyDescent="0.25">
      <c r="A58" s="102">
        <v>48</v>
      </c>
      <c r="B58" s="130">
        <v>4.4200000000000003E-2</v>
      </c>
      <c r="C58" s="130">
        <v>4.4299999999999999E-2</v>
      </c>
      <c r="D58" s="130">
        <v>4.4400000000000002E-2</v>
      </c>
      <c r="E58" s="130">
        <v>4.4499999999999998E-2</v>
      </c>
      <c r="F58" s="130">
        <v>4.4699999999999997E-2</v>
      </c>
      <c r="G58" s="130">
        <v>4.48E-2</v>
      </c>
      <c r="H58" s="130">
        <v>4.4900000000000002E-2</v>
      </c>
      <c r="I58" s="130">
        <v>4.4999999999999998E-2</v>
      </c>
      <c r="J58" s="130">
        <v>4.5199999999999997E-2</v>
      </c>
      <c r="K58" s="130">
        <v>4.53E-2</v>
      </c>
      <c r="L58" s="130">
        <v>4.5400000000000003E-2</v>
      </c>
      <c r="M58" s="130">
        <v>4.5499999999999999E-2</v>
      </c>
    </row>
    <row r="59" spans="1:13" x14ac:dyDescent="0.25">
      <c r="A59" s="102">
        <v>49</v>
      </c>
      <c r="B59" s="130">
        <v>4.5699999999999998E-2</v>
      </c>
      <c r="C59" s="130">
        <v>4.58E-2</v>
      </c>
      <c r="D59" s="130">
        <v>4.5900000000000003E-2</v>
      </c>
      <c r="E59" s="130">
        <v>4.6100000000000002E-2</v>
      </c>
      <c r="F59" s="130">
        <v>4.6199999999999998E-2</v>
      </c>
      <c r="G59" s="130">
        <v>4.6300000000000001E-2</v>
      </c>
      <c r="H59" s="130">
        <v>4.6399999999999997E-2</v>
      </c>
      <c r="I59" s="130">
        <v>4.6600000000000003E-2</v>
      </c>
      <c r="J59" s="130">
        <v>4.6699999999999998E-2</v>
      </c>
      <c r="K59" s="130">
        <v>4.6800000000000001E-2</v>
      </c>
      <c r="L59" s="130">
        <v>4.7E-2</v>
      </c>
      <c r="M59" s="130">
        <v>4.7100000000000003E-2</v>
      </c>
    </row>
    <row r="60" spans="1:13" x14ac:dyDescent="0.25">
      <c r="A60" s="102">
        <v>50</v>
      </c>
      <c r="B60" s="130">
        <v>4.7199999999999999E-2</v>
      </c>
      <c r="C60" s="130">
        <v>4.7399999999999998E-2</v>
      </c>
      <c r="D60" s="130">
        <v>4.7500000000000001E-2</v>
      </c>
      <c r="E60" s="130">
        <v>4.7600000000000003E-2</v>
      </c>
      <c r="F60" s="130">
        <v>4.7800000000000002E-2</v>
      </c>
      <c r="G60" s="130">
        <v>4.7899999999999998E-2</v>
      </c>
      <c r="H60" s="130">
        <v>4.8099999999999997E-2</v>
      </c>
      <c r="I60" s="130">
        <v>4.82E-2</v>
      </c>
      <c r="J60" s="130">
        <v>4.8300000000000003E-2</v>
      </c>
      <c r="K60" s="130">
        <v>4.8500000000000001E-2</v>
      </c>
      <c r="L60" s="130">
        <v>4.8599999999999997E-2</v>
      </c>
      <c r="M60" s="130">
        <v>4.8800000000000003E-2</v>
      </c>
    </row>
    <row r="61" spans="1:13" x14ac:dyDescent="0.25">
      <c r="A61" s="102">
        <v>51</v>
      </c>
      <c r="B61" s="130">
        <v>4.8899999999999999E-2</v>
      </c>
      <c r="C61" s="130">
        <v>4.9000000000000002E-2</v>
      </c>
      <c r="D61" s="130">
        <v>4.9200000000000001E-2</v>
      </c>
      <c r="E61" s="130">
        <v>4.9299999999999997E-2</v>
      </c>
      <c r="F61" s="130">
        <v>4.9500000000000002E-2</v>
      </c>
      <c r="G61" s="130">
        <v>4.9599999999999998E-2</v>
      </c>
      <c r="H61" s="130">
        <v>4.9799999999999997E-2</v>
      </c>
      <c r="I61" s="130">
        <v>4.99E-2</v>
      </c>
      <c r="J61" s="130">
        <v>5.0099999999999999E-2</v>
      </c>
      <c r="K61" s="130">
        <v>5.0200000000000002E-2</v>
      </c>
      <c r="L61" s="130">
        <v>5.04E-2</v>
      </c>
      <c r="M61" s="130">
        <v>5.0500000000000003E-2</v>
      </c>
    </row>
    <row r="62" spans="1:13" x14ac:dyDescent="0.25">
      <c r="A62" s="102">
        <v>52</v>
      </c>
      <c r="B62" s="130">
        <v>5.0700000000000002E-2</v>
      </c>
      <c r="C62" s="130">
        <v>5.0799999999999998E-2</v>
      </c>
      <c r="D62" s="130">
        <v>5.0999999999999997E-2</v>
      </c>
      <c r="E62" s="130">
        <v>5.11E-2</v>
      </c>
      <c r="F62" s="130">
        <v>5.1299999999999998E-2</v>
      </c>
      <c r="G62" s="130">
        <v>5.1400000000000001E-2</v>
      </c>
      <c r="H62" s="130">
        <v>5.16E-2</v>
      </c>
      <c r="I62" s="130">
        <v>5.1700000000000003E-2</v>
      </c>
      <c r="J62" s="130">
        <v>5.1900000000000002E-2</v>
      </c>
      <c r="K62" s="130">
        <v>5.21E-2</v>
      </c>
      <c r="L62" s="130">
        <v>5.2200000000000003E-2</v>
      </c>
      <c r="M62" s="130">
        <v>5.2400000000000002E-2</v>
      </c>
    </row>
    <row r="63" spans="1:13" x14ac:dyDescent="0.25">
      <c r="A63" s="102">
        <v>53</v>
      </c>
      <c r="B63" s="130">
        <v>5.2499999999999998E-2</v>
      </c>
      <c r="C63" s="130">
        <v>5.2699999999999997E-2</v>
      </c>
      <c r="D63" s="130">
        <v>5.2900000000000003E-2</v>
      </c>
      <c r="E63" s="130">
        <v>5.2999999999999999E-2</v>
      </c>
      <c r="F63" s="130">
        <v>5.3199999999999997E-2</v>
      </c>
      <c r="G63" s="130">
        <v>5.33E-2</v>
      </c>
      <c r="H63" s="130">
        <v>5.3499999999999999E-2</v>
      </c>
      <c r="I63" s="130">
        <v>5.3699999999999998E-2</v>
      </c>
      <c r="J63" s="130">
        <v>5.3800000000000001E-2</v>
      </c>
      <c r="K63" s="130">
        <v>5.3999999999999999E-2</v>
      </c>
      <c r="L63" s="130">
        <v>5.4199999999999998E-2</v>
      </c>
      <c r="M63" s="130">
        <v>5.4300000000000001E-2</v>
      </c>
    </row>
    <row r="64" spans="1:13" x14ac:dyDescent="0.25">
      <c r="A64" s="102">
        <v>54</v>
      </c>
      <c r="B64" s="130">
        <v>5.45E-2</v>
      </c>
      <c r="C64" s="130">
        <v>5.4699999999999999E-2</v>
      </c>
      <c r="D64" s="130">
        <v>5.4899999999999997E-2</v>
      </c>
      <c r="E64" s="130">
        <v>5.5E-2</v>
      </c>
      <c r="F64" s="130">
        <v>5.5199999999999999E-2</v>
      </c>
      <c r="G64" s="130">
        <v>5.5399999999999998E-2</v>
      </c>
      <c r="H64" s="130">
        <v>5.5599999999999997E-2</v>
      </c>
      <c r="I64" s="130">
        <v>5.57E-2</v>
      </c>
      <c r="J64" s="130">
        <v>5.5899999999999998E-2</v>
      </c>
      <c r="K64" s="130">
        <v>5.6099999999999997E-2</v>
      </c>
      <c r="L64" s="130">
        <v>5.6300000000000003E-2</v>
      </c>
      <c r="M64" s="130">
        <v>5.6399999999999999E-2</v>
      </c>
    </row>
    <row r="65" spans="1:13" x14ac:dyDescent="0.25">
      <c r="A65" s="102">
        <v>55</v>
      </c>
      <c r="B65" s="130">
        <v>5.6599999999999998E-2</v>
      </c>
      <c r="C65" s="130">
        <v>5.6800000000000003E-2</v>
      </c>
      <c r="D65" s="130">
        <v>5.7000000000000002E-2</v>
      </c>
      <c r="E65" s="130">
        <v>5.7200000000000001E-2</v>
      </c>
      <c r="F65" s="130">
        <v>5.74E-2</v>
      </c>
      <c r="G65" s="130">
        <v>5.7500000000000002E-2</v>
      </c>
      <c r="H65" s="130">
        <v>5.7700000000000001E-2</v>
      </c>
      <c r="I65" s="130">
        <v>5.79E-2</v>
      </c>
      <c r="J65" s="130">
        <v>5.8099999999999999E-2</v>
      </c>
      <c r="K65" s="130">
        <v>5.8299999999999998E-2</v>
      </c>
      <c r="L65" s="130">
        <v>5.8500000000000003E-2</v>
      </c>
      <c r="M65" s="130">
        <v>5.8700000000000002E-2</v>
      </c>
    </row>
    <row r="66" spans="1:13" x14ac:dyDescent="0.25">
      <c r="A66" s="102">
        <v>56</v>
      </c>
      <c r="B66" s="130">
        <v>5.8900000000000001E-2</v>
      </c>
      <c r="C66" s="130">
        <v>5.91E-2</v>
      </c>
      <c r="D66" s="130">
        <v>5.9299999999999999E-2</v>
      </c>
      <c r="E66" s="130">
        <v>5.9499999999999997E-2</v>
      </c>
      <c r="F66" s="130">
        <v>5.9700000000000003E-2</v>
      </c>
      <c r="G66" s="130">
        <v>5.9799999999999999E-2</v>
      </c>
      <c r="H66" s="130">
        <v>0.06</v>
      </c>
      <c r="I66" s="130">
        <v>6.0199999999999997E-2</v>
      </c>
      <c r="J66" s="130">
        <v>6.0400000000000002E-2</v>
      </c>
      <c r="K66" s="130">
        <v>6.0600000000000001E-2</v>
      </c>
      <c r="L66" s="130">
        <v>6.08E-2</v>
      </c>
      <c r="M66" s="130">
        <v>6.0999999999999999E-2</v>
      </c>
    </row>
    <row r="67" spans="1:13" x14ac:dyDescent="0.25">
      <c r="A67" s="102">
        <v>57</v>
      </c>
      <c r="B67" s="130">
        <v>6.1199999999999997E-2</v>
      </c>
      <c r="C67" s="130">
        <v>6.1499999999999999E-2</v>
      </c>
      <c r="D67" s="130">
        <v>6.1699999999999998E-2</v>
      </c>
      <c r="E67" s="130">
        <v>6.1899999999999997E-2</v>
      </c>
      <c r="F67" s="130">
        <v>6.2100000000000002E-2</v>
      </c>
      <c r="G67" s="130">
        <v>6.2300000000000001E-2</v>
      </c>
      <c r="H67" s="130">
        <v>6.25E-2</v>
      </c>
      <c r="I67" s="130">
        <v>6.2700000000000006E-2</v>
      </c>
      <c r="J67" s="130">
        <v>6.2899999999999998E-2</v>
      </c>
      <c r="K67" s="130">
        <v>6.3200000000000006E-2</v>
      </c>
      <c r="L67" s="130">
        <v>6.3399999999999998E-2</v>
      </c>
      <c r="M67" s="130">
        <v>6.3600000000000004E-2</v>
      </c>
    </row>
    <row r="68" spans="1:13" x14ac:dyDescent="0.25">
      <c r="A68" s="102">
        <v>58</v>
      </c>
      <c r="B68" s="130">
        <v>6.3799999999999996E-2</v>
      </c>
      <c r="C68" s="130">
        <v>6.4000000000000001E-2</v>
      </c>
      <c r="D68" s="130">
        <v>6.4299999999999996E-2</v>
      </c>
      <c r="E68" s="130">
        <v>6.4500000000000002E-2</v>
      </c>
      <c r="F68" s="130">
        <v>6.4699999999999994E-2</v>
      </c>
      <c r="G68" s="130">
        <v>6.4899999999999999E-2</v>
      </c>
      <c r="H68" s="130">
        <v>6.5199999999999994E-2</v>
      </c>
      <c r="I68" s="130">
        <v>6.54E-2</v>
      </c>
      <c r="J68" s="130">
        <v>6.5600000000000006E-2</v>
      </c>
      <c r="K68" s="130">
        <v>6.59E-2</v>
      </c>
      <c r="L68" s="130">
        <v>6.6100000000000006E-2</v>
      </c>
      <c r="M68" s="130">
        <v>6.6299999999999998E-2</v>
      </c>
    </row>
    <row r="69" spans="1:13" x14ac:dyDescent="0.25">
      <c r="A69" s="102">
        <v>59</v>
      </c>
      <c r="B69" s="130">
        <v>6.6500000000000004E-2</v>
      </c>
      <c r="C69" s="130">
        <v>6.6799999999999998E-2</v>
      </c>
      <c r="D69" s="130">
        <v>6.7000000000000004E-2</v>
      </c>
      <c r="E69" s="130">
        <v>6.7299999999999999E-2</v>
      </c>
      <c r="F69" s="130">
        <v>6.7500000000000004E-2</v>
      </c>
      <c r="G69" s="130">
        <v>6.7799999999999999E-2</v>
      </c>
      <c r="H69" s="130">
        <v>6.8000000000000005E-2</v>
      </c>
      <c r="I69" s="130">
        <v>6.83E-2</v>
      </c>
      <c r="J69" s="130">
        <v>6.8500000000000005E-2</v>
      </c>
      <c r="K69" s="130">
        <v>6.8699999999999997E-2</v>
      </c>
      <c r="L69" s="130">
        <v>6.9000000000000006E-2</v>
      </c>
      <c r="M69" s="130">
        <v>6.9199999999999998E-2</v>
      </c>
    </row>
    <row r="70" spans="1:13" x14ac:dyDescent="0.25">
      <c r="A70" s="102">
        <v>60</v>
      </c>
      <c r="B70" s="130">
        <v>6.9500000000000006E-2</v>
      </c>
      <c r="C70" s="130">
        <v>6.9699999999999998E-2</v>
      </c>
      <c r="D70" s="130">
        <v>6.9800000000000001E-2</v>
      </c>
      <c r="E70" s="130">
        <v>7.0000000000000007E-2</v>
      </c>
      <c r="F70" s="130">
        <v>7.0199999999999999E-2</v>
      </c>
      <c r="G70" s="130">
        <v>7.0400000000000004E-2</v>
      </c>
      <c r="H70" s="130">
        <v>7.0599999999999996E-2</v>
      </c>
      <c r="I70" s="130">
        <v>7.0800000000000002E-2</v>
      </c>
      <c r="J70" s="130">
        <v>7.0999999999999994E-2</v>
      </c>
      <c r="K70" s="130">
        <v>7.1199999999999999E-2</v>
      </c>
      <c r="L70" s="130">
        <v>7.1400000000000005E-2</v>
      </c>
      <c r="M70" s="130">
        <v>7.1599999999999997E-2</v>
      </c>
    </row>
    <row r="71" spans="1:13" x14ac:dyDescent="0.25">
      <c r="A71" s="102">
        <v>61</v>
      </c>
      <c r="B71" s="130">
        <v>7.1800000000000003E-2</v>
      </c>
      <c r="C71" s="130">
        <v>7.1999999999999995E-2</v>
      </c>
      <c r="D71" s="130">
        <v>7.2300000000000003E-2</v>
      </c>
      <c r="E71" s="130">
        <v>7.2499999999999995E-2</v>
      </c>
      <c r="F71" s="130">
        <v>7.2700000000000001E-2</v>
      </c>
      <c r="G71" s="130">
        <v>7.2900000000000006E-2</v>
      </c>
      <c r="H71" s="130">
        <v>7.3099999999999998E-2</v>
      </c>
      <c r="I71" s="130">
        <v>7.3300000000000004E-2</v>
      </c>
      <c r="J71" s="130">
        <v>7.3499999999999996E-2</v>
      </c>
      <c r="K71" s="130">
        <v>7.3800000000000004E-2</v>
      </c>
      <c r="L71" s="130">
        <v>7.3999999999999996E-2</v>
      </c>
      <c r="M71" s="130">
        <v>7.4200000000000002E-2</v>
      </c>
    </row>
    <row r="72" spans="1:13" x14ac:dyDescent="0.25">
      <c r="A72" s="102">
        <v>62</v>
      </c>
      <c r="B72" s="130">
        <v>7.4399999999999994E-2</v>
      </c>
      <c r="C72" s="130">
        <v>7.46E-2</v>
      </c>
      <c r="D72" s="130">
        <v>7.4899999999999994E-2</v>
      </c>
      <c r="E72" s="130">
        <v>7.51E-2</v>
      </c>
      <c r="F72" s="130">
        <v>7.5300000000000006E-2</v>
      </c>
      <c r="G72" s="130">
        <v>7.5600000000000001E-2</v>
      </c>
      <c r="H72" s="130">
        <v>7.5800000000000006E-2</v>
      </c>
      <c r="I72" s="130">
        <v>7.5999999999999998E-2</v>
      </c>
      <c r="J72" s="130">
        <v>7.6300000000000007E-2</v>
      </c>
      <c r="K72" s="130">
        <v>7.6499999999999999E-2</v>
      </c>
      <c r="L72" s="130">
        <v>7.6700000000000004E-2</v>
      </c>
      <c r="M72" s="130">
        <v>7.6899999999999996E-2</v>
      </c>
    </row>
    <row r="73" spans="1:13" x14ac:dyDescent="0.25">
      <c r="A73" s="102">
        <v>63</v>
      </c>
      <c r="B73" s="130">
        <v>7.7200000000000005E-2</v>
      </c>
      <c r="C73" s="130">
        <v>7.7399999999999997E-2</v>
      </c>
      <c r="D73" s="130">
        <v>7.7700000000000005E-2</v>
      </c>
      <c r="E73" s="130">
        <v>7.7899999999999997E-2</v>
      </c>
      <c r="F73" s="130">
        <v>7.8200000000000006E-2</v>
      </c>
      <c r="G73" s="130">
        <v>7.8399999999999997E-2</v>
      </c>
      <c r="H73" s="130">
        <v>7.8700000000000006E-2</v>
      </c>
      <c r="I73" s="130">
        <v>7.8899999999999998E-2</v>
      </c>
      <c r="J73" s="130">
        <v>7.9200000000000007E-2</v>
      </c>
      <c r="K73" s="130">
        <v>7.9399999999999998E-2</v>
      </c>
      <c r="L73" s="130">
        <v>7.9699999999999993E-2</v>
      </c>
      <c r="M73" s="130">
        <v>7.9899999999999999E-2</v>
      </c>
    </row>
    <row r="74" spans="1:13" x14ac:dyDescent="0.25">
      <c r="A74" s="102">
        <v>64</v>
      </c>
      <c r="B74" s="130">
        <v>8.0199999999999994E-2</v>
      </c>
      <c r="C74" s="130">
        <v>8.0500000000000002E-2</v>
      </c>
      <c r="D74" s="130">
        <v>8.0699999999999994E-2</v>
      </c>
      <c r="E74" s="130">
        <v>8.1000000000000003E-2</v>
      </c>
      <c r="F74" s="130">
        <v>8.1299999999999997E-2</v>
      </c>
      <c r="G74" s="130">
        <v>8.1600000000000006E-2</v>
      </c>
      <c r="H74" s="130">
        <v>8.1799999999999998E-2</v>
      </c>
      <c r="I74" s="130">
        <v>8.2100000000000006E-2</v>
      </c>
      <c r="J74" s="130">
        <v>8.2400000000000001E-2</v>
      </c>
      <c r="K74" s="130">
        <v>8.2699999999999996E-2</v>
      </c>
      <c r="L74" s="130">
        <v>8.2900000000000001E-2</v>
      </c>
      <c r="M74" s="130">
        <v>8.3199999999999996E-2</v>
      </c>
    </row>
    <row r="75" spans="1:13" x14ac:dyDescent="0.25">
      <c r="A75" s="102">
        <v>65</v>
      </c>
      <c r="B75" s="130">
        <v>8.3299999999999999E-2</v>
      </c>
      <c r="C75" s="130"/>
      <c r="D75" s="130"/>
      <c r="E75" s="130"/>
      <c r="F75" s="130"/>
      <c r="G75" s="130"/>
      <c r="H75" s="130"/>
      <c r="I75" s="130"/>
      <c r="J75" s="130"/>
      <c r="K75" s="130"/>
      <c r="L75" s="130"/>
      <c r="M75" s="130"/>
    </row>
  </sheetData>
  <sheetProtection algorithmName="SHA-512" hashValue="23T39k7ew/QBdyaCO8CNu59pez5bC8P20JkcbSNNzI8pWDcYpWSUaPmVMbahCPoL4xipfDMvNffJA5sQqPHypQ==" saltValue="uJ1pK3X8fr+pwPOawP/hOA==" spinCount="100000" sheet="1" objects="1" scenarios="1"/>
  <conditionalFormatting sqref="A6:A16">
    <cfRule type="expression" dxfId="29" priority="17" stopIfTrue="1">
      <formula>MOD(ROW(),2)=0</formula>
    </cfRule>
    <cfRule type="expression" dxfId="28" priority="18" stopIfTrue="1">
      <formula>MOD(ROW(),2)&lt;&gt;0</formula>
    </cfRule>
  </conditionalFormatting>
  <conditionalFormatting sqref="B6:M16 C17:M20">
    <cfRule type="expression" dxfId="27" priority="19" stopIfTrue="1">
      <formula>MOD(ROW(),2)=0</formula>
    </cfRule>
    <cfRule type="expression" dxfId="26" priority="20" stopIfTrue="1">
      <formula>MOD(ROW(),2)&lt;&gt;0</formula>
    </cfRule>
  </conditionalFormatting>
  <conditionalFormatting sqref="A18:A20">
    <cfRule type="expression" dxfId="25" priority="11" stopIfTrue="1">
      <formula>MOD(ROW(),2)=0</formula>
    </cfRule>
    <cfRule type="expression" dxfId="24" priority="12" stopIfTrue="1">
      <formula>MOD(ROW(),2)&lt;&gt;0</formula>
    </cfRule>
  </conditionalFormatting>
  <conditionalFormatting sqref="A17">
    <cfRule type="expression" dxfId="23" priority="9" stopIfTrue="1">
      <formula>MOD(ROW(),2)=0</formula>
    </cfRule>
    <cfRule type="expression" dxfId="22" priority="10" stopIfTrue="1">
      <formula>MOD(ROW(),2)&lt;&gt;0</formula>
    </cfRule>
  </conditionalFormatting>
  <conditionalFormatting sqref="B17">
    <cfRule type="expression" dxfId="21" priority="7" stopIfTrue="1">
      <formula>MOD(ROW(),2)=0</formula>
    </cfRule>
    <cfRule type="expression" dxfId="20" priority="8" stopIfTrue="1">
      <formula>MOD(ROW(),2)&lt;&gt;0</formula>
    </cfRule>
  </conditionalFormatting>
  <conditionalFormatting sqref="A25:A75">
    <cfRule type="expression" dxfId="19" priority="3" stopIfTrue="1">
      <formula>MOD(ROW(),2)=0</formula>
    </cfRule>
    <cfRule type="expression" dxfId="18" priority="4" stopIfTrue="1">
      <formula>MOD(ROW(),2)&lt;&gt;0</formula>
    </cfRule>
  </conditionalFormatting>
  <conditionalFormatting sqref="B25:M75">
    <cfRule type="expression" dxfId="17" priority="5" stopIfTrue="1">
      <formula>MOD(ROW(),2)=0</formula>
    </cfRule>
    <cfRule type="expression" dxfId="16" priority="6" stopIfTrue="1">
      <formula>MOD(ROW(),2)&lt;&gt;0</formula>
    </cfRule>
  </conditionalFormatting>
  <conditionalFormatting sqref="B18:B20">
    <cfRule type="expression" dxfId="15" priority="1" stopIfTrue="1">
      <formula>MOD(ROW(),2)=0</formula>
    </cfRule>
    <cfRule type="expression" dxfId="14" priority="2"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17">
    <pageSetUpPr fitToPage="1"/>
  </sheetPr>
  <dimension ref="A1:M66"/>
  <sheetViews>
    <sheetView showGridLines="0" zoomScale="85" zoomScaleNormal="85" workbookViewId="0"/>
  </sheetViews>
  <sheetFormatPr defaultColWidth="10" defaultRowHeight="13.2" x14ac:dyDescent="0.25"/>
  <cols>
    <col min="1" max="1" width="31.77734375" style="25" customWidth="1"/>
    <col min="2" max="13" width="22.77734375" style="25" customWidth="1"/>
    <col min="14" max="16384" width="10" style="25"/>
  </cols>
  <sheetData>
    <row r="1" spans="1:13" ht="21" x14ac:dyDescent="0.4">
      <c r="A1" s="37" t="s">
        <v>4</v>
      </c>
      <c r="B1" s="38"/>
      <c r="C1" s="38"/>
      <c r="D1" s="38"/>
      <c r="E1" s="38"/>
      <c r="F1" s="38"/>
      <c r="G1" s="38"/>
      <c r="H1" s="38"/>
      <c r="I1" s="38"/>
    </row>
    <row r="2" spans="1:13" ht="15.6" x14ac:dyDescent="0.3">
      <c r="A2" s="39" t="str">
        <f>IF(title="&gt; Enter workbook title here","Enter workbook title in Cover sheet",title)</f>
        <v>NHSPS_EW - Consolidated Factor Spreadsheet</v>
      </c>
      <c r="B2" s="40"/>
      <c r="C2" s="40"/>
      <c r="D2" s="40"/>
      <c r="E2" s="40"/>
      <c r="F2" s="40"/>
      <c r="G2" s="40"/>
      <c r="H2" s="40"/>
      <c r="I2" s="40"/>
    </row>
    <row r="3" spans="1:13" ht="15.6" x14ac:dyDescent="0.3">
      <c r="A3" s="41" t="str">
        <f>TABLE_FACTOR_TYPE&amp;" - x-"&amp;TABLE_SERIES_NUMBER</f>
        <v>Abatement - x-815</v>
      </c>
      <c r="B3" s="40"/>
      <c r="C3" s="40"/>
      <c r="D3" s="40"/>
      <c r="E3" s="40"/>
      <c r="F3" s="40"/>
      <c r="G3" s="40"/>
      <c r="H3" s="40"/>
      <c r="I3" s="40"/>
    </row>
    <row r="4" spans="1:13" x14ac:dyDescent="0.25">
      <c r="A4" s="42"/>
    </row>
    <row r="6" spans="1:13" x14ac:dyDescent="0.25">
      <c r="A6" s="90" t="s">
        <v>26</v>
      </c>
      <c r="B6" s="91" t="s">
        <v>28</v>
      </c>
      <c r="C6" s="91"/>
      <c r="D6" s="91"/>
      <c r="E6" s="91"/>
      <c r="F6" s="91"/>
      <c r="G6" s="91"/>
      <c r="H6" s="91"/>
      <c r="I6" s="91"/>
      <c r="J6" s="91"/>
      <c r="K6" s="91"/>
      <c r="L6" s="91"/>
      <c r="M6" s="91"/>
    </row>
    <row r="7" spans="1:13" x14ac:dyDescent="0.25">
      <c r="A7" s="92" t="s">
        <v>17</v>
      </c>
      <c r="B7" s="93" t="s">
        <v>54</v>
      </c>
      <c r="C7" s="93"/>
      <c r="D7" s="93"/>
      <c r="E7" s="93"/>
      <c r="F7" s="93"/>
      <c r="G7" s="93"/>
      <c r="H7" s="93"/>
      <c r="I7" s="93"/>
      <c r="J7" s="93"/>
      <c r="K7" s="93"/>
      <c r="L7" s="93"/>
      <c r="M7" s="93"/>
    </row>
    <row r="8" spans="1:13" x14ac:dyDescent="0.25">
      <c r="A8" s="92" t="s">
        <v>55</v>
      </c>
      <c r="B8" s="93" t="s">
        <v>13</v>
      </c>
      <c r="C8" s="93"/>
      <c r="D8" s="93"/>
      <c r="E8" s="93"/>
      <c r="F8" s="93"/>
      <c r="G8" s="93"/>
      <c r="H8" s="93"/>
      <c r="I8" s="93"/>
      <c r="J8" s="93"/>
      <c r="K8" s="93"/>
      <c r="L8" s="93"/>
      <c r="M8" s="93"/>
    </row>
    <row r="9" spans="1:13" x14ac:dyDescent="0.25">
      <c r="A9" s="92" t="s">
        <v>18</v>
      </c>
      <c r="B9" s="93" t="s">
        <v>614</v>
      </c>
      <c r="C9" s="93"/>
      <c r="D9" s="93"/>
      <c r="E9" s="93"/>
      <c r="F9" s="93"/>
      <c r="G9" s="93"/>
      <c r="H9" s="93"/>
      <c r="I9" s="93"/>
      <c r="J9" s="93"/>
      <c r="K9" s="93"/>
      <c r="L9" s="93"/>
      <c r="M9" s="93"/>
    </row>
    <row r="10" spans="1:13" x14ac:dyDescent="0.25">
      <c r="A10" s="92" t="s">
        <v>2</v>
      </c>
      <c r="B10" s="93" t="s">
        <v>634</v>
      </c>
      <c r="C10" s="93"/>
      <c r="D10" s="93"/>
      <c r="E10" s="93"/>
      <c r="F10" s="93"/>
      <c r="G10" s="93"/>
      <c r="H10" s="93"/>
      <c r="I10" s="93"/>
      <c r="J10" s="93"/>
      <c r="K10" s="93"/>
      <c r="L10" s="93"/>
      <c r="M10" s="93"/>
    </row>
    <row r="11" spans="1:13" x14ac:dyDescent="0.25">
      <c r="A11" s="92" t="s">
        <v>25</v>
      </c>
      <c r="B11" s="93" t="s">
        <v>323</v>
      </c>
      <c r="C11" s="93"/>
      <c r="D11" s="93"/>
      <c r="E11" s="93"/>
      <c r="F11" s="93"/>
      <c r="G11" s="93"/>
      <c r="H11" s="93"/>
      <c r="I11" s="93"/>
      <c r="J11" s="93"/>
      <c r="K11" s="93"/>
      <c r="L11" s="93"/>
      <c r="M11" s="93"/>
    </row>
    <row r="12" spans="1:13" x14ac:dyDescent="0.25">
      <c r="A12" s="92" t="s">
        <v>273</v>
      </c>
      <c r="B12" s="93" t="s">
        <v>452</v>
      </c>
      <c r="C12" s="93"/>
      <c r="D12" s="93"/>
      <c r="E12" s="93"/>
      <c r="F12" s="93"/>
      <c r="G12" s="93"/>
      <c r="H12" s="93"/>
      <c r="I12" s="93"/>
      <c r="J12" s="93"/>
      <c r="K12" s="93"/>
      <c r="L12" s="93"/>
      <c r="M12" s="93"/>
    </row>
    <row r="13" spans="1:13" x14ac:dyDescent="0.25">
      <c r="A13" s="92" t="s">
        <v>58</v>
      </c>
      <c r="B13" s="93">
        <v>0</v>
      </c>
      <c r="C13" s="93"/>
      <c r="D13" s="93"/>
      <c r="E13" s="93"/>
      <c r="F13" s="93"/>
      <c r="G13" s="93"/>
      <c r="H13" s="93"/>
      <c r="I13" s="93"/>
      <c r="J13" s="93"/>
      <c r="K13" s="93"/>
      <c r="L13" s="93"/>
      <c r="M13" s="93"/>
    </row>
    <row r="14" spans="1:13" x14ac:dyDescent="0.25">
      <c r="A14" s="92" t="s">
        <v>19</v>
      </c>
      <c r="B14" s="93">
        <v>815</v>
      </c>
      <c r="C14" s="93"/>
      <c r="D14" s="93"/>
      <c r="E14" s="93"/>
      <c r="F14" s="93"/>
      <c r="G14" s="93"/>
      <c r="H14" s="93"/>
      <c r="I14" s="93"/>
      <c r="J14" s="93"/>
      <c r="K14" s="93"/>
      <c r="L14" s="93"/>
      <c r="M14" s="93"/>
    </row>
    <row r="15" spans="1:13" x14ac:dyDescent="0.25">
      <c r="A15" s="92" t="s">
        <v>59</v>
      </c>
      <c r="B15" s="93" t="s">
        <v>635</v>
      </c>
      <c r="C15" s="93"/>
      <c r="D15" s="93"/>
      <c r="E15" s="93"/>
      <c r="F15" s="93"/>
      <c r="G15" s="93"/>
      <c r="H15" s="93"/>
      <c r="I15" s="93"/>
      <c r="J15" s="93"/>
      <c r="K15" s="93"/>
      <c r="L15" s="93"/>
      <c r="M15" s="93"/>
    </row>
    <row r="16" spans="1:13" x14ac:dyDescent="0.25">
      <c r="A16" s="92" t="s">
        <v>60</v>
      </c>
      <c r="B16" s="93" t="s">
        <v>618</v>
      </c>
      <c r="C16" s="93"/>
      <c r="D16" s="93"/>
      <c r="E16" s="93"/>
      <c r="F16" s="93"/>
      <c r="G16" s="93"/>
      <c r="H16" s="93"/>
      <c r="I16" s="93"/>
      <c r="J16" s="93"/>
      <c r="K16" s="93"/>
      <c r="L16" s="93"/>
      <c r="M16" s="93"/>
    </row>
    <row r="17" spans="1:13" x14ac:dyDescent="0.25">
      <c r="A17" s="75" t="s">
        <v>374</v>
      </c>
      <c r="B17" s="93" t="s">
        <v>695</v>
      </c>
      <c r="C17" s="93"/>
      <c r="D17" s="93"/>
      <c r="E17" s="93"/>
      <c r="F17" s="93"/>
      <c r="G17" s="93"/>
      <c r="H17" s="93"/>
      <c r="I17" s="93"/>
      <c r="J17" s="93"/>
      <c r="K17" s="93"/>
      <c r="L17" s="93"/>
      <c r="M17" s="93"/>
    </row>
    <row r="18" spans="1:13" x14ac:dyDescent="0.25">
      <c r="A18" s="92" t="s">
        <v>20</v>
      </c>
      <c r="B18" s="96">
        <v>45135</v>
      </c>
      <c r="C18" s="93"/>
      <c r="D18" s="93"/>
      <c r="E18" s="93"/>
      <c r="F18" s="93"/>
      <c r="G18" s="93"/>
      <c r="H18" s="93"/>
      <c r="I18" s="93"/>
      <c r="J18" s="93"/>
      <c r="K18" s="93"/>
      <c r="L18" s="93"/>
      <c r="M18" s="93"/>
    </row>
    <row r="19" spans="1:13" x14ac:dyDescent="0.25">
      <c r="A19" s="92" t="s">
        <v>21</v>
      </c>
      <c r="B19" s="96">
        <v>45170</v>
      </c>
      <c r="C19" s="93"/>
      <c r="D19" s="93"/>
      <c r="E19" s="93"/>
      <c r="F19" s="93"/>
      <c r="G19" s="93"/>
      <c r="H19" s="93"/>
      <c r="I19" s="93"/>
      <c r="J19" s="93"/>
      <c r="K19" s="93"/>
      <c r="L19" s="93"/>
      <c r="M19" s="93"/>
    </row>
    <row r="20" spans="1:13" x14ac:dyDescent="0.25">
      <c r="A20" s="92" t="s">
        <v>271</v>
      </c>
      <c r="B20" s="93" t="s">
        <v>376</v>
      </c>
      <c r="C20" s="93"/>
      <c r="D20" s="93"/>
      <c r="E20" s="93"/>
      <c r="F20" s="93"/>
      <c r="G20" s="93"/>
      <c r="H20" s="93"/>
      <c r="I20" s="93"/>
      <c r="J20" s="93"/>
      <c r="K20" s="93"/>
      <c r="L20" s="93"/>
      <c r="M20" s="93"/>
    </row>
    <row r="22" spans="1:13" x14ac:dyDescent="0.25">
      <c r="B22" s="104" t="str">
        <f>HYPERLINK("#'Factor List'!A1","Back to Factor List")</f>
        <v>Back to Factor List</v>
      </c>
    </row>
    <row r="25" spans="1:13" x14ac:dyDescent="0.25">
      <c r="A25" s="101" t="s">
        <v>461</v>
      </c>
      <c r="B25" s="101">
        <v>0</v>
      </c>
      <c r="C25" s="101">
        <v>1</v>
      </c>
      <c r="D25" s="101">
        <v>2</v>
      </c>
      <c r="E25" s="101">
        <v>3</v>
      </c>
      <c r="F25" s="101">
        <v>4</v>
      </c>
      <c r="G25" s="101">
        <v>5</v>
      </c>
      <c r="H25" s="101">
        <v>6</v>
      </c>
      <c r="I25" s="101">
        <v>7</v>
      </c>
      <c r="J25" s="101">
        <v>8</v>
      </c>
      <c r="K25" s="101">
        <v>9</v>
      </c>
      <c r="L25" s="101">
        <v>10</v>
      </c>
      <c r="M25" s="101">
        <v>11</v>
      </c>
    </row>
    <row r="26" spans="1:13" x14ac:dyDescent="0.25">
      <c r="A26" s="102">
        <v>0</v>
      </c>
      <c r="B26" s="107">
        <v>1</v>
      </c>
      <c r="C26" s="107">
        <v>0.996</v>
      </c>
      <c r="D26" s="107">
        <v>0.99099999999999999</v>
      </c>
      <c r="E26" s="107">
        <v>0.98699999999999999</v>
      </c>
      <c r="F26" s="107">
        <v>0.98299999999999998</v>
      </c>
      <c r="G26" s="107">
        <v>0.97799999999999998</v>
      </c>
      <c r="H26" s="107">
        <v>0.97399999999999998</v>
      </c>
      <c r="I26" s="107">
        <v>0.96899999999999997</v>
      </c>
      <c r="J26" s="107">
        <v>0.96499999999999997</v>
      </c>
      <c r="K26" s="107">
        <v>0.96099999999999997</v>
      </c>
      <c r="L26" s="107">
        <v>0.95599999999999996</v>
      </c>
      <c r="M26" s="107">
        <v>0.95199999999999996</v>
      </c>
    </row>
    <row r="27" spans="1:13" x14ac:dyDescent="0.25">
      <c r="A27" s="102">
        <v>1</v>
      </c>
      <c r="B27" s="107">
        <v>0.94799999999999995</v>
      </c>
      <c r="C27" s="107">
        <v>0.94399999999999995</v>
      </c>
      <c r="D27" s="107">
        <v>0.93899999999999995</v>
      </c>
      <c r="E27" s="107">
        <v>0.93500000000000005</v>
      </c>
      <c r="F27" s="107">
        <v>0.93100000000000005</v>
      </c>
      <c r="G27" s="107">
        <v>0.92700000000000005</v>
      </c>
      <c r="H27" s="107">
        <v>0.92300000000000004</v>
      </c>
      <c r="I27" s="107">
        <v>0.91900000000000004</v>
      </c>
      <c r="J27" s="107">
        <v>0.91500000000000004</v>
      </c>
      <c r="K27" s="107">
        <v>0.91100000000000003</v>
      </c>
      <c r="L27" s="107">
        <v>0.90700000000000003</v>
      </c>
      <c r="M27" s="107">
        <v>0.90300000000000002</v>
      </c>
    </row>
    <row r="28" spans="1:13" x14ac:dyDescent="0.25">
      <c r="A28" s="102">
        <v>2</v>
      </c>
      <c r="B28" s="107">
        <v>0.89900000000000002</v>
      </c>
      <c r="C28" s="107">
        <v>0.89600000000000002</v>
      </c>
      <c r="D28" s="107">
        <v>0.89200000000000002</v>
      </c>
      <c r="E28" s="107">
        <v>0.88800000000000001</v>
      </c>
      <c r="F28" s="107">
        <v>0.88500000000000001</v>
      </c>
      <c r="G28" s="107">
        <v>0.88100000000000001</v>
      </c>
      <c r="H28" s="107">
        <v>0.877</v>
      </c>
      <c r="I28" s="107">
        <v>0.874</v>
      </c>
      <c r="J28" s="107">
        <v>0.87</v>
      </c>
      <c r="K28" s="107">
        <v>0.86599999999999999</v>
      </c>
      <c r="L28" s="107">
        <v>0.86299999999999999</v>
      </c>
      <c r="M28" s="107">
        <v>0.85899999999999999</v>
      </c>
    </row>
    <row r="29" spans="1:13" x14ac:dyDescent="0.25">
      <c r="A29" s="102">
        <v>3</v>
      </c>
      <c r="B29" s="107">
        <v>0.85499999999999998</v>
      </c>
      <c r="C29" s="107">
        <v>0.85199999999999998</v>
      </c>
      <c r="D29" s="107">
        <v>0.84899999999999998</v>
      </c>
      <c r="E29" s="107">
        <v>0.84499999999999997</v>
      </c>
      <c r="F29" s="107">
        <v>0.84199999999999997</v>
      </c>
      <c r="G29" s="107">
        <v>0.83899999999999997</v>
      </c>
      <c r="H29" s="107">
        <v>0.83499999999999996</v>
      </c>
      <c r="I29" s="107">
        <v>0.83199999999999996</v>
      </c>
      <c r="J29" s="107">
        <v>0.82799999999999996</v>
      </c>
      <c r="K29" s="107">
        <v>0.82499999999999996</v>
      </c>
      <c r="L29" s="107">
        <v>0.82199999999999995</v>
      </c>
      <c r="M29" s="107">
        <v>0.81799999999999995</v>
      </c>
    </row>
    <row r="30" spans="1:13" x14ac:dyDescent="0.25">
      <c r="A30" s="102">
        <v>4</v>
      </c>
      <c r="B30" s="107">
        <v>0.81499999999999995</v>
      </c>
      <c r="C30" s="107">
        <v>0.81200000000000006</v>
      </c>
      <c r="D30" s="107">
        <v>0.80900000000000005</v>
      </c>
      <c r="E30" s="107">
        <v>0.80600000000000005</v>
      </c>
      <c r="F30" s="107">
        <v>0.80200000000000005</v>
      </c>
      <c r="G30" s="107">
        <v>0.79900000000000004</v>
      </c>
      <c r="H30" s="107">
        <v>0.79600000000000004</v>
      </c>
      <c r="I30" s="107">
        <v>0.79300000000000004</v>
      </c>
      <c r="J30" s="107">
        <v>0.79</v>
      </c>
      <c r="K30" s="107">
        <v>0.78700000000000003</v>
      </c>
      <c r="L30" s="107">
        <v>0.78400000000000003</v>
      </c>
      <c r="M30" s="107">
        <v>0.78100000000000003</v>
      </c>
    </row>
    <row r="31" spans="1:13" x14ac:dyDescent="0.25">
      <c r="A31" s="102">
        <v>5</v>
      </c>
      <c r="B31" s="107">
        <v>0.77700000000000002</v>
      </c>
      <c r="C31" s="107">
        <v>0.77500000000000002</v>
      </c>
      <c r="D31" s="107">
        <v>0.77200000000000002</v>
      </c>
      <c r="E31" s="107">
        <v>0.76900000000000002</v>
      </c>
      <c r="F31" s="107">
        <v>0.76600000000000001</v>
      </c>
      <c r="G31" s="107">
        <v>0.76300000000000001</v>
      </c>
      <c r="H31" s="107">
        <v>0.76</v>
      </c>
      <c r="I31" s="107">
        <v>0.75700000000000001</v>
      </c>
      <c r="J31" s="107">
        <v>0.754</v>
      </c>
      <c r="K31" s="107">
        <v>0.752</v>
      </c>
      <c r="L31" s="107">
        <v>0.749</v>
      </c>
      <c r="M31" s="107">
        <v>0.746</v>
      </c>
    </row>
    <row r="32" spans="1:13" x14ac:dyDescent="0.25">
      <c r="A32" s="102">
        <v>6</v>
      </c>
      <c r="B32" s="107">
        <v>0.74299999999999999</v>
      </c>
      <c r="C32" s="107">
        <v>0.74</v>
      </c>
      <c r="D32" s="107">
        <v>0.73799999999999999</v>
      </c>
      <c r="E32" s="107">
        <v>0.73499999999999999</v>
      </c>
      <c r="F32" s="107">
        <v>0.73199999999999998</v>
      </c>
      <c r="G32" s="107">
        <v>0.73</v>
      </c>
      <c r="H32" s="107">
        <v>0.72699999999999998</v>
      </c>
      <c r="I32" s="107">
        <v>0.72399999999999998</v>
      </c>
      <c r="J32" s="107">
        <v>0.72099999999999997</v>
      </c>
      <c r="K32" s="107">
        <v>0.71899999999999997</v>
      </c>
      <c r="L32" s="107">
        <v>0.71599999999999997</v>
      </c>
      <c r="M32" s="107">
        <v>0.71299999999999997</v>
      </c>
    </row>
    <row r="33" spans="1:13" x14ac:dyDescent="0.25">
      <c r="A33" s="102">
        <v>7</v>
      </c>
      <c r="B33" s="107">
        <v>0.71099999999999997</v>
      </c>
      <c r="C33" s="107">
        <v>0.70799999999999996</v>
      </c>
      <c r="D33" s="107">
        <v>0.70599999999999996</v>
      </c>
      <c r="E33" s="107">
        <v>0.70299999999999996</v>
      </c>
      <c r="F33" s="107">
        <v>0.70099999999999996</v>
      </c>
      <c r="G33" s="107">
        <v>0.69799999999999995</v>
      </c>
      <c r="H33" s="107">
        <v>0.69599999999999995</v>
      </c>
      <c r="I33" s="107">
        <v>0.69299999999999995</v>
      </c>
      <c r="J33" s="107">
        <v>0.69099999999999995</v>
      </c>
      <c r="K33" s="107">
        <v>0.68799999999999994</v>
      </c>
      <c r="L33" s="107">
        <v>0.68600000000000005</v>
      </c>
      <c r="M33" s="107">
        <v>0.68300000000000005</v>
      </c>
    </row>
    <row r="34" spans="1:13" x14ac:dyDescent="0.25">
      <c r="A34" s="102">
        <v>8</v>
      </c>
      <c r="B34" s="107">
        <v>0.68100000000000005</v>
      </c>
      <c r="C34" s="107">
        <v>0.67900000000000005</v>
      </c>
      <c r="D34" s="107">
        <v>0.67600000000000005</v>
      </c>
      <c r="E34" s="107">
        <v>0.67400000000000004</v>
      </c>
      <c r="F34" s="107">
        <v>0.67200000000000004</v>
      </c>
      <c r="G34" s="107">
        <v>0.66900000000000004</v>
      </c>
      <c r="H34" s="107">
        <v>0.66700000000000004</v>
      </c>
      <c r="I34" s="107">
        <v>0.66500000000000004</v>
      </c>
      <c r="J34" s="107">
        <v>0.66200000000000003</v>
      </c>
      <c r="K34" s="107">
        <v>0.66</v>
      </c>
      <c r="L34" s="107">
        <v>0.65800000000000003</v>
      </c>
      <c r="M34" s="107">
        <v>0.65500000000000003</v>
      </c>
    </row>
    <row r="35" spans="1:13" x14ac:dyDescent="0.25">
      <c r="A35" s="102">
        <v>9</v>
      </c>
      <c r="B35" s="107">
        <v>0.65300000000000002</v>
      </c>
      <c r="C35" s="107">
        <v>0.65100000000000002</v>
      </c>
      <c r="D35" s="107">
        <v>0.64900000000000002</v>
      </c>
      <c r="E35" s="107">
        <v>0.64700000000000002</v>
      </c>
      <c r="F35" s="107">
        <v>0.64400000000000002</v>
      </c>
      <c r="G35" s="107">
        <v>0.64200000000000002</v>
      </c>
      <c r="H35" s="107">
        <v>0.64</v>
      </c>
      <c r="I35" s="107">
        <v>0.63800000000000001</v>
      </c>
      <c r="J35" s="107">
        <v>0.63600000000000001</v>
      </c>
      <c r="K35" s="107">
        <v>0.63400000000000001</v>
      </c>
      <c r="L35" s="107">
        <v>0.63100000000000001</v>
      </c>
      <c r="M35" s="107">
        <v>0.629</v>
      </c>
    </row>
    <row r="36" spans="1:13" x14ac:dyDescent="0.25">
      <c r="A36" s="102">
        <v>10</v>
      </c>
      <c r="B36" s="107">
        <v>0.627</v>
      </c>
      <c r="C36" s="107">
        <v>0.625</v>
      </c>
      <c r="D36" s="107">
        <v>0.623</v>
      </c>
      <c r="E36" s="107">
        <v>0.621</v>
      </c>
      <c r="F36" s="107">
        <v>0.61899999999999999</v>
      </c>
      <c r="G36" s="107">
        <v>0.61699999999999999</v>
      </c>
      <c r="H36" s="107">
        <v>0.61499999999999999</v>
      </c>
      <c r="I36" s="107">
        <v>0.61299999999999999</v>
      </c>
      <c r="J36" s="107">
        <v>0.61099999999999999</v>
      </c>
      <c r="K36" s="107">
        <v>0.60899999999999999</v>
      </c>
      <c r="L36" s="107">
        <v>0.60699999999999998</v>
      </c>
      <c r="M36" s="107">
        <v>0.60499999999999998</v>
      </c>
    </row>
    <row r="37" spans="1:13" x14ac:dyDescent="0.25">
      <c r="A37" s="102">
        <v>11</v>
      </c>
      <c r="B37" s="107">
        <v>0.60299999999999998</v>
      </c>
      <c r="C37" s="107">
        <v>0.60099999999999998</v>
      </c>
      <c r="D37" s="107">
        <v>0.59899999999999998</v>
      </c>
      <c r="E37" s="107">
        <v>0.59699999999999998</v>
      </c>
      <c r="F37" s="107">
        <v>0.59499999999999997</v>
      </c>
      <c r="G37" s="107">
        <v>0.59299999999999997</v>
      </c>
      <c r="H37" s="107">
        <v>0.59099999999999997</v>
      </c>
      <c r="I37" s="107">
        <v>0.59</v>
      </c>
      <c r="J37" s="107">
        <v>0.58799999999999997</v>
      </c>
      <c r="K37" s="107">
        <v>0.58599999999999997</v>
      </c>
      <c r="L37" s="107">
        <v>0.58399999999999996</v>
      </c>
      <c r="M37" s="107">
        <v>0.58199999999999996</v>
      </c>
    </row>
    <row r="38" spans="1:13" x14ac:dyDescent="0.25">
      <c r="A38" s="102">
        <v>12</v>
      </c>
      <c r="B38" s="107">
        <v>0.57999999999999996</v>
      </c>
      <c r="C38" s="107">
        <v>0.57799999999999996</v>
      </c>
      <c r="D38" s="107">
        <v>0.57699999999999996</v>
      </c>
      <c r="E38" s="107">
        <v>0.57499999999999996</v>
      </c>
      <c r="F38" s="107">
        <v>0.57299999999999995</v>
      </c>
      <c r="G38" s="107">
        <v>0.57099999999999995</v>
      </c>
      <c r="H38" s="107">
        <v>0.56899999999999995</v>
      </c>
      <c r="I38" s="107">
        <v>0.56799999999999995</v>
      </c>
      <c r="J38" s="107">
        <v>0.56599999999999995</v>
      </c>
      <c r="K38" s="107">
        <v>0.56399999999999995</v>
      </c>
      <c r="L38" s="107">
        <v>0.56200000000000006</v>
      </c>
      <c r="M38" s="107">
        <v>0.56100000000000005</v>
      </c>
    </row>
    <row r="39" spans="1:13" x14ac:dyDescent="0.25">
      <c r="A39" s="102">
        <v>13</v>
      </c>
      <c r="B39" s="107">
        <v>0.55900000000000005</v>
      </c>
      <c r="C39" s="107">
        <v>0.55700000000000005</v>
      </c>
      <c r="D39" s="107">
        <v>0.55500000000000005</v>
      </c>
      <c r="E39" s="107">
        <v>0.55400000000000005</v>
      </c>
      <c r="F39" s="107">
        <v>0.55200000000000005</v>
      </c>
      <c r="G39" s="107">
        <v>0.55000000000000004</v>
      </c>
      <c r="H39" s="107">
        <v>0.54900000000000004</v>
      </c>
      <c r="I39" s="107">
        <v>0.54700000000000004</v>
      </c>
      <c r="J39" s="107">
        <v>0.54500000000000004</v>
      </c>
      <c r="K39" s="107">
        <v>0.54400000000000004</v>
      </c>
      <c r="L39" s="107">
        <v>0.54200000000000004</v>
      </c>
      <c r="M39" s="107">
        <v>0.54</v>
      </c>
    </row>
    <row r="40" spans="1:13" x14ac:dyDescent="0.25">
      <c r="A40" s="102">
        <v>14</v>
      </c>
      <c r="B40" s="107">
        <v>0.53900000000000003</v>
      </c>
      <c r="C40" s="107">
        <v>0.53700000000000003</v>
      </c>
      <c r="D40" s="107">
        <v>0.53500000000000003</v>
      </c>
      <c r="E40" s="107">
        <v>0.53400000000000003</v>
      </c>
      <c r="F40" s="107">
        <v>0.53200000000000003</v>
      </c>
      <c r="G40" s="107">
        <v>0.53100000000000003</v>
      </c>
      <c r="H40" s="107">
        <v>0.52900000000000003</v>
      </c>
      <c r="I40" s="107">
        <v>0.52800000000000002</v>
      </c>
      <c r="J40" s="107">
        <v>0.52600000000000002</v>
      </c>
      <c r="K40" s="107">
        <v>0.52400000000000002</v>
      </c>
      <c r="L40" s="107">
        <v>0.52300000000000002</v>
      </c>
      <c r="M40" s="107">
        <v>0.52100000000000002</v>
      </c>
    </row>
    <row r="41" spans="1:13" x14ac:dyDescent="0.25">
      <c r="A41" s="102">
        <v>15</v>
      </c>
      <c r="B41" s="107">
        <v>0.52</v>
      </c>
      <c r="C41" s="107">
        <v>0.51800000000000002</v>
      </c>
      <c r="D41" s="107">
        <v>0.51700000000000002</v>
      </c>
      <c r="E41" s="107">
        <v>0.51500000000000001</v>
      </c>
      <c r="F41" s="107">
        <v>0.51400000000000001</v>
      </c>
      <c r="G41" s="107">
        <v>0.51200000000000001</v>
      </c>
      <c r="H41" s="107">
        <v>0.51100000000000001</v>
      </c>
      <c r="I41" s="107">
        <v>0.50900000000000001</v>
      </c>
      <c r="J41" s="107">
        <v>0.50800000000000001</v>
      </c>
      <c r="K41" s="107">
        <v>0.50600000000000001</v>
      </c>
      <c r="L41" s="107">
        <v>0.505</v>
      </c>
      <c r="M41" s="107">
        <v>0.503</v>
      </c>
    </row>
    <row r="42" spans="1:13" x14ac:dyDescent="0.25">
      <c r="A42" s="102">
        <v>16</v>
      </c>
      <c r="B42" s="107">
        <v>0.502</v>
      </c>
      <c r="C42" s="107">
        <v>0.5</v>
      </c>
      <c r="D42" s="107">
        <v>0.499</v>
      </c>
      <c r="E42" s="107">
        <v>0.498</v>
      </c>
      <c r="F42" s="107">
        <v>0.496</v>
      </c>
      <c r="G42" s="107">
        <v>0.495</v>
      </c>
      <c r="H42" s="107">
        <v>0.49299999999999999</v>
      </c>
      <c r="I42" s="107">
        <v>0.49199999999999999</v>
      </c>
      <c r="J42" s="107">
        <v>0.49099999999999999</v>
      </c>
      <c r="K42" s="107">
        <v>0.48899999999999999</v>
      </c>
      <c r="L42" s="107">
        <v>0.48799999999999999</v>
      </c>
      <c r="M42" s="107">
        <v>0.48599999999999999</v>
      </c>
    </row>
    <row r="43" spans="1:13" x14ac:dyDescent="0.25">
      <c r="A43" s="102">
        <v>17</v>
      </c>
      <c r="B43" s="107">
        <v>0.48499999999999999</v>
      </c>
      <c r="C43" s="107">
        <v>0.48399999999999999</v>
      </c>
      <c r="D43" s="107">
        <v>0.48199999999999998</v>
      </c>
      <c r="E43" s="107">
        <v>0.48099999999999998</v>
      </c>
      <c r="F43" s="107">
        <v>0.48</v>
      </c>
      <c r="G43" s="107">
        <v>0.47799999999999998</v>
      </c>
      <c r="H43" s="107">
        <v>0.47699999999999998</v>
      </c>
      <c r="I43" s="107">
        <v>0.47599999999999998</v>
      </c>
      <c r="J43" s="107">
        <v>0.47399999999999998</v>
      </c>
      <c r="K43" s="107">
        <v>0.47299999999999998</v>
      </c>
      <c r="L43" s="107">
        <v>0.47199999999999998</v>
      </c>
      <c r="M43" s="107">
        <v>0.47</v>
      </c>
    </row>
    <row r="44" spans="1:13" x14ac:dyDescent="0.25">
      <c r="A44" s="102">
        <v>18</v>
      </c>
      <c r="B44" s="107">
        <v>0.46899999999999997</v>
      </c>
      <c r="C44" s="107">
        <v>0.46800000000000003</v>
      </c>
      <c r="D44" s="107">
        <v>0.46600000000000003</v>
      </c>
      <c r="E44" s="107">
        <v>0.46500000000000002</v>
      </c>
      <c r="F44" s="107">
        <v>0.46400000000000002</v>
      </c>
      <c r="G44" s="107">
        <v>0.46300000000000002</v>
      </c>
      <c r="H44" s="107">
        <v>0.46100000000000002</v>
      </c>
      <c r="I44" s="107">
        <v>0.46</v>
      </c>
      <c r="J44" s="107">
        <v>0.45900000000000002</v>
      </c>
      <c r="K44" s="107">
        <v>0.45800000000000002</v>
      </c>
      <c r="L44" s="107">
        <v>0.45600000000000002</v>
      </c>
      <c r="M44" s="107">
        <v>0.45500000000000002</v>
      </c>
    </row>
    <row r="45" spans="1:13" x14ac:dyDescent="0.25">
      <c r="A45" s="102">
        <v>19</v>
      </c>
      <c r="B45" s="107">
        <v>0.45400000000000001</v>
      </c>
      <c r="C45" s="107">
        <v>0.45300000000000001</v>
      </c>
      <c r="D45" s="107">
        <v>0.45100000000000001</v>
      </c>
      <c r="E45" s="107">
        <v>0.45</v>
      </c>
      <c r="F45" s="107">
        <v>0.44900000000000001</v>
      </c>
      <c r="G45" s="107">
        <v>0.44800000000000001</v>
      </c>
      <c r="H45" s="107">
        <v>0.44700000000000001</v>
      </c>
      <c r="I45" s="107">
        <v>0.44500000000000001</v>
      </c>
      <c r="J45" s="107">
        <v>0.44400000000000001</v>
      </c>
      <c r="K45" s="107">
        <v>0.443</v>
      </c>
      <c r="L45" s="107">
        <v>0.442</v>
      </c>
      <c r="M45" s="107">
        <v>0.441</v>
      </c>
    </row>
    <row r="46" spans="1:13" x14ac:dyDescent="0.25">
      <c r="A46" s="102">
        <v>20</v>
      </c>
      <c r="B46" s="107">
        <v>0.439</v>
      </c>
      <c r="C46" s="107">
        <v>0.438</v>
      </c>
      <c r="D46" s="107">
        <v>0.437</v>
      </c>
      <c r="E46" s="107">
        <v>0.436</v>
      </c>
      <c r="F46" s="107">
        <v>0.435</v>
      </c>
      <c r="G46" s="107">
        <v>0.434</v>
      </c>
      <c r="H46" s="107">
        <v>0.433</v>
      </c>
      <c r="I46" s="107">
        <v>0.43099999999999999</v>
      </c>
      <c r="J46" s="107">
        <v>0.43</v>
      </c>
      <c r="K46" s="107">
        <v>0.42899999999999999</v>
      </c>
      <c r="L46" s="107">
        <v>0.42799999999999999</v>
      </c>
      <c r="M46" s="107">
        <v>0.42699999999999999</v>
      </c>
    </row>
    <row r="47" spans="1:13" x14ac:dyDescent="0.25">
      <c r="A47" s="102">
        <v>21</v>
      </c>
      <c r="B47" s="107">
        <v>0.42599999999999999</v>
      </c>
      <c r="C47" s="107">
        <v>0.42499999999999999</v>
      </c>
      <c r="D47" s="107">
        <v>0.42399999999999999</v>
      </c>
      <c r="E47" s="107">
        <v>0.42199999999999999</v>
      </c>
      <c r="F47" s="107">
        <v>0.42099999999999999</v>
      </c>
      <c r="G47" s="107">
        <v>0.42</v>
      </c>
      <c r="H47" s="107">
        <v>0.41899999999999998</v>
      </c>
      <c r="I47" s="107">
        <v>0.41799999999999998</v>
      </c>
      <c r="J47" s="107">
        <v>0.41699999999999998</v>
      </c>
      <c r="K47" s="107">
        <v>0.41599999999999998</v>
      </c>
      <c r="L47" s="107">
        <v>0.41499999999999998</v>
      </c>
      <c r="M47" s="107">
        <v>0.41399999999999998</v>
      </c>
    </row>
    <row r="48" spans="1:13" x14ac:dyDescent="0.25">
      <c r="A48" s="102">
        <v>22</v>
      </c>
      <c r="B48" s="107">
        <v>0.41299999999999998</v>
      </c>
      <c r="C48" s="107">
        <v>0.41199999999999998</v>
      </c>
      <c r="D48" s="107">
        <v>0.41099999999999998</v>
      </c>
      <c r="E48" s="107">
        <v>0.41</v>
      </c>
      <c r="F48" s="107">
        <v>0.40899999999999997</v>
      </c>
      <c r="G48" s="107">
        <v>0.40799999999999997</v>
      </c>
      <c r="H48" s="107">
        <v>0.40699999999999997</v>
      </c>
      <c r="I48" s="107">
        <v>0.40600000000000003</v>
      </c>
      <c r="J48" s="107">
        <v>0.40400000000000003</v>
      </c>
      <c r="K48" s="107">
        <v>0.40300000000000002</v>
      </c>
      <c r="L48" s="107">
        <v>0.40200000000000002</v>
      </c>
      <c r="M48" s="107">
        <v>0.40100000000000002</v>
      </c>
    </row>
    <row r="49" spans="1:13" x14ac:dyDescent="0.25">
      <c r="A49" s="102">
        <v>23</v>
      </c>
      <c r="B49" s="107">
        <v>0.4</v>
      </c>
      <c r="C49" s="107">
        <v>0.39900000000000002</v>
      </c>
      <c r="D49" s="107">
        <v>0.39800000000000002</v>
      </c>
      <c r="E49" s="107">
        <v>0.39700000000000002</v>
      </c>
      <c r="F49" s="107">
        <v>0.39600000000000002</v>
      </c>
      <c r="G49" s="107">
        <v>0.39500000000000002</v>
      </c>
      <c r="H49" s="107">
        <v>0.39400000000000002</v>
      </c>
      <c r="I49" s="107">
        <v>0.39300000000000002</v>
      </c>
      <c r="J49" s="107">
        <v>0.39200000000000002</v>
      </c>
      <c r="K49" s="107">
        <v>0.39100000000000001</v>
      </c>
      <c r="L49" s="107">
        <v>0.39100000000000001</v>
      </c>
      <c r="M49" s="107">
        <v>0.39</v>
      </c>
    </row>
    <row r="50" spans="1:13" x14ac:dyDescent="0.25">
      <c r="A50" s="102">
        <v>24</v>
      </c>
      <c r="B50" s="107">
        <v>0.38900000000000001</v>
      </c>
      <c r="C50" s="107">
        <v>0.38800000000000001</v>
      </c>
      <c r="D50" s="107">
        <v>0.38700000000000001</v>
      </c>
      <c r="E50" s="107">
        <v>0.38600000000000001</v>
      </c>
      <c r="F50" s="107">
        <v>0.38500000000000001</v>
      </c>
      <c r="G50" s="107">
        <v>0.38400000000000001</v>
      </c>
      <c r="H50" s="107">
        <v>0.38300000000000001</v>
      </c>
      <c r="I50" s="107">
        <v>0.38200000000000001</v>
      </c>
      <c r="J50" s="107">
        <v>0.38100000000000001</v>
      </c>
      <c r="K50" s="107">
        <v>0.38</v>
      </c>
      <c r="L50" s="107">
        <v>0.379</v>
      </c>
      <c r="M50" s="107">
        <v>0.378</v>
      </c>
    </row>
    <row r="51" spans="1:13" x14ac:dyDescent="0.25">
      <c r="A51" s="102">
        <v>25</v>
      </c>
      <c r="B51" s="107">
        <v>0.377</v>
      </c>
      <c r="C51" s="107">
        <v>0.376</v>
      </c>
      <c r="D51" s="107">
        <v>0.375</v>
      </c>
      <c r="E51" s="107">
        <v>0.375</v>
      </c>
      <c r="F51" s="107">
        <v>0.374</v>
      </c>
      <c r="G51" s="107">
        <v>0.373</v>
      </c>
      <c r="H51" s="107">
        <v>0.372</v>
      </c>
      <c r="I51" s="107">
        <v>0.371</v>
      </c>
      <c r="J51" s="107">
        <v>0.37</v>
      </c>
      <c r="K51" s="107">
        <v>0.36899999999999999</v>
      </c>
      <c r="L51" s="107">
        <v>0.36799999999999999</v>
      </c>
      <c r="M51" s="107">
        <v>0.36699999999999999</v>
      </c>
    </row>
    <row r="52" spans="1:13" x14ac:dyDescent="0.25">
      <c r="A52" s="102">
        <v>26</v>
      </c>
      <c r="B52" s="107">
        <v>0.36699999999999999</v>
      </c>
      <c r="C52" s="107">
        <v>0.36599999999999999</v>
      </c>
      <c r="D52" s="107">
        <v>0.36499999999999999</v>
      </c>
      <c r="E52" s="107">
        <v>0.36399999999999999</v>
      </c>
      <c r="F52" s="107">
        <v>0.36299999999999999</v>
      </c>
      <c r="G52" s="107">
        <v>0.36199999999999999</v>
      </c>
      <c r="H52" s="107">
        <v>0.36099999999999999</v>
      </c>
      <c r="I52" s="107">
        <v>0.36099999999999999</v>
      </c>
      <c r="J52" s="107">
        <v>0.36</v>
      </c>
      <c r="K52" s="107">
        <v>0.35899999999999999</v>
      </c>
      <c r="L52" s="107">
        <v>0.35799999999999998</v>
      </c>
      <c r="M52" s="107">
        <v>0.35699999999999998</v>
      </c>
    </row>
    <row r="53" spans="1:13" x14ac:dyDescent="0.25">
      <c r="A53" s="102">
        <v>27</v>
      </c>
      <c r="B53" s="107">
        <v>0.35599999999999998</v>
      </c>
      <c r="C53" s="107">
        <v>0.35499999999999998</v>
      </c>
      <c r="D53" s="107">
        <v>0.35499999999999998</v>
      </c>
      <c r="E53" s="107">
        <v>0.35399999999999998</v>
      </c>
      <c r="F53" s="107">
        <v>0.35299999999999998</v>
      </c>
      <c r="G53" s="107">
        <v>0.35199999999999998</v>
      </c>
      <c r="H53" s="107">
        <v>0.35099999999999998</v>
      </c>
      <c r="I53" s="107">
        <v>0.35</v>
      </c>
      <c r="J53" s="107">
        <v>0.35</v>
      </c>
      <c r="K53" s="107">
        <v>0.34899999999999998</v>
      </c>
      <c r="L53" s="107">
        <v>0.34799999999999998</v>
      </c>
      <c r="M53" s="107">
        <v>0.34699999999999998</v>
      </c>
    </row>
    <row r="54" spans="1:13" x14ac:dyDescent="0.25">
      <c r="A54" s="102">
        <v>28</v>
      </c>
      <c r="B54" s="107">
        <v>0.34599999999999997</v>
      </c>
      <c r="C54" s="107">
        <v>0.34599999999999997</v>
      </c>
      <c r="D54" s="107">
        <v>0.34499999999999997</v>
      </c>
      <c r="E54" s="107">
        <v>0.34399999999999997</v>
      </c>
      <c r="F54" s="107">
        <v>0.34300000000000003</v>
      </c>
      <c r="G54" s="107">
        <v>0.34200000000000003</v>
      </c>
      <c r="H54" s="107">
        <v>0.34200000000000003</v>
      </c>
      <c r="I54" s="107">
        <v>0.34100000000000003</v>
      </c>
      <c r="J54" s="107">
        <v>0.34</v>
      </c>
      <c r="K54" s="107">
        <v>0.33900000000000002</v>
      </c>
      <c r="L54" s="107">
        <v>0.33900000000000002</v>
      </c>
      <c r="M54" s="107">
        <v>0.33800000000000002</v>
      </c>
    </row>
    <row r="55" spans="1:13" x14ac:dyDescent="0.25">
      <c r="A55" s="102">
        <v>29</v>
      </c>
      <c r="B55" s="107">
        <v>0.33700000000000002</v>
      </c>
      <c r="C55" s="107">
        <v>0.33600000000000002</v>
      </c>
      <c r="D55" s="107">
        <v>0.33500000000000002</v>
      </c>
      <c r="E55" s="107">
        <v>0.33500000000000002</v>
      </c>
      <c r="F55" s="107">
        <v>0.33400000000000002</v>
      </c>
      <c r="G55" s="107">
        <v>0.33300000000000002</v>
      </c>
      <c r="H55" s="107">
        <v>0.33200000000000002</v>
      </c>
      <c r="I55" s="107">
        <v>0.33200000000000002</v>
      </c>
      <c r="J55" s="107">
        <v>0.33100000000000002</v>
      </c>
      <c r="K55" s="107">
        <v>0.33</v>
      </c>
      <c r="L55" s="107">
        <v>0.32900000000000001</v>
      </c>
      <c r="M55" s="107">
        <v>0.32900000000000001</v>
      </c>
    </row>
    <row r="56" spans="1:13" x14ac:dyDescent="0.25">
      <c r="A56" s="102">
        <v>30</v>
      </c>
      <c r="B56" s="107">
        <v>0.32800000000000001</v>
      </c>
      <c r="C56" s="107">
        <v>0.32700000000000001</v>
      </c>
      <c r="D56" s="107">
        <v>0.32600000000000001</v>
      </c>
      <c r="E56" s="107">
        <v>0.32600000000000001</v>
      </c>
      <c r="F56" s="107">
        <v>0.32500000000000001</v>
      </c>
      <c r="G56" s="107">
        <v>0.32400000000000001</v>
      </c>
      <c r="H56" s="107">
        <v>0.32400000000000001</v>
      </c>
      <c r="I56" s="107">
        <v>0.32300000000000001</v>
      </c>
      <c r="J56" s="107">
        <v>0.32200000000000001</v>
      </c>
      <c r="K56" s="107">
        <v>0.32100000000000001</v>
      </c>
      <c r="L56" s="107">
        <v>0.32100000000000001</v>
      </c>
      <c r="M56" s="107">
        <v>0.32</v>
      </c>
    </row>
    <row r="57" spans="1:13" x14ac:dyDescent="0.25">
      <c r="A57" s="102">
        <v>31</v>
      </c>
      <c r="B57" s="107">
        <v>0.31900000000000001</v>
      </c>
      <c r="C57" s="107">
        <v>0.31900000000000001</v>
      </c>
      <c r="D57" s="107">
        <v>0.318</v>
      </c>
      <c r="E57" s="107">
        <v>0.317</v>
      </c>
      <c r="F57" s="107">
        <v>0.316</v>
      </c>
      <c r="G57" s="107">
        <v>0.316</v>
      </c>
      <c r="H57" s="107">
        <v>0.315</v>
      </c>
      <c r="I57" s="107">
        <v>0.314</v>
      </c>
      <c r="J57" s="107">
        <v>0.314</v>
      </c>
      <c r="K57" s="107">
        <v>0.313</v>
      </c>
      <c r="L57" s="107">
        <v>0.312</v>
      </c>
      <c r="M57" s="107">
        <v>0.312</v>
      </c>
    </row>
    <row r="58" spans="1:13" x14ac:dyDescent="0.25">
      <c r="A58" s="102">
        <v>32</v>
      </c>
      <c r="B58" s="107">
        <v>0.311</v>
      </c>
      <c r="C58" s="107">
        <v>0.31</v>
      </c>
      <c r="D58" s="107">
        <v>0.31</v>
      </c>
      <c r="E58" s="107">
        <v>0.309</v>
      </c>
      <c r="F58" s="107">
        <v>0.308</v>
      </c>
      <c r="G58" s="107">
        <v>0.308</v>
      </c>
      <c r="H58" s="107">
        <v>0.307</v>
      </c>
      <c r="I58" s="107">
        <v>0.30599999999999999</v>
      </c>
      <c r="J58" s="107">
        <v>0.30599999999999999</v>
      </c>
      <c r="K58" s="107">
        <v>0.30499999999999999</v>
      </c>
      <c r="L58" s="107">
        <v>0.30399999999999999</v>
      </c>
      <c r="M58" s="107">
        <v>0.30399999999999999</v>
      </c>
    </row>
    <row r="59" spans="1:13" x14ac:dyDescent="0.25">
      <c r="A59" s="102">
        <v>33</v>
      </c>
      <c r="B59" s="107">
        <v>0.30299999999999999</v>
      </c>
      <c r="C59" s="107">
        <v>0.30199999999999999</v>
      </c>
      <c r="D59" s="107">
        <v>0.30199999999999999</v>
      </c>
      <c r="E59" s="107">
        <v>0.30099999999999999</v>
      </c>
      <c r="F59" s="107">
        <v>0.3</v>
      </c>
      <c r="G59" s="107">
        <v>0.3</v>
      </c>
      <c r="H59" s="107">
        <v>0.29899999999999999</v>
      </c>
      <c r="I59" s="107">
        <v>0.29799999999999999</v>
      </c>
      <c r="J59" s="107">
        <v>0.29799999999999999</v>
      </c>
      <c r="K59" s="107">
        <v>0.29699999999999999</v>
      </c>
      <c r="L59" s="107">
        <v>0.29599999999999999</v>
      </c>
      <c r="M59" s="107">
        <v>0.29599999999999999</v>
      </c>
    </row>
    <row r="60" spans="1:13" x14ac:dyDescent="0.25">
      <c r="A60" s="102">
        <v>34</v>
      </c>
      <c r="B60" s="107">
        <v>0.29499999999999998</v>
      </c>
      <c r="C60" s="107">
        <v>0.29499999999999998</v>
      </c>
      <c r="D60" s="107">
        <v>0.29399999999999998</v>
      </c>
      <c r="E60" s="107">
        <v>0.29299999999999998</v>
      </c>
      <c r="F60" s="107">
        <v>0.29299999999999998</v>
      </c>
      <c r="G60" s="107">
        <v>0.29199999999999998</v>
      </c>
      <c r="H60" s="107">
        <v>0.29099999999999998</v>
      </c>
      <c r="I60" s="107">
        <v>0.29099999999999998</v>
      </c>
      <c r="J60" s="107">
        <v>0.28999999999999998</v>
      </c>
      <c r="K60" s="107">
        <v>0.28999999999999998</v>
      </c>
      <c r="L60" s="107">
        <v>0.28899999999999998</v>
      </c>
      <c r="M60" s="107">
        <v>0.28799999999999998</v>
      </c>
    </row>
    <row r="61" spans="1:13" x14ac:dyDescent="0.25">
      <c r="A61" s="102">
        <v>35</v>
      </c>
      <c r="B61" s="107">
        <v>0.28799999999999998</v>
      </c>
      <c r="C61" s="107">
        <v>0.28699999999999998</v>
      </c>
      <c r="D61" s="107">
        <v>0.28699999999999998</v>
      </c>
      <c r="E61" s="107">
        <v>0.28599999999999998</v>
      </c>
      <c r="F61" s="107">
        <v>0.28499999999999998</v>
      </c>
      <c r="G61" s="107">
        <v>0.28499999999999998</v>
      </c>
      <c r="H61" s="107">
        <v>0.28399999999999997</v>
      </c>
      <c r="I61" s="107">
        <v>0.28399999999999997</v>
      </c>
      <c r="J61" s="107">
        <v>0.28299999999999997</v>
      </c>
      <c r="K61" s="107">
        <v>0.28199999999999997</v>
      </c>
      <c r="L61" s="107">
        <v>0.28199999999999997</v>
      </c>
      <c r="M61" s="107">
        <v>0.28100000000000003</v>
      </c>
    </row>
    <row r="62" spans="1:13" x14ac:dyDescent="0.25">
      <c r="A62" s="102">
        <v>36</v>
      </c>
      <c r="B62" s="107">
        <v>0.28100000000000003</v>
      </c>
      <c r="C62" s="107">
        <v>0.28000000000000003</v>
      </c>
      <c r="D62" s="107">
        <v>0.27900000000000003</v>
      </c>
      <c r="E62" s="107">
        <v>0.27900000000000003</v>
      </c>
      <c r="F62" s="107">
        <v>0.27800000000000002</v>
      </c>
      <c r="G62" s="107">
        <v>0.27800000000000002</v>
      </c>
      <c r="H62" s="107">
        <v>0.27700000000000002</v>
      </c>
      <c r="I62" s="107">
        <v>0.27700000000000002</v>
      </c>
      <c r="J62" s="107">
        <v>0.27600000000000002</v>
      </c>
      <c r="K62" s="107">
        <v>0.27500000000000002</v>
      </c>
      <c r="L62" s="107">
        <v>0.27500000000000002</v>
      </c>
      <c r="M62" s="107">
        <v>0.27400000000000002</v>
      </c>
    </row>
    <row r="63" spans="1:13" x14ac:dyDescent="0.25">
      <c r="A63" s="102">
        <v>37</v>
      </c>
      <c r="B63" s="107">
        <v>0.27400000000000002</v>
      </c>
      <c r="C63" s="107">
        <v>0.27300000000000002</v>
      </c>
      <c r="D63" s="107">
        <v>0.27300000000000002</v>
      </c>
      <c r="E63" s="107">
        <v>0.27200000000000002</v>
      </c>
      <c r="F63" s="107">
        <v>0.27200000000000002</v>
      </c>
      <c r="G63" s="107">
        <v>0.27100000000000002</v>
      </c>
      <c r="H63" s="107">
        <v>0.27</v>
      </c>
      <c r="I63" s="107">
        <v>0.27</v>
      </c>
      <c r="J63" s="107">
        <v>0.26900000000000002</v>
      </c>
      <c r="K63" s="107">
        <v>0.26900000000000002</v>
      </c>
      <c r="L63" s="107">
        <v>0.26800000000000002</v>
      </c>
      <c r="M63" s="107">
        <v>0.26800000000000002</v>
      </c>
    </row>
    <row r="64" spans="1:13" x14ac:dyDescent="0.25">
      <c r="A64" s="102">
        <v>38</v>
      </c>
      <c r="B64" s="107">
        <v>0.26700000000000002</v>
      </c>
      <c r="C64" s="107">
        <v>0.26700000000000002</v>
      </c>
      <c r="D64" s="107">
        <v>0.26600000000000001</v>
      </c>
      <c r="E64" s="107">
        <v>0.26500000000000001</v>
      </c>
      <c r="F64" s="107">
        <v>0.26500000000000001</v>
      </c>
      <c r="G64" s="107">
        <v>0.26400000000000001</v>
      </c>
      <c r="H64" s="107">
        <v>0.26400000000000001</v>
      </c>
      <c r="I64" s="107">
        <v>0.26300000000000001</v>
      </c>
      <c r="J64" s="107">
        <v>0.26300000000000001</v>
      </c>
      <c r="K64" s="107">
        <v>0.26200000000000001</v>
      </c>
      <c r="L64" s="107">
        <v>0.26200000000000001</v>
      </c>
      <c r="M64" s="107">
        <v>0.26100000000000001</v>
      </c>
    </row>
    <row r="65" spans="1:13" x14ac:dyDescent="0.25">
      <c r="A65" s="102">
        <v>39</v>
      </c>
      <c r="B65" s="107">
        <v>0.26100000000000001</v>
      </c>
      <c r="C65" s="107">
        <v>0.26</v>
      </c>
      <c r="D65" s="107">
        <v>0.26</v>
      </c>
      <c r="E65" s="107">
        <v>0.25900000000000001</v>
      </c>
      <c r="F65" s="107">
        <v>0.25900000000000001</v>
      </c>
      <c r="G65" s="107">
        <v>0.25800000000000001</v>
      </c>
      <c r="H65" s="107">
        <v>0.25800000000000001</v>
      </c>
      <c r="I65" s="107">
        <v>0.25700000000000001</v>
      </c>
      <c r="J65" s="107">
        <v>0.25700000000000001</v>
      </c>
      <c r="K65" s="107">
        <v>0.25600000000000001</v>
      </c>
      <c r="L65" s="107">
        <v>0.25600000000000001</v>
      </c>
      <c r="M65" s="107">
        <v>0.255</v>
      </c>
    </row>
    <row r="66" spans="1:13" x14ac:dyDescent="0.25">
      <c r="A66" s="102">
        <v>40</v>
      </c>
      <c r="B66" s="107">
        <v>0.255</v>
      </c>
      <c r="C66" s="107"/>
      <c r="D66" s="107"/>
      <c r="E66" s="107"/>
      <c r="F66" s="107"/>
      <c r="G66" s="107"/>
      <c r="H66" s="107"/>
      <c r="I66" s="107"/>
      <c r="J66" s="107"/>
      <c r="K66" s="107"/>
      <c r="L66" s="107"/>
      <c r="M66" s="107"/>
    </row>
  </sheetData>
  <sheetProtection algorithmName="SHA-512" hashValue="VWaALE/1jzvcWTA38YqYPEkvitZxZIa1InczZUnkOf5fR+KmEUr2rq3Ly7VfCBNt44cbQ1Tdp1ALJEp4H+4yow==" saltValue="iVAzd1NKViqLvXTfoj80+A==" spinCount="100000" sheet="1" objects="1" scenarios="1"/>
  <conditionalFormatting sqref="A6:A16">
    <cfRule type="expression" dxfId="13" priority="15" stopIfTrue="1">
      <formula>MOD(ROW(),2)=0</formula>
    </cfRule>
    <cfRule type="expression" dxfId="12" priority="16" stopIfTrue="1">
      <formula>MOD(ROW(),2)&lt;&gt;0</formula>
    </cfRule>
  </conditionalFormatting>
  <conditionalFormatting sqref="B6:M16 C17:M20">
    <cfRule type="expression" dxfId="11" priority="17" stopIfTrue="1">
      <formula>MOD(ROW(),2)=0</formula>
    </cfRule>
    <cfRule type="expression" dxfId="10" priority="18" stopIfTrue="1">
      <formula>MOD(ROW(),2)&lt;&gt;0</formula>
    </cfRule>
  </conditionalFormatting>
  <conditionalFormatting sqref="A18:A20">
    <cfRule type="expression" dxfId="9" priority="9" stopIfTrue="1">
      <formula>MOD(ROW(),2)=0</formula>
    </cfRule>
    <cfRule type="expression" dxfId="8" priority="10" stopIfTrue="1">
      <formula>MOD(ROW(),2)&lt;&gt;0</formula>
    </cfRule>
  </conditionalFormatting>
  <conditionalFormatting sqref="A17">
    <cfRule type="expression" dxfId="7" priority="7" stopIfTrue="1">
      <formula>MOD(ROW(),2)=0</formula>
    </cfRule>
    <cfRule type="expression" dxfId="6" priority="8" stopIfTrue="1">
      <formula>MOD(ROW(),2)&lt;&gt;0</formula>
    </cfRule>
  </conditionalFormatting>
  <conditionalFormatting sqref="B17:B20">
    <cfRule type="expression" dxfId="5" priority="5" stopIfTrue="1">
      <formula>MOD(ROW(),2)=0</formula>
    </cfRule>
    <cfRule type="expression" dxfId="4" priority="6" stopIfTrue="1">
      <formula>MOD(ROW(),2)&lt;&gt;0</formula>
    </cfRule>
  </conditionalFormatting>
  <conditionalFormatting sqref="A25:A66">
    <cfRule type="expression" dxfId="3" priority="1" stopIfTrue="1">
      <formula>MOD(ROW(),2)=0</formula>
    </cfRule>
    <cfRule type="expression" dxfId="2" priority="2" stopIfTrue="1">
      <formula>MOD(ROW(),2)&lt;&gt;0</formula>
    </cfRule>
  </conditionalFormatting>
  <conditionalFormatting sqref="B25:M66">
    <cfRule type="expression" dxfId="1" priority="3" stopIfTrue="1">
      <formula>MOD(ROW(),2)=0</formula>
    </cfRule>
    <cfRule type="expression" dxfId="0" priority="4" stopIfTrue="1">
      <formula>MOD(ROW(),2)&lt;&gt;0</formula>
    </cfRule>
  </conditionalFormatting>
  <pageMargins left="0.59055118110236227" right="0.59055118110236227" top="0.59055118110236227" bottom="0.59055118110236227" header="0.51181102362204722" footer="0.51181102362204722"/>
  <pageSetup paperSize="9" scale="43"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GAD Document" ma:contentTypeID="0x010100F3DA492754083E45834DB37B66A75980002A3B63146CD44B419A2F18985232D5ED" ma:contentTypeVersion="36" ma:contentTypeDescription="Create a GAD Document" ma:contentTypeScope="" ma:versionID="bd8bbb6e5c12c25820a035077c00ccc8">
  <xsd:schema xmlns:xsd="http://www.w3.org/2001/XMLSchema" xmlns:xs="http://www.w3.org/2001/XMLSchema" xmlns:p="http://schemas.microsoft.com/office/2006/metadata/properties" xmlns:ns1="http://schemas.microsoft.com/sharepoint/v3" xmlns:ns2="f69fd3ce-e1df-49de-b78d-1d800e75d0a3" xmlns:ns3="62c7038d-3aec-4dd4-8afa-8b92667eb25d" targetNamespace="http://schemas.microsoft.com/office/2006/metadata/properties" ma:root="true" ma:fieldsID="11b17b410c06cabc78b53d3dd83bfa4a" ns1:_="" ns2:_="" ns3:_="">
    <xsd:import namespace="http://schemas.microsoft.com/sharepoint/v3"/>
    <xsd:import namespace="f69fd3ce-e1df-49de-b78d-1d800e75d0a3"/>
    <xsd:import namespace="62c7038d-3aec-4dd4-8afa-8b92667eb25d"/>
    <xsd:element name="properties">
      <xsd:complexType>
        <xsd:sequence>
          <xsd:element name="documentManagement">
            <xsd:complexType>
              <xsd:all>
                <xsd:element ref="ns1:dlc_EmailSubject" minOccurs="0"/>
                <xsd:element ref="ns1:dlc_EmailMailbox" minOccurs="0"/>
                <xsd:element ref="ns1:dlc_EmailTo" minOccurs="0"/>
                <xsd:element ref="ns1:dlc_EmailFrom" minOccurs="0"/>
                <xsd:element ref="ns1:dlc_EmailCC" minOccurs="0"/>
                <xsd:element ref="ns1:dlc_EmailBCC" minOccurs="0"/>
                <xsd:element ref="ns1:dlc_EmailSentUTC" minOccurs="0"/>
                <xsd:element ref="ns1:dlc_EmailReceivedUTC" minOccurs="0"/>
                <xsd:element ref="ns2:HMT_DocumentTypeHTField0" minOccurs="0"/>
                <xsd:element ref="ns2:HMT_Record" minOccurs="0"/>
                <xsd:element ref="ns2:HMT_GroupHTField0" minOccurs="0"/>
                <xsd:element ref="ns2:HMT_TeamHTField0" minOccurs="0"/>
                <xsd:element ref="ns2:HMT_SubTeamHTField0" minOccurs="0"/>
                <xsd:element ref="ns2:HMT_Theme" minOccurs="0"/>
                <xsd:element ref="ns2:HMT_Topic" minOccurs="0"/>
                <xsd:element ref="ns2:HMT_SubTopic" minOccurs="0"/>
                <xsd:element ref="ns2:HMT_CategoryHTField0" minOccurs="0"/>
                <xsd:element ref="ns2:HMT_ClosedOn" minOccurs="0"/>
                <xsd:element ref="ns2:HMT_DeletedOn" minOccurs="0"/>
                <xsd:element ref="ns2:HMT_ArchivedOn" minOccurs="0"/>
                <xsd:element ref="ns2:HMT_LegacyItemID" minOccurs="0"/>
                <xsd:element ref="ns2:HMT_LegacyCreatedBy" minOccurs="0"/>
                <xsd:element ref="ns2:HMT_LegacyModifiedBy" minOccurs="0"/>
                <xsd:element ref="ns2:HMT_LegacyOrigSource" minOccurs="0"/>
                <xsd:element ref="ns2:HMT_LegacyExtRef" minOccurs="0"/>
                <xsd:element ref="ns2:HMT_LegacySensitive" minOccurs="0"/>
                <xsd:element ref="ns2:HMT_LegacyRecord" minOccurs="0"/>
                <xsd:element ref="ns2:HMT_Audit" minOccurs="0"/>
                <xsd:element ref="ns2:HMT_ClosedBy" minOccurs="0"/>
                <xsd:element ref="ns2:HMT_ArchivedBy" minOccurs="0"/>
                <xsd:element ref="ns2:HMT_ClosedArchive" minOccurs="0"/>
                <xsd:element ref="ns2:HMT_ClosedOnOrig" minOccurs="0"/>
                <xsd:element ref="ns2:HMT_ClosedbyOrig" minOccurs="0"/>
                <xsd:element ref="ns2:_dlc_DocIdUrl" minOccurs="0"/>
                <xsd:element ref="ns2:TaxCatchAllLabel" minOccurs="0"/>
                <xsd:element ref="ns2:TaxCatchAll" minOccurs="0"/>
                <xsd:element ref="ns2:b9c42a306c8b47fcbaf8a41a71352f3a" minOccurs="0"/>
                <xsd:element ref="ns2:_dlc_DocId" minOccurs="0"/>
                <xsd:element ref="ns2:_dlc_DocIdPersistId" minOccurs="0"/>
                <xsd:element ref="ns3:MediaServiceMetadata" minOccurs="0"/>
                <xsd:element ref="ns3:MediaServiceFastMetadata" minOccurs="0"/>
                <xsd:element ref="ns3:MediaServiceObjectDetectorVersions" minOccurs="0"/>
                <xsd:element ref="ns3:Client" minOccurs="0"/>
                <xsd:element ref="ns3:Signatory" minOccurs="0"/>
                <xsd:element ref="ns3:Peer_x0020_Reviewer" minOccurs="0"/>
                <xsd:element ref="ns3:Project_x0020_Sub_x002d_Type" minOccurs="0"/>
                <xsd:element ref="ns3:Optional_x0020_Information" minOccurs="0"/>
                <xsd:element ref="ns3:Sign_x002d_Off_x0020_Date" minOccurs="0"/>
                <xsd:element ref="ns3:MediaServiceSearchProperties" minOccurs="0"/>
                <xsd:element ref="ns2:SharedWithUsers" minOccurs="0"/>
                <xsd:element ref="ns2:SharedWithDetails" minOccurs="0"/>
                <xsd:element ref="ns3:lcf76f155ced4ddcb4097134ff3c332f" minOccurs="0"/>
                <xsd:element ref="ns3:MediaServiceDateTaken"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0" nillable="true" ma:displayName="Subject" ma:internalName="dlc_EmailSubject">
      <xsd:simpleType>
        <xsd:restriction base="dms:Text">
          <xsd:maxLength value="255"/>
        </xsd:restriction>
      </xsd:simpleType>
    </xsd:element>
    <xsd:element name="dlc_EmailMailbox" ma:index="1"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2" nillable="true" ma:displayName="To" ma:internalName="dlc_EmailTo">
      <xsd:simpleType>
        <xsd:restriction base="dms:Text">
          <xsd:maxLength value="255"/>
        </xsd:restriction>
      </xsd:simpleType>
    </xsd:element>
    <xsd:element name="dlc_EmailFrom" ma:index="3" nillable="true" ma:displayName="From" ma:internalName="dlc_EmailFrom">
      <xsd:simpleType>
        <xsd:restriction base="dms:Text">
          <xsd:maxLength value="255"/>
        </xsd:restriction>
      </xsd:simpleType>
    </xsd:element>
    <xsd:element name="dlc_EmailCC" ma:index="4" nillable="true" ma:displayName="CC" ma:internalName="dlc_EmailCC">
      <xsd:simpleType>
        <xsd:restriction base="dms:Note">
          <xsd:maxLength value="1024"/>
        </xsd:restriction>
      </xsd:simpleType>
    </xsd:element>
    <xsd:element name="dlc_EmailBCC" ma:index="5" nillable="true" ma:displayName="BCC" ma:internalName="dlc_EmailBCC">
      <xsd:simpleType>
        <xsd:restriction base="dms:Note">
          <xsd:maxLength value="1024"/>
        </xsd:restriction>
      </xsd:simpleType>
    </xsd:element>
    <xsd:element name="dlc_EmailSentUTC" ma:index="6" nillable="true" ma:displayName="Date Sent" ma:internalName="dlc_EmailSentUTC">
      <xsd:simpleType>
        <xsd:restriction base="dms:DateTime"/>
      </xsd:simpleType>
    </xsd:element>
    <xsd:element name="dlc_EmailReceivedUTC" ma:index="7"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69fd3ce-e1df-49de-b78d-1d800e75d0a3" elementFormDefault="qualified">
    <xsd:import namespace="http://schemas.microsoft.com/office/2006/documentManagement/types"/>
    <xsd:import namespace="http://schemas.microsoft.com/office/infopath/2007/PartnerControls"/>
    <xsd:element name="HMT_DocumentTypeHTField0" ma:index="9" nillable="true" ma:taxonomy="true" ma:internalName="HMT_DocumentTypeHTField0" ma:taxonomyFieldName="HMT_DocumentType" ma:displayName="Document Type" ma:default="1;#Other|150be646-4ed5-450e-b2aa-5a7d8e5fc7d1" ma:fieldId="{64e205a0-0872-4e26-9aef-64ca7bdb5848}" ma:sspId="9002b6cd-6bc3-456d-8dd0-19fe32dddaf9" ma:termSetId="c36ff786-df0b-46ec-ab35-f424d135f718" ma:anchorId="a9dfee8d-3d21-4231-9459-ba63bfdee388" ma:open="false" ma:isKeyword="false">
      <xsd:complexType>
        <xsd:sequence>
          <xsd:element ref="pc:Terms" minOccurs="0" maxOccurs="1"/>
        </xsd:sequence>
      </xsd:complexType>
    </xsd:element>
    <xsd:element name="HMT_Record" ma:index="10" nillable="true" ma:displayName="Record" ma:description="Is this document a record?" ma:hidden="true" ma:internalName="HMT_Record" ma:readOnly="true">
      <xsd:simpleType>
        <xsd:restriction base="dms:Boolean"/>
      </xsd:simpleType>
    </xsd:element>
    <xsd:element name="HMT_GroupHTField0" ma:index="12" nillable="true" ma:taxonomy="true" ma:internalName="HMT_GroupHTField0" ma:taxonomyFieldName="HMT_Group" ma:displayName="Organisation unit" ma:readOnly="true" ma:default="" ma:fieldId="{0727aac2-e220-4289-aa2b-5b6dcdadae03}"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eamHTField0" ma:index="14" nillable="true" ma:taxonomy="true" ma:internalName="HMT_TeamHTField0" ma:taxonomyFieldName="HMT_Team" ma:displayName="Team" ma:readOnly="true" ma:default="" ma:fieldId="{2eefa5c6-211a-4a5e-9a50-7e1c1c1599ef}"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SubTeamHTField0" ma:index="16" nillable="true" ma:taxonomy="true" ma:internalName="HMT_SubTeamHTField0" ma:taxonomyFieldName="HMT_SubTeam" ma:displayName="Sub Team" ma:readOnly="true" ma:default="" ma:fieldId="{1b8bc039-1a2e-4089-a24d-47de9e4a6672}"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heme" ma:index="17" nillable="true" ma:displayName="Library" ma:description="Document library theme" ma:hidden="true" ma:internalName="HMT_Theme" ma:readOnly="true">
      <xsd:simpleType>
        <xsd:restriction base="dms:Text"/>
      </xsd:simpleType>
    </xsd:element>
    <xsd:element name="HMT_Topic" ma:index="18" nillable="true" ma:displayName="Topic" ma:description="Topic" ma:hidden="true" ma:internalName="HMT_Topic" ma:readOnly="true">
      <xsd:simpleType>
        <xsd:restriction base="dms:Text"/>
      </xsd:simpleType>
    </xsd:element>
    <xsd:element name="HMT_SubTopic" ma:index="19" nillable="true" ma:displayName="Sub Topic" ma:description="Sub topic" ma:hidden="true" ma:internalName="HMT_SubTopic" ma:readOnly="true">
      <xsd:simpleType>
        <xsd:restriction base="dms:Text"/>
      </xsd:simpleType>
    </xsd:element>
    <xsd:element name="HMT_CategoryHTField0" ma:index="21" nillable="true" ma:taxonomy="true" ma:internalName="HMT_CategoryHTField0" ma:taxonomyFieldName="HMT_Category" ma:displayName="Category" ma:readOnly="true" ma:default="" ma:fieldId="{03bf77b0-a02d-47ea-8bec-4fb357d1f3ee}" ma:sspId="9002b6cd-6bc3-456d-8dd0-19fe32dddaf9" ma:termSetId="c36ff786-df0b-46ec-ab35-f424d135f718" ma:anchorId="00000000-0000-0000-0000-000000000000" ma:open="false" ma:isKeyword="false">
      <xsd:complexType>
        <xsd:sequence>
          <xsd:element ref="pc:Terms" minOccurs="0" maxOccurs="1"/>
        </xsd:sequence>
      </xsd:complexType>
    </xsd:element>
    <xsd:element name="HMT_ClosedOn" ma:index="23" nillable="true" ma:displayName="Closed On" ma:description="The date this item was closed on" ma:format="DateTime" ma:hidden="true" ma:internalName="HMT_ClosedOn" ma:readOnly="true">
      <xsd:simpleType>
        <xsd:restriction base="dms:DateTime"/>
      </xsd:simpleType>
    </xsd:element>
    <xsd:element name="HMT_DeletedOn" ma:index="24" nillable="true" ma:displayName="Deleted On" ma:description="The date this item was deleted on" ma:format="DateTime" ma:hidden="true" ma:internalName="HMT_DeletedOn" ma:readOnly="true">
      <xsd:simpleType>
        <xsd:restriction base="dms:DateTime"/>
      </xsd:simpleType>
    </xsd:element>
    <xsd:element name="HMT_ArchivedOn" ma:index="25" nillable="true" ma:displayName="Archived On" ma:description="The date this item was archived on" ma:format="DateTime" ma:hidden="true" ma:internalName="HMT_ArchivedOn" ma:readOnly="true">
      <xsd:simpleType>
        <xsd:restriction base="dms:DateTime"/>
      </xsd:simpleType>
    </xsd:element>
    <xsd:element name="HMT_LegacyItemID" ma:index="26" nillable="true" ma:displayName="Legacy Item ID" ma:hidden="true" ma:internalName="HMT_LegacyItemID" ma:readOnly="true">
      <xsd:simpleType>
        <xsd:restriction base="dms:Text"/>
      </xsd:simpleType>
    </xsd:element>
    <xsd:element name="HMT_LegacyCreatedBy" ma:index="27" nillable="true" ma:displayName="Legacy Created By" ma:hidden="true" ma:internalName="HMT_LegacyCreatedBy" ma:readOnly="true">
      <xsd:simpleType>
        <xsd:restriction base="dms:Text"/>
      </xsd:simpleType>
    </xsd:element>
    <xsd:element name="HMT_LegacyModifiedBy" ma:index="28" nillable="true" ma:displayName="Legacy Modified By" ma:hidden="true" ma:internalName="HMT_LegacyModifiedBy" ma:readOnly="true">
      <xsd:simpleType>
        <xsd:restriction base="dms:Text"/>
      </xsd:simpleType>
    </xsd:element>
    <xsd:element name="HMT_LegacyOrigSource" ma:index="29" nillable="true" ma:displayName="Original Source" ma:hidden="true" ma:internalName="HMT_LegacyOrigSource" ma:readOnly="true">
      <xsd:simpleType>
        <xsd:restriction base="dms:Text"/>
      </xsd:simpleType>
    </xsd:element>
    <xsd:element name="HMT_LegacyExtRef" ma:index="30" nillable="true" ma:displayName="External Reference" ma:hidden="true" ma:internalName="HMT_LegacyExtRef" ma:readOnly="true">
      <xsd:simpleType>
        <xsd:restriction base="dms:Text"/>
      </xsd:simpleType>
    </xsd:element>
    <xsd:element name="HMT_LegacySensitive" ma:index="31" nillable="true" ma:displayName="Sensitive Item" ma:default="0" ma:hidden="true" ma:internalName="HMT_LegacySensitive" ma:readOnly="true">
      <xsd:simpleType>
        <xsd:restriction base="dms:Boolean"/>
      </xsd:simpleType>
    </xsd:element>
    <xsd:element name="HMT_LegacyRecord" ma:index="32" nillable="true" ma:displayName="Legacy Record" ma:default="0" ma:hidden="true" ma:internalName="HMT_LegacyRecord" ma:readOnly="true">
      <xsd:simpleType>
        <xsd:restriction base="dms:Boolean"/>
      </xsd:simpleType>
    </xsd:element>
    <xsd:element name="HMT_Audit" ma:index="33" nillable="true" ma:displayName="Audit Log" ma:description="Audit Log" ma:internalName="HMT_Audit" ma:readOnly="true">
      <xsd:simpleType>
        <xsd:restriction base="dms:Note">
          <xsd:maxLength value="255"/>
        </xsd:restriction>
      </xsd:simpleType>
    </xsd:element>
    <xsd:element name="HMT_ClosedBy" ma:index="34"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35"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36" nillable="true" ma:displayName="Closed Archive" ma:default="0" ma:description="Item sent to closed archive" ma:hidden="true" ma:internalName="HMT_ClosedArchive" ma:readOnly="true">
      <xsd:simpleType>
        <xsd:restriction base="dms:Boolean"/>
      </xsd:simpleType>
    </xsd:element>
    <xsd:element name="HMT_ClosedOnOrig" ma:index="37"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8"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4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Label" ma:index="47" nillable="true" ma:displayName="Taxonomy Catch All Column1" ma:hidden="true" ma:list="{4d523792-ad08-4863-8ea8-0b87e9b5a2ca}" ma:internalName="TaxCatchAllLabel" ma:readOnly="true" ma:showField="CatchAllDataLabel"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TaxCatchAll" ma:index="48" nillable="true" ma:displayName="Taxonomy Catch All Column" ma:hidden="true" ma:list="{4d523792-ad08-4863-8ea8-0b87e9b5a2ca}" ma:internalName="TaxCatchAll" ma:showField="CatchAllData"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49" nillable="true" ma:taxonomy="true" ma:internalName="b9c42a306c8b47fcbaf8a41a71352f3a" ma:taxonomyFieldName="HMT_Classification" ma:displayName="Classification" ma:readOnly="true" ma:default="" ma:fieldId="{b9c42a30-6c8b-47fc-baf8-a41a71352f3a}" ma:sspId="9002b6cd-6bc3-456d-8dd0-19fe32dddaf9" ma:termSetId="e667a8b6-8305-4bdd-87c6-980707ac166d" ma:anchorId="00000000-0000-0000-0000-000000000000" ma:open="false" ma:isKeyword="false">
      <xsd:complexType>
        <xsd:sequence>
          <xsd:element ref="pc:Terms" minOccurs="0" maxOccurs="1"/>
        </xsd:sequence>
      </xsd:complexType>
    </xsd:element>
    <xsd:element name="_dlc_DocId" ma:index="50" nillable="true" ma:displayName="Document ID Value" ma:description="The value of the document ID assigned to this item." ma:indexed="true" ma:internalName="_dlc_DocId" ma:readOnly="true">
      <xsd:simpleType>
        <xsd:restriction base="dms:Text"/>
      </xsd:simpleType>
    </xsd:element>
    <xsd:element name="_dlc_DocIdPersistId" ma:index="51" nillable="true" ma:displayName="Persist ID" ma:description="Keep ID on add." ma:hidden="true" ma:internalName="_dlc_DocIdPersistId" ma:readOnly="true">
      <xsd:simpleType>
        <xsd:restriction base="dms:Boolean"/>
      </xsd:simpleType>
    </xsd:element>
    <xsd:element name="SharedWithUsers" ma:index="6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2c7038d-3aec-4dd4-8afa-8b92667eb25d"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Client" ma:index="57" nillable="true" ma:displayName="Client" ma:format="Dropdown" ma:internalName="Client">
      <xsd:complexType>
        <xsd:complexContent>
          <xsd:extension base="dms:MultiChoiceFillIn">
            <xsd:sequence>
              <xsd:element name="Value" maxOccurs="unbounded" minOccurs="0" nillable="true">
                <xsd:simpleType>
                  <xsd:union memberTypes="dms:Text">
                    <xsd:simpleType>
                      <xsd:restriction base="dms:Choice">
                        <xsd:enumeration value="NHS EW"/>
                        <xsd:enumeration value="NHS S"/>
                        <xsd:enumeration value="NHS NI"/>
                        <xsd:enumeration value="TPS EW"/>
                        <xsd:enumeration value="TPS S"/>
                        <xsd:enumeration value="TPS NI"/>
                        <xsd:enumeration value="LGPS EW"/>
                        <xsd:enumeration value="LGPS S"/>
                        <xsd:enumeration value="LGPS NI"/>
                        <xsd:enumeration value="Fire E"/>
                        <xsd:enumeration value="Fire W"/>
                        <xsd:enumeration value="Fire S"/>
                        <xsd:enumeration value="Fire NI"/>
                        <xsd:enumeration value="Central"/>
                        <xsd:enumeration value="AFPS"/>
                        <xsd:enumeration value="CS GB"/>
                        <xsd:enumeration value="CS NI"/>
                        <xsd:enumeration value="Pol_EW"/>
                        <xsd:enumeration value="Pol S"/>
                        <xsd:enumeration value="Pol NI"/>
                      </xsd:restriction>
                    </xsd:simpleType>
                  </xsd:union>
                </xsd:simpleType>
              </xsd:element>
            </xsd:sequence>
          </xsd:extension>
        </xsd:complexContent>
      </xsd:complexType>
    </xsd:element>
    <xsd:element name="Signatory" ma:index="58" nillable="true" ma:displayName="Signatory" ma:list="UserInfo" ma:SharePointGroup="5" ma:internalName="Signator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er_x0020_Reviewer" ma:index="59" nillable="true" ma:displayName="Peer Reviewer" ma:list="UserInfo" ma:SharePointGroup="5" ma:internalName="Peer_x0020_Review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ject_x0020_Sub_x002d_Type" ma:index="60" nillable="true" ma:displayName="Project Sub-Type" ma:internalName="Project_x0020_Sub_x002d_Type">
      <xsd:simpleType>
        <xsd:restriction base="dms:Text">
          <xsd:maxLength value="255"/>
        </xsd:restriction>
      </xsd:simpleType>
    </xsd:element>
    <xsd:element name="Optional_x0020_Information" ma:index="61" nillable="true" ma:displayName="Optional Information" ma:internalName="Optional_x0020_Information">
      <xsd:simpleType>
        <xsd:restriction base="dms:Text">
          <xsd:maxLength value="255"/>
        </xsd:restriction>
      </xsd:simpleType>
    </xsd:element>
    <xsd:element name="Sign_x002d_Off_x0020_Date" ma:index="62" nillable="true" ma:displayName="Sign-Off Date" ma:format="DateOnly" ma:internalName="Sign_x002d_Off_x0020_Date">
      <xsd:simpleType>
        <xsd:restriction base="dms:DateTime"/>
      </xsd:simpleType>
    </xsd:element>
    <xsd:element name="MediaServiceSearchProperties" ma:index="64" nillable="true" ma:displayName="MediaServiceSearchProperties" ma:hidden="true" ma:internalName="MediaServiceSearchProperties" ma:readOnly="true">
      <xsd:simpleType>
        <xsd:restriction base="dms:Note"/>
      </xsd:simpleType>
    </xsd:element>
    <xsd:element name="lcf76f155ced4ddcb4097134ff3c332f" ma:index="6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70" nillable="true" ma:displayName="MediaServiceDateTaken" ma:hidden="true" ma:indexed="true" ma:internalName="MediaServiceDateTaken" ma:readOnly="true">
      <xsd:simpleType>
        <xsd:restriction base="dms:Text"/>
      </xsd:simpleType>
    </xsd:element>
    <xsd:element name="MediaServiceGenerationTime" ma:index="71" nillable="true" ma:displayName="MediaServiceGenerationTime" ma:hidden="true" ma:internalName="MediaServiceGenerationTime" ma:readOnly="true">
      <xsd:simpleType>
        <xsd:restriction base="dms:Text"/>
      </xsd:simpleType>
    </xsd:element>
    <xsd:element name="MediaServiceEventHashCode" ma:index="72" nillable="true" ma:displayName="MediaServiceEventHashCode" ma:hidden="true" ma:internalName="MediaServiceEventHashCode" ma:readOnly="true">
      <xsd:simpleType>
        <xsd:restriction base="dms:Text"/>
      </xsd:simpleType>
    </xsd:element>
    <xsd:element name="MediaServiceOCR" ma:index="73" nillable="true" ma:displayName="Extracted Text" ma:internalName="MediaServiceOCR" ma:readOnly="true">
      <xsd:simpleType>
        <xsd:restriction base="dms:Note">
          <xsd:maxLength value="255"/>
        </xsd:restriction>
      </xsd:simpleType>
    </xsd:element>
    <xsd:element name="MediaLengthInSeconds" ma:index="7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Project_x0020_Sub_x002d_Type xmlns="62c7038d-3aec-4dd4-8afa-8b92667eb25d" xsi:nil="true"/>
    <TaxCatchAll xmlns="f69fd3ce-e1df-49de-b78d-1d800e75d0a3">
      <Value>1</Value>
    </TaxCatchAll>
    <Client xmlns="62c7038d-3aec-4dd4-8afa-8b92667eb25d" xsi:nil="true"/>
    <HMT_DocumentTypeHTField0 xmlns="f69fd3ce-e1df-49de-b78d-1d800e75d0a3">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150be646-4ed5-450e-b2aa-5a7d8e5fc7d1</TermId>
        </TermInfo>
      </Terms>
    </HMT_DocumentTypeHTField0>
    <dlc_EmailReceivedUTC xmlns="http://schemas.microsoft.com/sharepoint/v3" xsi:nil="true"/>
    <Sign_x002d_Off_x0020_Date xmlns="62c7038d-3aec-4dd4-8afa-8b92667eb25d" xsi:nil="true"/>
    <dlc_EmailSentUTC xmlns="http://schemas.microsoft.com/sharepoint/v3" xsi:nil="true"/>
    <Signatory xmlns="62c7038d-3aec-4dd4-8afa-8b92667eb25d">
      <UserInfo>
        <DisplayName/>
        <AccountId xsi:nil="true"/>
        <AccountType/>
      </UserInfo>
    </Signatory>
    <Peer_x0020_Reviewer xmlns="62c7038d-3aec-4dd4-8afa-8b92667eb25d">
      <UserInfo>
        <DisplayName/>
        <AccountId xsi:nil="true"/>
        <AccountType/>
      </UserInfo>
    </Peer_x0020_Reviewer>
    <dlc_EmailSubject xmlns="http://schemas.microsoft.com/sharepoint/v3" xsi:nil="true"/>
    <dlc_EmailTo xmlns="http://schemas.microsoft.com/sharepoint/v3" xsi:nil="true"/>
    <dlc_EmailFrom xmlns="http://schemas.microsoft.com/sharepoint/v3" xsi:nil="true"/>
    <dlc_EmailCC xmlns="http://schemas.microsoft.com/sharepoint/v3" xsi:nil="true"/>
    <lcf76f155ced4ddcb4097134ff3c332f xmlns="62c7038d-3aec-4dd4-8afa-8b92667eb25d">
      <Terms xmlns="http://schemas.microsoft.com/office/infopath/2007/PartnerControls"/>
    </lcf76f155ced4ddcb4097134ff3c332f>
    <dlc_EmailMailbox xmlns="http://schemas.microsoft.com/sharepoint/v3">
      <UserInfo>
        <DisplayName/>
        <AccountId xsi:nil="true"/>
        <AccountType/>
      </UserInfo>
    </dlc_EmailMailbox>
    <HMT_ClosedbyOrig xmlns="f69fd3ce-e1df-49de-b78d-1d800e75d0a3">
      <UserInfo>
        <DisplayName/>
        <AccountId xsi:nil="true"/>
        <AccountType/>
      </UserInfo>
    </HMT_ClosedbyOrig>
    <Optional_x0020_Information xmlns="62c7038d-3aec-4dd4-8afa-8b92667eb25d" xsi:nil="true"/>
    <_dlc_DocId xmlns="f69fd3ce-e1df-49de-b78d-1d800e75d0a3">GADWRKGRPACTUA-1580777631-44216</_dlc_DocId>
    <HMT_LegacySensitive xmlns="f69fd3ce-e1df-49de-b78d-1d800e75d0a3">false</HMT_LegacySensitive>
    <_dlc_DocIdUrl xmlns="f69fd3ce-e1df-49de-b78d-1d800e75d0a3">
      <Url>https://tris42.sharepoint.com/sites/gad_wrkgrp_actuarial/_layouts/15/DocIdRedir.aspx?ID=GADWRKGRPACTUA-1580777631-44216</Url>
      <Description>GADWRKGRPACTUA-1580777631-44216</Description>
    </_dlc_DocIdUrl>
    <HMT_ClosedArchive xmlns="f69fd3ce-e1df-49de-b78d-1d800e75d0a3">false</HMT_ClosedArchive>
    <HMT_LegacyRecord xmlns="f69fd3ce-e1df-49de-b78d-1d800e75d0a3">false</HMT_LegacyRecord>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73BE8A8-4267-4A2B-A1A9-92973F8DDE7D}">
  <ds:schemaRefs>
    <ds:schemaRef ds:uri="http://schemas.microsoft.com/sharepoint/v3/contenttype/forms"/>
  </ds:schemaRefs>
</ds:datastoreItem>
</file>

<file path=customXml/itemProps2.xml><?xml version="1.0" encoding="utf-8"?>
<ds:datastoreItem xmlns:ds="http://schemas.openxmlformats.org/officeDocument/2006/customXml" ds:itemID="{554CD5C4-EE9C-4AC7-8872-A0DB56851A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9fd3ce-e1df-49de-b78d-1d800e75d0a3"/>
    <ds:schemaRef ds:uri="62c7038d-3aec-4dd4-8afa-8b92667eb2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544136-5991-4A45-B611-FA3CA681B792}">
  <ds:schemaRefs>
    <ds:schemaRef ds:uri="http://schemas.microsoft.com/office/2006/metadata/properties"/>
    <ds:schemaRef ds:uri="http://schemas.microsoft.com/office/infopath/2007/PartnerControls"/>
    <ds:schemaRef ds:uri="http://schemas.microsoft.com/sharepoint/v3"/>
    <ds:schemaRef ds:uri="62c7038d-3aec-4dd4-8afa-8b92667eb25d"/>
    <ds:schemaRef ds:uri="f69fd3ce-e1df-49de-b78d-1d800e75d0a3"/>
  </ds:schemaRefs>
</ds:datastoreItem>
</file>

<file path=customXml/itemProps4.xml><?xml version="1.0" encoding="utf-8"?>
<ds:datastoreItem xmlns:ds="http://schemas.openxmlformats.org/officeDocument/2006/customXml" ds:itemID="{31625C36-2B39-4EDC-82FF-2151D82661C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99</vt:i4>
      </vt:variant>
      <vt:variant>
        <vt:lpstr>Named Ranges</vt:lpstr>
      </vt:variant>
      <vt:variant>
        <vt:i4>3159</vt:i4>
      </vt:variant>
    </vt:vector>
  </HeadingPairs>
  <TitlesOfParts>
    <vt:vector size="3258" baseType="lpstr">
      <vt:lpstr>Cover</vt:lpstr>
      <vt:lpstr>Purpose of spreadsheet</vt:lpstr>
      <vt:lpstr>Version Control</vt:lpstr>
      <vt:lpstr>Summary - NHSPS_EW</vt:lpstr>
      <vt:lpstr>AnnGenHiddenLists</vt:lpstr>
      <vt:lpstr>x-Series Number</vt:lpstr>
      <vt:lpstr>Factor List</vt:lpstr>
      <vt:lpstr>x-101</vt:lpstr>
      <vt:lpstr>x-102</vt:lpstr>
      <vt:lpstr>x-103</vt:lpstr>
      <vt:lpstr>x-104</vt:lpstr>
      <vt:lpstr>x-105</vt:lpstr>
      <vt:lpstr>x-201</vt:lpstr>
      <vt:lpstr>x-202</vt:lpstr>
      <vt:lpstr>x-203</vt:lpstr>
      <vt:lpstr>x-204</vt:lpstr>
      <vt:lpstr>x-205</vt:lpstr>
      <vt:lpstr>x-206</vt:lpstr>
      <vt:lpstr>x-207</vt:lpstr>
      <vt:lpstr>x-208</vt:lpstr>
      <vt:lpstr>x-209</vt:lpstr>
      <vt:lpstr>x-213</vt:lpstr>
      <vt:lpstr>x-214</vt:lpstr>
      <vt:lpstr>x-215</vt:lpstr>
      <vt:lpstr>x-301</vt:lpstr>
      <vt:lpstr>x-302</vt:lpstr>
      <vt:lpstr>x-303</vt:lpstr>
      <vt:lpstr>x-304</vt:lpstr>
      <vt:lpstr>x-305</vt:lpstr>
      <vt:lpstr>x-306</vt:lpstr>
      <vt:lpstr>x-307</vt:lpstr>
      <vt:lpstr>x-401</vt:lpstr>
      <vt:lpstr>x-402</vt:lpstr>
      <vt:lpstr>x-403</vt:lpstr>
      <vt:lpstr>x-404</vt:lpstr>
      <vt:lpstr>x-405</vt:lpstr>
      <vt:lpstr>x-406</vt:lpstr>
      <vt:lpstr>x-407</vt:lpstr>
      <vt:lpstr>x-408</vt:lpstr>
      <vt:lpstr>x-409</vt:lpstr>
      <vt:lpstr>x-410</vt:lpstr>
      <vt:lpstr>x-411</vt:lpstr>
      <vt:lpstr>x-412</vt:lpstr>
      <vt:lpstr>x-413</vt:lpstr>
      <vt:lpstr>x-414</vt:lpstr>
      <vt:lpstr>x-415</vt:lpstr>
      <vt:lpstr>x-416</vt:lpstr>
      <vt:lpstr>x-417</vt:lpstr>
      <vt:lpstr>x-418</vt:lpstr>
      <vt:lpstr>x-419</vt:lpstr>
      <vt:lpstr>x-420</vt:lpstr>
      <vt:lpstr>x-421</vt:lpstr>
      <vt:lpstr>x-422</vt:lpstr>
      <vt:lpstr>x-501</vt:lpstr>
      <vt:lpstr>x-502</vt:lpstr>
      <vt:lpstr>x-503</vt:lpstr>
      <vt:lpstr>x-504</vt:lpstr>
      <vt:lpstr>x-601</vt:lpstr>
      <vt:lpstr>x-602</vt:lpstr>
      <vt:lpstr>x-603</vt:lpstr>
      <vt:lpstr>x-604</vt:lpstr>
      <vt:lpstr>x-605</vt:lpstr>
      <vt:lpstr>x-606</vt:lpstr>
      <vt:lpstr>x-703</vt:lpstr>
      <vt:lpstr>x-704</vt:lpstr>
      <vt:lpstr>x-705</vt:lpstr>
      <vt:lpstr>x-706</vt:lpstr>
      <vt:lpstr>x-707</vt:lpstr>
      <vt:lpstr>x-708</vt:lpstr>
      <vt:lpstr>x-709</vt:lpstr>
      <vt:lpstr>x-710</vt:lpstr>
      <vt:lpstr>x-711</vt:lpstr>
      <vt:lpstr>x-712</vt:lpstr>
      <vt:lpstr>x-713</vt:lpstr>
      <vt:lpstr>x-714</vt:lpstr>
      <vt:lpstr>x-715</vt:lpstr>
      <vt:lpstr>x-716</vt:lpstr>
      <vt:lpstr>x-717</vt:lpstr>
      <vt:lpstr>x-718</vt:lpstr>
      <vt:lpstr>x-719</vt:lpstr>
      <vt:lpstr>x-720</vt:lpstr>
      <vt:lpstr>x-721</vt:lpstr>
      <vt:lpstr>x-722</vt:lpstr>
      <vt:lpstr>x-724</vt:lpstr>
      <vt:lpstr>x-801</vt:lpstr>
      <vt:lpstr>x-802</vt:lpstr>
      <vt:lpstr>x-803</vt:lpstr>
      <vt:lpstr>x-804</vt:lpstr>
      <vt:lpstr>x-805</vt:lpstr>
      <vt:lpstr>x-806</vt:lpstr>
      <vt:lpstr>x-807</vt:lpstr>
      <vt:lpstr>x-808</vt:lpstr>
      <vt:lpstr>x-809</vt:lpstr>
      <vt:lpstr>x-810</vt:lpstr>
      <vt:lpstr>x-811</vt:lpstr>
      <vt:lpstr>x-812</vt:lpstr>
      <vt:lpstr>x-813</vt:lpstr>
      <vt:lpstr>x-814</vt:lpstr>
      <vt:lpstr>x-815</vt:lpstr>
      <vt:lpstr>age_rng</vt:lpstr>
      <vt:lpstr>BaseTablesList</vt:lpstr>
      <vt:lpstr>DATE_MODIFIED</vt:lpstr>
      <vt:lpstr>FACTOR_LIST_AGE_DEF</vt:lpstr>
      <vt:lpstr>FACTOR_LIST_CLIENT</vt:lpstr>
      <vt:lpstr>FACTOR_LIST_DATE_IMPLEMENTED</vt:lpstr>
      <vt:lpstr>FACTOR_LIST_DATE_ISSUED</vt:lpstr>
      <vt:lpstr>FACTOR_LIST_DESCRIPTION</vt:lpstr>
      <vt:lpstr>FACTOR_LIST_FACTOR_STATUS</vt:lpstr>
      <vt:lpstr>FACTOR_LIST_FACTOR_TYPE</vt:lpstr>
      <vt:lpstr>FACTOR_LIST_GENDER</vt:lpstr>
      <vt:lpstr>FACTOR_LIST_HEADINGS</vt:lpstr>
      <vt:lpstr>FACTOR_LIST_REFERENCE</vt:lpstr>
      <vt:lpstr>FACTOR_LIST_REFERENCE_GUIDANCE</vt:lpstr>
      <vt:lpstr>FACTOR_LIST_RELATED</vt:lpstr>
      <vt:lpstr>FACTOR_LIST_SECTION</vt:lpstr>
      <vt:lpstr>FACTOR_LIST_SECTION_NUMBER</vt:lpstr>
      <vt:lpstr>FACTOR_LIST_SERIES_NUMBER</vt:lpstr>
      <vt:lpstr>FACTOR_LIST_SOURCE</vt:lpstr>
      <vt:lpstr>FACTOR_LIST_TABLE_ID</vt:lpstr>
      <vt:lpstr>FACTOR_LIST_TIMESTAMP</vt:lpstr>
      <vt:lpstr>FACTOR_LIST_USER_ID</vt:lpstr>
      <vt:lpstr>factor_table</vt:lpstr>
      <vt:lpstr>ImprovementsList</vt:lpstr>
      <vt:lpstr>'Summary - NHSPS_EW'!Print_Area</vt:lpstr>
      <vt:lpstr>'x-201'!Print_Area</vt:lpstr>
      <vt:lpstr>'x-202'!Print_Area</vt:lpstr>
      <vt:lpstr>'x-203'!Print_Area</vt:lpstr>
      <vt:lpstr>'x-204'!Print_Area</vt:lpstr>
      <vt:lpstr>'x-205'!Print_Area</vt:lpstr>
      <vt:lpstr>'x-206'!Print_Area</vt:lpstr>
      <vt:lpstr>'x-207'!Print_Area</vt:lpstr>
      <vt:lpstr>'x-208'!Print_Area</vt:lpstr>
      <vt:lpstr>'x-209'!Print_Area</vt:lpstr>
      <vt:lpstr>'x-213'!Print_Area</vt:lpstr>
      <vt:lpstr>'x-214'!Print_Area</vt:lpstr>
      <vt:lpstr>'x-215'!Print_Area</vt:lpstr>
      <vt:lpstr>'x-301'!Print_Area</vt:lpstr>
      <vt:lpstr>'x-302'!Print_Area</vt:lpstr>
      <vt:lpstr>'x-303'!Print_Area</vt:lpstr>
      <vt:lpstr>'x-304'!Print_Area</vt:lpstr>
      <vt:lpstr>'x-305'!Print_Area</vt:lpstr>
      <vt:lpstr>'x-306'!Print_Area</vt:lpstr>
      <vt:lpstr>'x-307'!Print_Area</vt:lpstr>
      <vt:lpstr>'x-401'!Print_Area</vt:lpstr>
      <vt:lpstr>'x-402'!Print_Area</vt:lpstr>
      <vt:lpstr>'x-403'!Print_Area</vt:lpstr>
      <vt:lpstr>'x-404'!Print_Area</vt:lpstr>
      <vt:lpstr>'x-405'!Print_Area</vt:lpstr>
      <vt:lpstr>'x-406'!Print_Area</vt:lpstr>
      <vt:lpstr>'x-407'!Print_Area</vt:lpstr>
      <vt:lpstr>'x-408'!Print_Area</vt:lpstr>
      <vt:lpstr>'x-409'!Print_Area</vt:lpstr>
      <vt:lpstr>'x-410'!Print_Area</vt:lpstr>
      <vt:lpstr>'x-411'!Print_Area</vt:lpstr>
      <vt:lpstr>'x-412'!Print_Area</vt:lpstr>
      <vt:lpstr>'x-413'!Print_Area</vt:lpstr>
      <vt:lpstr>'x-414'!Print_Area</vt:lpstr>
      <vt:lpstr>'x-415'!Print_Area</vt:lpstr>
      <vt:lpstr>'x-416'!Print_Area</vt:lpstr>
      <vt:lpstr>'x-417'!Print_Area</vt:lpstr>
      <vt:lpstr>'x-418'!Print_Area</vt:lpstr>
      <vt:lpstr>'x-419'!Print_Area</vt:lpstr>
      <vt:lpstr>'x-420'!Print_Area</vt:lpstr>
      <vt:lpstr>'x-421'!Print_Area</vt:lpstr>
      <vt:lpstr>'x-422'!Print_Area</vt:lpstr>
      <vt:lpstr>'x-501'!Print_Area</vt:lpstr>
      <vt:lpstr>'x-502'!Print_Area</vt:lpstr>
      <vt:lpstr>'x-503'!Print_Area</vt:lpstr>
      <vt:lpstr>'x-504'!Print_Area</vt:lpstr>
      <vt:lpstr>'x-601'!Print_Area</vt:lpstr>
      <vt:lpstr>'x-602'!Print_Area</vt:lpstr>
      <vt:lpstr>'x-603'!Print_Area</vt:lpstr>
      <vt:lpstr>'x-604'!Print_Area</vt:lpstr>
      <vt:lpstr>'x-605'!Print_Area</vt:lpstr>
      <vt:lpstr>'x-606'!Print_Area</vt:lpstr>
      <vt:lpstr>'x-703'!Print_Area</vt:lpstr>
      <vt:lpstr>'x-704'!Print_Area</vt:lpstr>
      <vt:lpstr>'x-705'!Print_Area</vt:lpstr>
      <vt:lpstr>'x-706'!Print_Area</vt:lpstr>
      <vt:lpstr>'x-707'!Print_Area</vt:lpstr>
      <vt:lpstr>'x-708'!Print_Area</vt:lpstr>
      <vt:lpstr>'x-709'!Print_Area</vt:lpstr>
      <vt:lpstr>'x-710'!Print_Area</vt:lpstr>
      <vt:lpstr>'x-711'!Print_Area</vt:lpstr>
      <vt:lpstr>'x-712'!Print_Area</vt:lpstr>
      <vt:lpstr>'x-713'!Print_Area</vt:lpstr>
      <vt:lpstr>'x-714'!Print_Area</vt:lpstr>
      <vt:lpstr>'x-715'!Print_Area</vt:lpstr>
      <vt:lpstr>'x-716'!Print_Area</vt:lpstr>
      <vt:lpstr>'x-717'!Print_Area</vt:lpstr>
      <vt:lpstr>'x-718'!Print_Area</vt:lpstr>
      <vt:lpstr>'x-719'!Print_Area</vt:lpstr>
      <vt:lpstr>'x-720'!Print_Area</vt:lpstr>
      <vt:lpstr>'x-721'!Print_Area</vt:lpstr>
      <vt:lpstr>'x-722'!Print_Area</vt:lpstr>
      <vt:lpstr>'x-724'!Print_Area</vt:lpstr>
      <vt:lpstr>'x-801'!Print_Area</vt:lpstr>
      <vt:lpstr>'x-802'!Print_Area</vt:lpstr>
      <vt:lpstr>'x-803'!Print_Area</vt:lpstr>
      <vt:lpstr>'x-804'!Print_Area</vt:lpstr>
      <vt:lpstr>'x-805'!Print_Area</vt:lpstr>
      <vt:lpstr>'x-806'!Print_Area</vt:lpstr>
      <vt:lpstr>'x-807'!Print_Area</vt:lpstr>
      <vt:lpstr>'x-808'!Print_Area</vt:lpstr>
      <vt:lpstr>'x-809'!Print_Area</vt:lpstr>
      <vt:lpstr>'x-810'!Print_Area</vt:lpstr>
      <vt:lpstr>'x-811'!Print_Area</vt:lpstr>
      <vt:lpstr>'x-812'!Print_Area</vt:lpstr>
      <vt:lpstr>'x-813'!Print_Area</vt:lpstr>
      <vt:lpstr>'x-814'!Print_Area</vt:lpstr>
      <vt:lpstr>'x-815'!Print_Area</vt:lpstr>
      <vt:lpstr>'x-Series Number'!Print_Area</vt:lpstr>
      <vt:lpstr>'x-201'!Print_Titles</vt:lpstr>
      <vt:lpstr>'x-202'!Print_Titles</vt:lpstr>
      <vt:lpstr>'x-203'!Print_Titles</vt:lpstr>
      <vt:lpstr>'x-204'!Print_Titles</vt:lpstr>
      <vt:lpstr>'x-205'!Print_Titles</vt:lpstr>
      <vt:lpstr>'x-206'!Print_Titles</vt:lpstr>
      <vt:lpstr>'x-207'!Print_Titles</vt:lpstr>
      <vt:lpstr>'x-208'!Print_Titles</vt:lpstr>
      <vt:lpstr>'x-209'!Print_Titles</vt:lpstr>
      <vt:lpstr>'x-215'!Print_Titles</vt:lpstr>
      <vt:lpstr>'x-301'!Print_Titles</vt:lpstr>
      <vt:lpstr>'x-302'!Print_Titles</vt:lpstr>
      <vt:lpstr>'x-304'!Print_Titles</vt:lpstr>
      <vt:lpstr>'x-305'!Print_Titles</vt:lpstr>
      <vt:lpstr>'x-306'!Print_Titles</vt:lpstr>
      <vt:lpstr>'x-307'!Print_Titles</vt:lpstr>
      <vt:lpstr>'x-501'!Print_Titles</vt:lpstr>
      <vt:lpstr>'x-502'!Print_Titles</vt:lpstr>
      <vt:lpstr>'x-503'!Print_Titles</vt:lpstr>
      <vt:lpstr>'x-504'!Print_Titles</vt:lpstr>
      <vt:lpstr>'x-601'!Print_Titles</vt:lpstr>
      <vt:lpstr>'x-602'!Print_Titles</vt:lpstr>
      <vt:lpstr>'x-603'!Print_Titles</vt:lpstr>
      <vt:lpstr>'x-604'!Print_Titles</vt:lpstr>
      <vt:lpstr>'x-605'!Print_Titles</vt:lpstr>
      <vt:lpstr>'x-606'!Print_Titles</vt:lpstr>
      <vt:lpstr>'x-703'!Print_Titles</vt:lpstr>
      <vt:lpstr>'x-704'!Print_Titles</vt:lpstr>
      <vt:lpstr>'x-705'!Print_Titles</vt:lpstr>
      <vt:lpstr>'x-706'!Print_Titles</vt:lpstr>
      <vt:lpstr>'x-707'!Print_Titles</vt:lpstr>
      <vt:lpstr>'x-708'!Print_Titles</vt:lpstr>
      <vt:lpstr>'x-709'!Print_Titles</vt:lpstr>
      <vt:lpstr>'x-710'!Print_Titles</vt:lpstr>
      <vt:lpstr>'x-711'!Print_Titles</vt:lpstr>
      <vt:lpstr>'x-712'!Print_Titles</vt:lpstr>
      <vt:lpstr>'x-713'!Print_Titles</vt:lpstr>
      <vt:lpstr>'x-714'!Print_Titles</vt:lpstr>
      <vt:lpstr>'x-715'!Print_Titles</vt:lpstr>
      <vt:lpstr>'x-716'!Print_Titles</vt:lpstr>
      <vt:lpstr>'x-717'!Print_Titles</vt:lpstr>
      <vt:lpstr>'x-718'!Print_Titles</vt:lpstr>
      <vt:lpstr>'x-719'!Print_Titles</vt:lpstr>
      <vt:lpstr>'x-720'!Print_Titles</vt:lpstr>
      <vt:lpstr>'x-721'!Print_Titles</vt:lpstr>
      <vt:lpstr>'x-722'!Print_Titles</vt:lpstr>
      <vt:lpstr>'x-724'!Print_Titles</vt:lpstr>
      <vt:lpstr>'x-801'!Print_Titles</vt:lpstr>
      <vt:lpstr>'x-802'!Print_Titles</vt:lpstr>
      <vt:lpstr>'x-804'!Print_Titles</vt:lpstr>
      <vt:lpstr>'x-810'!Print_Titles</vt:lpstr>
      <vt:lpstr>'x-811'!Print_Titles</vt:lpstr>
      <vt:lpstr>'x-812'!Print_Titles</vt:lpstr>
      <vt:lpstr>'x-813'!Print_Titles</vt:lpstr>
      <vt:lpstr>'x-814'!Print_Titles</vt:lpstr>
      <vt:lpstr>'x-201'!TABLE_AGE_DEF</vt:lpstr>
      <vt:lpstr>'x-202'!TABLE_AGE_DEF</vt:lpstr>
      <vt:lpstr>'x-203'!TABLE_AGE_DEF</vt:lpstr>
      <vt:lpstr>'x-204'!TABLE_AGE_DEF</vt:lpstr>
      <vt:lpstr>'x-205'!TABLE_AGE_DEF</vt:lpstr>
      <vt:lpstr>'x-206'!TABLE_AGE_DEF</vt:lpstr>
      <vt:lpstr>'x-207'!TABLE_AGE_DEF</vt:lpstr>
      <vt:lpstr>'x-208'!TABLE_AGE_DEF</vt:lpstr>
      <vt:lpstr>'x-209'!TABLE_AGE_DEF</vt:lpstr>
      <vt:lpstr>'x-213'!TABLE_AGE_DEF</vt:lpstr>
      <vt:lpstr>'x-214'!TABLE_AGE_DEF</vt:lpstr>
      <vt:lpstr>'x-215'!TABLE_AGE_DEF</vt:lpstr>
      <vt:lpstr>'x-301'!TABLE_AGE_DEF</vt:lpstr>
      <vt:lpstr>'x-302'!TABLE_AGE_DEF</vt:lpstr>
      <vt:lpstr>'x-303'!TABLE_AGE_DEF</vt:lpstr>
      <vt:lpstr>'x-304'!TABLE_AGE_DEF</vt:lpstr>
      <vt:lpstr>'x-305'!TABLE_AGE_DEF</vt:lpstr>
      <vt:lpstr>'x-306'!TABLE_AGE_DEF</vt:lpstr>
      <vt:lpstr>'x-307'!TABLE_AGE_DEF</vt:lpstr>
      <vt:lpstr>'x-401'!TABLE_AGE_DEF</vt:lpstr>
      <vt:lpstr>'x-402'!TABLE_AGE_DEF</vt:lpstr>
      <vt:lpstr>'x-403'!TABLE_AGE_DEF</vt:lpstr>
      <vt:lpstr>'x-404'!TABLE_AGE_DEF</vt:lpstr>
      <vt:lpstr>'x-405'!TABLE_AGE_DEF</vt:lpstr>
      <vt:lpstr>'x-406'!TABLE_AGE_DEF</vt:lpstr>
      <vt:lpstr>'x-407'!TABLE_AGE_DEF</vt:lpstr>
      <vt:lpstr>'x-408'!TABLE_AGE_DEF</vt:lpstr>
      <vt:lpstr>'x-409'!TABLE_AGE_DEF</vt:lpstr>
      <vt:lpstr>'x-410'!TABLE_AGE_DEF</vt:lpstr>
      <vt:lpstr>'x-411'!TABLE_AGE_DEF</vt:lpstr>
      <vt:lpstr>'x-412'!TABLE_AGE_DEF</vt:lpstr>
      <vt:lpstr>'x-413'!TABLE_AGE_DEF</vt:lpstr>
      <vt:lpstr>'x-414'!TABLE_AGE_DEF</vt:lpstr>
      <vt:lpstr>'x-415'!TABLE_AGE_DEF</vt:lpstr>
      <vt:lpstr>'x-416'!TABLE_AGE_DEF</vt:lpstr>
      <vt:lpstr>'x-417'!TABLE_AGE_DEF</vt:lpstr>
      <vt:lpstr>'x-418'!TABLE_AGE_DEF</vt:lpstr>
      <vt:lpstr>'x-419'!TABLE_AGE_DEF</vt:lpstr>
      <vt:lpstr>'x-420'!TABLE_AGE_DEF</vt:lpstr>
      <vt:lpstr>'x-421'!TABLE_AGE_DEF</vt:lpstr>
      <vt:lpstr>'x-422'!TABLE_AGE_DEF</vt:lpstr>
      <vt:lpstr>'x-501'!TABLE_AGE_DEF</vt:lpstr>
      <vt:lpstr>'x-502'!TABLE_AGE_DEF</vt:lpstr>
      <vt:lpstr>'x-503'!TABLE_AGE_DEF</vt:lpstr>
      <vt:lpstr>'x-504'!TABLE_AGE_DEF</vt:lpstr>
      <vt:lpstr>'x-601'!TABLE_AGE_DEF</vt:lpstr>
      <vt:lpstr>'x-602'!TABLE_AGE_DEF</vt:lpstr>
      <vt:lpstr>'x-603'!TABLE_AGE_DEF</vt:lpstr>
      <vt:lpstr>'x-604'!TABLE_AGE_DEF</vt:lpstr>
      <vt:lpstr>'x-605'!TABLE_AGE_DEF</vt:lpstr>
      <vt:lpstr>'x-606'!TABLE_AGE_DEF</vt:lpstr>
      <vt:lpstr>'x-703'!TABLE_AGE_DEF</vt:lpstr>
      <vt:lpstr>'x-704'!TABLE_AGE_DEF</vt:lpstr>
      <vt:lpstr>'x-705'!TABLE_AGE_DEF</vt:lpstr>
      <vt:lpstr>'x-706'!TABLE_AGE_DEF</vt:lpstr>
      <vt:lpstr>'x-707'!TABLE_AGE_DEF</vt:lpstr>
      <vt:lpstr>'x-708'!TABLE_AGE_DEF</vt:lpstr>
      <vt:lpstr>'x-709'!TABLE_AGE_DEF</vt:lpstr>
      <vt:lpstr>'x-710'!TABLE_AGE_DEF</vt:lpstr>
      <vt:lpstr>'x-711'!TABLE_AGE_DEF</vt:lpstr>
      <vt:lpstr>'x-712'!TABLE_AGE_DEF</vt:lpstr>
      <vt:lpstr>'x-713'!TABLE_AGE_DEF</vt:lpstr>
      <vt:lpstr>'x-714'!TABLE_AGE_DEF</vt:lpstr>
      <vt:lpstr>'x-715'!TABLE_AGE_DEF</vt:lpstr>
      <vt:lpstr>'x-716'!TABLE_AGE_DEF</vt:lpstr>
      <vt:lpstr>'x-717'!TABLE_AGE_DEF</vt:lpstr>
      <vt:lpstr>'x-718'!TABLE_AGE_DEF</vt:lpstr>
      <vt:lpstr>'x-719'!TABLE_AGE_DEF</vt:lpstr>
      <vt:lpstr>'x-720'!TABLE_AGE_DEF</vt:lpstr>
      <vt:lpstr>'x-721'!TABLE_AGE_DEF</vt:lpstr>
      <vt:lpstr>'x-722'!TABLE_AGE_DEF</vt:lpstr>
      <vt:lpstr>'x-724'!TABLE_AGE_DEF</vt:lpstr>
      <vt:lpstr>'x-801'!TABLE_AGE_DEF</vt:lpstr>
      <vt:lpstr>'x-802'!TABLE_AGE_DEF</vt:lpstr>
      <vt:lpstr>'x-803'!TABLE_AGE_DEF</vt:lpstr>
      <vt:lpstr>'x-804'!TABLE_AGE_DEF</vt:lpstr>
      <vt:lpstr>'x-805'!TABLE_AGE_DEF</vt:lpstr>
      <vt:lpstr>'x-806'!TABLE_AGE_DEF</vt:lpstr>
      <vt:lpstr>'x-807'!TABLE_AGE_DEF</vt:lpstr>
      <vt:lpstr>'x-808'!TABLE_AGE_DEF</vt:lpstr>
      <vt:lpstr>'x-809'!TABLE_AGE_DEF</vt:lpstr>
      <vt:lpstr>'x-810'!TABLE_AGE_DEF</vt:lpstr>
      <vt:lpstr>'x-811'!TABLE_AGE_DEF</vt:lpstr>
      <vt:lpstr>'x-812'!TABLE_AGE_DEF</vt:lpstr>
      <vt:lpstr>'x-813'!TABLE_AGE_DEF</vt:lpstr>
      <vt:lpstr>'x-814'!TABLE_AGE_DEF</vt:lpstr>
      <vt:lpstr>'x-815'!TABLE_AGE_DEF</vt:lpstr>
      <vt:lpstr>TABLE_AGE_DEF</vt:lpstr>
      <vt:lpstr>'x-101'!table_age_def_1</vt:lpstr>
      <vt:lpstr>'x-102'!table_age_def_1</vt:lpstr>
      <vt:lpstr>'x-103'!table_age_def_1</vt:lpstr>
      <vt:lpstr>'x-104'!table_age_def_1</vt:lpstr>
      <vt:lpstr>'x-105'!table_age_def_1</vt:lpstr>
      <vt:lpstr>'x-201'!TABLE_AGE_DEF_1</vt:lpstr>
      <vt:lpstr>'x-202'!TABLE_AGE_DEF_1</vt:lpstr>
      <vt:lpstr>'x-203'!TABLE_AGE_DEF_1</vt:lpstr>
      <vt:lpstr>'x-204'!TABLE_AGE_DEF_1</vt:lpstr>
      <vt:lpstr>'x-205'!TABLE_AGE_DEF_1</vt:lpstr>
      <vt:lpstr>'x-206'!TABLE_AGE_DEF_1</vt:lpstr>
      <vt:lpstr>'x-207'!TABLE_AGE_DEF_1</vt:lpstr>
      <vt:lpstr>'x-208'!TABLE_AGE_DEF_1</vt:lpstr>
      <vt:lpstr>'x-209'!TABLE_AGE_DEF_1</vt:lpstr>
      <vt:lpstr>'x-213'!TABLE_AGE_DEF_1</vt:lpstr>
      <vt:lpstr>'x-214'!TABLE_AGE_DEF_1</vt:lpstr>
      <vt:lpstr>'x-215'!TABLE_AGE_DEF_1</vt:lpstr>
      <vt:lpstr>'x-301'!TABLE_AGE_DEF_1</vt:lpstr>
      <vt:lpstr>'x-302'!TABLE_AGE_DEF_1</vt:lpstr>
      <vt:lpstr>'x-303'!TABLE_AGE_DEF_1</vt:lpstr>
      <vt:lpstr>'x-304'!TABLE_AGE_DEF_1</vt:lpstr>
      <vt:lpstr>'x-305'!TABLE_AGE_DEF_1</vt:lpstr>
      <vt:lpstr>'x-306'!TABLE_AGE_DEF_1</vt:lpstr>
      <vt:lpstr>'x-307'!TABLE_AGE_DEF_1</vt:lpstr>
      <vt:lpstr>'x-401'!TABLE_AGE_DEF_1</vt:lpstr>
      <vt:lpstr>'x-402'!TABLE_AGE_DEF_1</vt:lpstr>
      <vt:lpstr>'x-403'!TABLE_AGE_DEF_1</vt:lpstr>
      <vt:lpstr>'x-404'!TABLE_AGE_DEF_1</vt:lpstr>
      <vt:lpstr>'x-405'!TABLE_AGE_DEF_1</vt:lpstr>
      <vt:lpstr>'x-406'!TABLE_AGE_DEF_1</vt:lpstr>
      <vt:lpstr>'x-407'!TABLE_AGE_DEF_1</vt:lpstr>
      <vt:lpstr>'x-408'!TABLE_AGE_DEF_1</vt:lpstr>
      <vt:lpstr>'x-409'!TABLE_AGE_DEF_1</vt:lpstr>
      <vt:lpstr>'x-410'!TABLE_AGE_DEF_1</vt:lpstr>
      <vt:lpstr>'x-411'!TABLE_AGE_DEF_1</vt:lpstr>
      <vt:lpstr>'x-412'!TABLE_AGE_DEF_1</vt:lpstr>
      <vt:lpstr>'x-413'!TABLE_AGE_DEF_1</vt:lpstr>
      <vt:lpstr>'x-414'!TABLE_AGE_DEF_1</vt:lpstr>
      <vt:lpstr>'x-415'!TABLE_AGE_DEF_1</vt:lpstr>
      <vt:lpstr>'x-416'!TABLE_AGE_DEF_1</vt:lpstr>
      <vt:lpstr>'x-417'!TABLE_AGE_DEF_1</vt:lpstr>
      <vt:lpstr>'x-418'!TABLE_AGE_DEF_1</vt:lpstr>
      <vt:lpstr>'x-419'!TABLE_AGE_DEF_1</vt:lpstr>
      <vt:lpstr>'x-420'!TABLE_AGE_DEF_1</vt:lpstr>
      <vt:lpstr>'x-421'!TABLE_AGE_DEF_1</vt:lpstr>
      <vt:lpstr>'x-422'!TABLE_AGE_DEF_1</vt:lpstr>
      <vt:lpstr>'x-501'!TABLE_AGE_DEF_1</vt:lpstr>
      <vt:lpstr>'x-502'!TABLE_AGE_DEF_1</vt:lpstr>
      <vt:lpstr>'x-503'!TABLE_AGE_DEF_1</vt:lpstr>
      <vt:lpstr>'x-504'!TABLE_AGE_DEF_1</vt:lpstr>
      <vt:lpstr>'x-601'!TABLE_AGE_DEF_1</vt:lpstr>
      <vt:lpstr>'x-602'!TABLE_AGE_DEF_1</vt:lpstr>
      <vt:lpstr>'x-603'!TABLE_AGE_DEF_1</vt:lpstr>
      <vt:lpstr>'x-604'!TABLE_AGE_DEF_1</vt:lpstr>
      <vt:lpstr>'x-605'!TABLE_AGE_DEF_1</vt:lpstr>
      <vt:lpstr>'x-606'!TABLE_AGE_DEF_1</vt:lpstr>
      <vt:lpstr>'x-703'!TABLE_AGE_DEF_1</vt:lpstr>
      <vt:lpstr>'x-704'!TABLE_AGE_DEF_1</vt:lpstr>
      <vt:lpstr>'x-705'!TABLE_AGE_DEF_1</vt:lpstr>
      <vt:lpstr>'x-706'!TABLE_AGE_DEF_1</vt:lpstr>
      <vt:lpstr>'x-707'!TABLE_AGE_DEF_1</vt:lpstr>
      <vt:lpstr>'x-708'!TABLE_AGE_DEF_1</vt:lpstr>
      <vt:lpstr>'x-709'!TABLE_AGE_DEF_1</vt:lpstr>
      <vt:lpstr>'x-710'!TABLE_AGE_DEF_1</vt:lpstr>
      <vt:lpstr>'x-711'!TABLE_AGE_DEF_1</vt:lpstr>
      <vt:lpstr>'x-712'!TABLE_AGE_DEF_1</vt:lpstr>
      <vt:lpstr>'x-713'!TABLE_AGE_DEF_1</vt:lpstr>
      <vt:lpstr>'x-714'!TABLE_AGE_DEF_1</vt:lpstr>
      <vt:lpstr>'x-715'!TABLE_AGE_DEF_1</vt:lpstr>
      <vt:lpstr>'x-716'!TABLE_AGE_DEF_1</vt:lpstr>
      <vt:lpstr>'x-717'!TABLE_AGE_DEF_1</vt:lpstr>
      <vt:lpstr>'x-718'!TABLE_AGE_DEF_1</vt:lpstr>
      <vt:lpstr>'x-719'!TABLE_AGE_DEF_1</vt:lpstr>
      <vt:lpstr>'x-720'!TABLE_AGE_DEF_1</vt:lpstr>
      <vt:lpstr>'x-721'!TABLE_AGE_DEF_1</vt:lpstr>
      <vt:lpstr>'x-722'!TABLE_AGE_DEF_1</vt:lpstr>
      <vt:lpstr>'x-724'!TABLE_AGE_DEF_1</vt:lpstr>
      <vt:lpstr>'x-801'!TABLE_AGE_DEF_1</vt:lpstr>
      <vt:lpstr>'x-802'!TABLE_AGE_DEF_1</vt:lpstr>
      <vt:lpstr>'x-803'!TABLE_AGE_DEF_1</vt:lpstr>
      <vt:lpstr>'x-804'!TABLE_AGE_DEF_1</vt:lpstr>
      <vt:lpstr>'x-805'!TABLE_AGE_DEF_1</vt:lpstr>
      <vt:lpstr>'x-806'!TABLE_AGE_DEF_1</vt:lpstr>
      <vt:lpstr>'x-807'!TABLE_AGE_DEF_1</vt:lpstr>
      <vt:lpstr>'x-808'!TABLE_AGE_DEF_1</vt:lpstr>
      <vt:lpstr>'x-809'!TABLE_AGE_DEF_1</vt:lpstr>
      <vt:lpstr>'x-810'!TABLE_AGE_DEF_1</vt:lpstr>
      <vt:lpstr>'x-811'!TABLE_AGE_DEF_1</vt:lpstr>
      <vt:lpstr>'x-812'!TABLE_AGE_DEF_1</vt:lpstr>
      <vt:lpstr>'x-813'!TABLE_AGE_DEF_1</vt:lpstr>
      <vt:lpstr>'x-814'!TABLE_AGE_DEF_1</vt:lpstr>
      <vt:lpstr>'x-815'!TABLE_AGE_DEF_1</vt:lpstr>
      <vt:lpstr>'x-204'!TABLE_AGE_DEF_2</vt:lpstr>
      <vt:lpstr>'x-403'!TABLE_AGE_DEF_2</vt:lpstr>
      <vt:lpstr>'x-404'!TABLE_AGE_DEF_2</vt:lpstr>
      <vt:lpstr>'x-409'!TABLE_AGE_DEF_2</vt:lpstr>
      <vt:lpstr>'x-410'!TABLE_AGE_DEF_2</vt:lpstr>
      <vt:lpstr>'x-415'!TABLE_AGE_DEF_2</vt:lpstr>
      <vt:lpstr>'x-807'!TABLE_AGE_DEF_2</vt:lpstr>
      <vt:lpstr>'x-201'!TABLE_AREA</vt:lpstr>
      <vt:lpstr>'x-202'!TABLE_AREA</vt:lpstr>
      <vt:lpstr>'x-203'!TABLE_AREA</vt:lpstr>
      <vt:lpstr>'x-204'!TABLE_AREA</vt:lpstr>
      <vt:lpstr>'x-205'!TABLE_AREA</vt:lpstr>
      <vt:lpstr>'x-206'!TABLE_AREA</vt:lpstr>
      <vt:lpstr>'x-207'!TABLE_AREA</vt:lpstr>
      <vt:lpstr>'x-208'!TABLE_AREA</vt:lpstr>
      <vt:lpstr>'x-209'!TABLE_AREA</vt:lpstr>
      <vt:lpstr>'x-213'!TABLE_AREA</vt:lpstr>
      <vt:lpstr>'x-214'!TABLE_AREA</vt:lpstr>
      <vt:lpstr>'x-215'!TABLE_AREA</vt:lpstr>
      <vt:lpstr>'x-301'!TABLE_AREA</vt:lpstr>
      <vt:lpstr>'x-302'!TABLE_AREA</vt:lpstr>
      <vt:lpstr>'x-303'!TABLE_AREA</vt:lpstr>
      <vt:lpstr>'x-304'!TABLE_AREA</vt:lpstr>
      <vt:lpstr>'x-305'!TABLE_AREA</vt:lpstr>
      <vt:lpstr>'x-306'!TABLE_AREA</vt:lpstr>
      <vt:lpstr>'x-307'!TABLE_AREA</vt:lpstr>
      <vt:lpstr>'x-401'!TABLE_AREA</vt:lpstr>
      <vt:lpstr>'x-402'!TABLE_AREA</vt:lpstr>
      <vt:lpstr>'x-403'!TABLE_AREA</vt:lpstr>
      <vt:lpstr>'x-404'!TABLE_AREA</vt:lpstr>
      <vt:lpstr>'x-405'!TABLE_AREA</vt:lpstr>
      <vt:lpstr>'x-406'!TABLE_AREA</vt:lpstr>
      <vt:lpstr>'x-407'!TABLE_AREA</vt:lpstr>
      <vt:lpstr>'x-408'!TABLE_AREA</vt:lpstr>
      <vt:lpstr>'x-409'!TABLE_AREA</vt:lpstr>
      <vt:lpstr>'x-410'!TABLE_AREA</vt:lpstr>
      <vt:lpstr>'x-411'!TABLE_AREA</vt:lpstr>
      <vt:lpstr>'x-412'!TABLE_AREA</vt:lpstr>
      <vt:lpstr>'x-413'!TABLE_AREA</vt:lpstr>
      <vt:lpstr>'x-414'!TABLE_AREA</vt:lpstr>
      <vt:lpstr>'x-415'!TABLE_AREA</vt:lpstr>
      <vt:lpstr>'x-416'!TABLE_AREA</vt:lpstr>
      <vt:lpstr>'x-417'!TABLE_AREA</vt:lpstr>
      <vt:lpstr>'x-418'!TABLE_AREA</vt:lpstr>
      <vt:lpstr>'x-419'!TABLE_AREA</vt:lpstr>
      <vt:lpstr>'x-420'!TABLE_AREA</vt:lpstr>
      <vt:lpstr>'x-421'!TABLE_AREA</vt:lpstr>
      <vt:lpstr>'x-422'!TABLE_AREA</vt:lpstr>
      <vt:lpstr>'x-501'!TABLE_AREA</vt:lpstr>
      <vt:lpstr>'x-502'!TABLE_AREA</vt:lpstr>
      <vt:lpstr>'x-503'!TABLE_AREA</vt:lpstr>
      <vt:lpstr>'x-504'!TABLE_AREA</vt:lpstr>
      <vt:lpstr>'x-601'!TABLE_AREA</vt:lpstr>
      <vt:lpstr>'x-602'!TABLE_AREA</vt:lpstr>
      <vt:lpstr>'x-603'!TABLE_AREA</vt:lpstr>
      <vt:lpstr>'x-604'!TABLE_AREA</vt:lpstr>
      <vt:lpstr>'x-605'!TABLE_AREA</vt:lpstr>
      <vt:lpstr>'x-606'!TABLE_AREA</vt:lpstr>
      <vt:lpstr>'x-703'!TABLE_AREA</vt:lpstr>
      <vt:lpstr>'x-704'!TABLE_AREA</vt:lpstr>
      <vt:lpstr>'x-705'!TABLE_AREA</vt:lpstr>
      <vt:lpstr>'x-706'!TABLE_AREA</vt:lpstr>
      <vt:lpstr>'x-707'!TABLE_AREA</vt:lpstr>
      <vt:lpstr>'x-708'!TABLE_AREA</vt:lpstr>
      <vt:lpstr>'x-709'!TABLE_AREA</vt:lpstr>
      <vt:lpstr>'x-710'!TABLE_AREA</vt:lpstr>
      <vt:lpstr>'x-711'!TABLE_AREA</vt:lpstr>
      <vt:lpstr>'x-712'!TABLE_AREA</vt:lpstr>
      <vt:lpstr>'x-713'!TABLE_AREA</vt:lpstr>
      <vt:lpstr>'x-714'!TABLE_AREA</vt:lpstr>
      <vt:lpstr>'x-715'!TABLE_AREA</vt:lpstr>
      <vt:lpstr>'x-716'!TABLE_AREA</vt:lpstr>
      <vt:lpstr>'x-717'!TABLE_AREA</vt:lpstr>
      <vt:lpstr>'x-718'!TABLE_AREA</vt:lpstr>
      <vt:lpstr>'x-719'!TABLE_AREA</vt:lpstr>
      <vt:lpstr>'x-720'!TABLE_AREA</vt:lpstr>
      <vt:lpstr>'x-721'!TABLE_AREA</vt:lpstr>
      <vt:lpstr>'x-722'!TABLE_AREA</vt:lpstr>
      <vt:lpstr>'x-724'!TABLE_AREA</vt:lpstr>
      <vt:lpstr>'x-801'!TABLE_AREA</vt:lpstr>
      <vt:lpstr>'x-802'!TABLE_AREA</vt:lpstr>
      <vt:lpstr>'x-803'!TABLE_AREA</vt:lpstr>
      <vt:lpstr>'x-804'!TABLE_AREA</vt:lpstr>
      <vt:lpstr>'x-805'!TABLE_AREA</vt:lpstr>
      <vt:lpstr>'x-806'!TABLE_AREA</vt:lpstr>
      <vt:lpstr>'x-807'!TABLE_AREA</vt:lpstr>
      <vt:lpstr>'x-808'!TABLE_AREA</vt:lpstr>
      <vt:lpstr>'x-809'!TABLE_AREA</vt:lpstr>
      <vt:lpstr>'x-810'!TABLE_AREA</vt:lpstr>
      <vt:lpstr>'x-811'!TABLE_AREA</vt:lpstr>
      <vt:lpstr>'x-812'!TABLE_AREA</vt:lpstr>
      <vt:lpstr>'x-813'!TABLE_AREA</vt:lpstr>
      <vt:lpstr>'x-814'!TABLE_AREA</vt:lpstr>
      <vt:lpstr>'x-815'!TABLE_AREA</vt:lpstr>
      <vt:lpstr>TABLE_AREA</vt:lpstr>
      <vt:lpstr>'x-101'!table_area_1</vt:lpstr>
      <vt:lpstr>'x-102'!table_area_1</vt:lpstr>
      <vt:lpstr>'x-103'!table_area_1</vt:lpstr>
      <vt:lpstr>'x-104'!table_area_1</vt:lpstr>
      <vt:lpstr>'x-105'!table_area_1</vt:lpstr>
      <vt:lpstr>'x-201'!TABLE_AREA_1</vt:lpstr>
      <vt:lpstr>'x-202'!TABLE_AREA_1</vt:lpstr>
      <vt:lpstr>'x-203'!TABLE_AREA_1</vt:lpstr>
      <vt:lpstr>'x-204'!TABLE_AREA_1</vt:lpstr>
      <vt:lpstr>'x-205'!TABLE_AREA_1</vt:lpstr>
      <vt:lpstr>'x-206'!TABLE_AREA_1</vt:lpstr>
      <vt:lpstr>'x-207'!TABLE_AREA_1</vt:lpstr>
      <vt:lpstr>'x-208'!TABLE_AREA_1</vt:lpstr>
      <vt:lpstr>'x-209'!TABLE_AREA_1</vt:lpstr>
      <vt:lpstr>'x-213'!TABLE_AREA_1</vt:lpstr>
      <vt:lpstr>'x-214'!TABLE_AREA_1</vt:lpstr>
      <vt:lpstr>'x-215'!TABLE_AREA_1</vt:lpstr>
      <vt:lpstr>'x-301'!TABLE_AREA_1</vt:lpstr>
      <vt:lpstr>'x-302'!TABLE_AREA_1</vt:lpstr>
      <vt:lpstr>'x-303'!TABLE_AREA_1</vt:lpstr>
      <vt:lpstr>'x-304'!TABLE_AREA_1</vt:lpstr>
      <vt:lpstr>'x-305'!TABLE_AREA_1</vt:lpstr>
      <vt:lpstr>'x-306'!TABLE_AREA_1</vt:lpstr>
      <vt:lpstr>'x-307'!TABLE_AREA_1</vt:lpstr>
      <vt:lpstr>'x-401'!TABLE_AREA_1</vt:lpstr>
      <vt:lpstr>'x-402'!TABLE_AREA_1</vt:lpstr>
      <vt:lpstr>'x-403'!TABLE_AREA_1</vt:lpstr>
      <vt:lpstr>'x-404'!TABLE_AREA_1</vt:lpstr>
      <vt:lpstr>'x-405'!TABLE_AREA_1</vt:lpstr>
      <vt:lpstr>'x-406'!TABLE_AREA_1</vt:lpstr>
      <vt:lpstr>'x-407'!TABLE_AREA_1</vt:lpstr>
      <vt:lpstr>'x-408'!TABLE_AREA_1</vt:lpstr>
      <vt:lpstr>'x-409'!TABLE_AREA_1</vt:lpstr>
      <vt:lpstr>'x-410'!TABLE_AREA_1</vt:lpstr>
      <vt:lpstr>'x-411'!TABLE_AREA_1</vt:lpstr>
      <vt:lpstr>'x-412'!TABLE_AREA_1</vt:lpstr>
      <vt:lpstr>'x-413'!TABLE_AREA_1</vt:lpstr>
      <vt:lpstr>'x-414'!TABLE_AREA_1</vt:lpstr>
      <vt:lpstr>'x-415'!TABLE_AREA_1</vt:lpstr>
      <vt:lpstr>'x-416'!TABLE_AREA_1</vt:lpstr>
      <vt:lpstr>'x-417'!TABLE_AREA_1</vt:lpstr>
      <vt:lpstr>'x-418'!TABLE_AREA_1</vt:lpstr>
      <vt:lpstr>'x-419'!TABLE_AREA_1</vt:lpstr>
      <vt:lpstr>'x-420'!TABLE_AREA_1</vt:lpstr>
      <vt:lpstr>'x-421'!TABLE_AREA_1</vt:lpstr>
      <vt:lpstr>'x-422'!TABLE_AREA_1</vt:lpstr>
      <vt:lpstr>'x-501'!TABLE_AREA_1</vt:lpstr>
      <vt:lpstr>'x-502'!TABLE_AREA_1</vt:lpstr>
      <vt:lpstr>'x-503'!TABLE_AREA_1</vt:lpstr>
      <vt:lpstr>'x-504'!TABLE_AREA_1</vt:lpstr>
      <vt:lpstr>'x-601'!TABLE_AREA_1</vt:lpstr>
      <vt:lpstr>'x-602'!TABLE_AREA_1</vt:lpstr>
      <vt:lpstr>'x-603'!TABLE_AREA_1</vt:lpstr>
      <vt:lpstr>'x-604'!TABLE_AREA_1</vt:lpstr>
      <vt:lpstr>'x-605'!TABLE_AREA_1</vt:lpstr>
      <vt:lpstr>'x-606'!TABLE_AREA_1</vt:lpstr>
      <vt:lpstr>'x-703'!TABLE_AREA_1</vt:lpstr>
      <vt:lpstr>'x-704'!TABLE_AREA_1</vt:lpstr>
      <vt:lpstr>'x-705'!TABLE_AREA_1</vt:lpstr>
      <vt:lpstr>'x-706'!TABLE_AREA_1</vt:lpstr>
      <vt:lpstr>'x-707'!TABLE_AREA_1</vt:lpstr>
      <vt:lpstr>'x-708'!TABLE_AREA_1</vt:lpstr>
      <vt:lpstr>'x-709'!TABLE_AREA_1</vt:lpstr>
      <vt:lpstr>'x-710'!TABLE_AREA_1</vt:lpstr>
      <vt:lpstr>'x-711'!TABLE_AREA_1</vt:lpstr>
      <vt:lpstr>'x-712'!TABLE_AREA_1</vt:lpstr>
      <vt:lpstr>'x-713'!TABLE_AREA_1</vt:lpstr>
      <vt:lpstr>'x-714'!TABLE_AREA_1</vt:lpstr>
      <vt:lpstr>'x-715'!TABLE_AREA_1</vt:lpstr>
      <vt:lpstr>'x-716'!TABLE_AREA_1</vt:lpstr>
      <vt:lpstr>'x-717'!TABLE_AREA_1</vt:lpstr>
      <vt:lpstr>'x-718'!TABLE_AREA_1</vt:lpstr>
      <vt:lpstr>'x-719'!TABLE_AREA_1</vt:lpstr>
      <vt:lpstr>'x-720'!TABLE_AREA_1</vt:lpstr>
      <vt:lpstr>'x-721'!TABLE_AREA_1</vt:lpstr>
      <vt:lpstr>'x-722'!TABLE_AREA_1</vt:lpstr>
      <vt:lpstr>'x-724'!TABLE_AREA_1</vt:lpstr>
      <vt:lpstr>'x-801'!TABLE_AREA_1</vt:lpstr>
      <vt:lpstr>'x-802'!TABLE_AREA_1</vt:lpstr>
      <vt:lpstr>'x-803'!TABLE_AREA_1</vt:lpstr>
      <vt:lpstr>'x-804'!TABLE_AREA_1</vt:lpstr>
      <vt:lpstr>'x-805'!TABLE_AREA_1</vt:lpstr>
      <vt:lpstr>'x-806'!TABLE_AREA_1</vt:lpstr>
      <vt:lpstr>'x-807'!TABLE_AREA_1</vt:lpstr>
      <vt:lpstr>'x-808'!TABLE_AREA_1</vt:lpstr>
      <vt:lpstr>'x-809'!TABLE_AREA_1</vt:lpstr>
      <vt:lpstr>'x-810'!TABLE_AREA_1</vt:lpstr>
      <vt:lpstr>'x-811'!TABLE_AREA_1</vt:lpstr>
      <vt:lpstr>'x-812'!TABLE_AREA_1</vt:lpstr>
      <vt:lpstr>'x-813'!TABLE_AREA_1</vt:lpstr>
      <vt:lpstr>'x-814'!TABLE_AREA_1</vt:lpstr>
      <vt:lpstr>'x-815'!TABLE_AREA_1</vt:lpstr>
      <vt:lpstr>'x-204'!TABLE_AREA_2</vt:lpstr>
      <vt:lpstr>'x-403'!TABLE_AREA_2</vt:lpstr>
      <vt:lpstr>'x-404'!TABLE_AREA_2</vt:lpstr>
      <vt:lpstr>'x-409'!TABLE_AREA_2</vt:lpstr>
      <vt:lpstr>'x-410'!TABLE_AREA_2</vt:lpstr>
      <vt:lpstr>'x-415'!TABLE_AREA_2</vt:lpstr>
      <vt:lpstr>'x-807'!TABLE_AREA_2</vt:lpstr>
      <vt:lpstr>'x-201'!TABLE_CLIENT</vt:lpstr>
      <vt:lpstr>'x-202'!TABLE_CLIENT</vt:lpstr>
      <vt:lpstr>'x-203'!TABLE_CLIENT</vt:lpstr>
      <vt:lpstr>'x-204'!TABLE_CLIENT</vt:lpstr>
      <vt:lpstr>'x-205'!TABLE_CLIENT</vt:lpstr>
      <vt:lpstr>'x-206'!TABLE_CLIENT</vt:lpstr>
      <vt:lpstr>'x-207'!TABLE_CLIENT</vt:lpstr>
      <vt:lpstr>'x-208'!TABLE_CLIENT</vt:lpstr>
      <vt:lpstr>'x-209'!TABLE_CLIENT</vt:lpstr>
      <vt:lpstr>'x-213'!TABLE_CLIENT</vt:lpstr>
      <vt:lpstr>'x-214'!TABLE_CLIENT</vt:lpstr>
      <vt:lpstr>'x-215'!TABLE_CLIENT</vt:lpstr>
      <vt:lpstr>'x-301'!TABLE_CLIENT</vt:lpstr>
      <vt:lpstr>'x-302'!TABLE_CLIENT</vt:lpstr>
      <vt:lpstr>'x-303'!TABLE_CLIENT</vt:lpstr>
      <vt:lpstr>'x-304'!TABLE_CLIENT</vt:lpstr>
      <vt:lpstr>'x-305'!TABLE_CLIENT</vt:lpstr>
      <vt:lpstr>'x-306'!TABLE_CLIENT</vt:lpstr>
      <vt:lpstr>'x-307'!TABLE_CLIENT</vt:lpstr>
      <vt:lpstr>'x-401'!TABLE_CLIENT</vt:lpstr>
      <vt:lpstr>'x-402'!TABLE_CLIENT</vt:lpstr>
      <vt:lpstr>'x-403'!TABLE_CLIENT</vt:lpstr>
      <vt:lpstr>'x-404'!TABLE_CLIENT</vt:lpstr>
      <vt:lpstr>'x-405'!TABLE_CLIENT</vt:lpstr>
      <vt:lpstr>'x-406'!TABLE_CLIENT</vt:lpstr>
      <vt:lpstr>'x-407'!TABLE_CLIENT</vt:lpstr>
      <vt:lpstr>'x-408'!TABLE_CLIENT</vt:lpstr>
      <vt:lpstr>'x-409'!TABLE_CLIENT</vt:lpstr>
      <vt:lpstr>'x-410'!TABLE_CLIENT</vt:lpstr>
      <vt:lpstr>'x-411'!TABLE_CLIENT</vt:lpstr>
      <vt:lpstr>'x-412'!TABLE_CLIENT</vt:lpstr>
      <vt:lpstr>'x-413'!TABLE_CLIENT</vt:lpstr>
      <vt:lpstr>'x-414'!TABLE_CLIENT</vt:lpstr>
      <vt:lpstr>'x-415'!TABLE_CLIENT</vt:lpstr>
      <vt:lpstr>'x-416'!TABLE_CLIENT</vt:lpstr>
      <vt:lpstr>'x-417'!TABLE_CLIENT</vt:lpstr>
      <vt:lpstr>'x-418'!TABLE_CLIENT</vt:lpstr>
      <vt:lpstr>'x-419'!TABLE_CLIENT</vt:lpstr>
      <vt:lpstr>'x-420'!TABLE_CLIENT</vt:lpstr>
      <vt:lpstr>'x-421'!TABLE_CLIENT</vt:lpstr>
      <vt:lpstr>'x-422'!TABLE_CLIENT</vt:lpstr>
      <vt:lpstr>'x-501'!TABLE_CLIENT</vt:lpstr>
      <vt:lpstr>'x-502'!TABLE_CLIENT</vt:lpstr>
      <vt:lpstr>'x-503'!TABLE_CLIENT</vt:lpstr>
      <vt:lpstr>'x-504'!TABLE_CLIENT</vt:lpstr>
      <vt:lpstr>'x-601'!TABLE_CLIENT</vt:lpstr>
      <vt:lpstr>'x-602'!TABLE_CLIENT</vt:lpstr>
      <vt:lpstr>'x-603'!TABLE_CLIENT</vt:lpstr>
      <vt:lpstr>'x-604'!TABLE_CLIENT</vt:lpstr>
      <vt:lpstr>'x-605'!TABLE_CLIENT</vt:lpstr>
      <vt:lpstr>'x-606'!TABLE_CLIENT</vt:lpstr>
      <vt:lpstr>'x-703'!TABLE_CLIENT</vt:lpstr>
      <vt:lpstr>'x-704'!TABLE_CLIENT</vt:lpstr>
      <vt:lpstr>'x-705'!TABLE_CLIENT</vt:lpstr>
      <vt:lpstr>'x-706'!TABLE_CLIENT</vt:lpstr>
      <vt:lpstr>'x-707'!TABLE_CLIENT</vt:lpstr>
      <vt:lpstr>'x-708'!TABLE_CLIENT</vt:lpstr>
      <vt:lpstr>'x-709'!TABLE_CLIENT</vt:lpstr>
      <vt:lpstr>'x-710'!TABLE_CLIENT</vt:lpstr>
      <vt:lpstr>'x-711'!TABLE_CLIENT</vt:lpstr>
      <vt:lpstr>'x-712'!TABLE_CLIENT</vt:lpstr>
      <vt:lpstr>'x-713'!TABLE_CLIENT</vt:lpstr>
      <vt:lpstr>'x-714'!TABLE_CLIENT</vt:lpstr>
      <vt:lpstr>'x-715'!TABLE_CLIENT</vt:lpstr>
      <vt:lpstr>'x-716'!TABLE_CLIENT</vt:lpstr>
      <vt:lpstr>'x-717'!TABLE_CLIENT</vt:lpstr>
      <vt:lpstr>'x-718'!TABLE_CLIENT</vt:lpstr>
      <vt:lpstr>'x-719'!TABLE_CLIENT</vt:lpstr>
      <vt:lpstr>'x-720'!TABLE_CLIENT</vt:lpstr>
      <vt:lpstr>'x-721'!TABLE_CLIENT</vt:lpstr>
      <vt:lpstr>'x-722'!TABLE_CLIENT</vt:lpstr>
      <vt:lpstr>'x-724'!TABLE_CLIENT</vt:lpstr>
      <vt:lpstr>'x-801'!TABLE_CLIENT</vt:lpstr>
      <vt:lpstr>'x-802'!TABLE_CLIENT</vt:lpstr>
      <vt:lpstr>'x-803'!TABLE_CLIENT</vt:lpstr>
      <vt:lpstr>'x-804'!TABLE_CLIENT</vt:lpstr>
      <vt:lpstr>'x-805'!TABLE_CLIENT</vt:lpstr>
      <vt:lpstr>'x-806'!TABLE_CLIENT</vt:lpstr>
      <vt:lpstr>'x-807'!TABLE_CLIENT</vt:lpstr>
      <vt:lpstr>'x-808'!TABLE_CLIENT</vt:lpstr>
      <vt:lpstr>'x-809'!TABLE_CLIENT</vt:lpstr>
      <vt:lpstr>'x-810'!TABLE_CLIENT</vt:lpstr>
      <vt:lpstr>'x-811'!TABLE_CLIENT</vt:lpstr>
      <vt:lpstr>'x-812'!TABLE_CLIENT</vt:lpstr>
      <vt:lpstr>'x-813'!TABLE_CLIENT</vt:lpstr>
      <vt:lpstr>'x-814'!TABLE_CLIENT</vt:lpstr>
      <vt:lpstr>'x-815'!TABLE_CLIENT</vt:lpstr>
      <vt:lpstr>TABLE_CLIENT</vt:lpstr>
      <vt:lpstr>'x-101'!table_client_1</vt:lpstr>
      <vt:lpstr>'x-102'!table_client_1</vt:lpstr>
      <vt:lpstr>'x-103'!table_client_1</vt:lpstr>
      <vt:lpstr>'x-104'!table_client_1</vt:lpstr>
      <vt:lpstr>'x-105'!table_client_1</vt:lpstr>
      <vt:lpstr>'x-201'!TABLE_CLIENT_1</vt:lpstr>
      <vt:lpstr>'x-202'!TABLE_CLIENT_1</vt:lpstr>
      <vt:lpstr>'x-203'!TABLE_CLIENT_1</vt:lpstr>
      <vt:lpstr>'x-204'!TABLE_CLIENT_1</vt:lpstr>
      <vt:lpstr>'x-205'!TABLE_CLIENT_1</vt:lpstr>
      <vt:lpstr>'x-206'!TABLE_CLIENT_1</vt:lpstr>
      <vt:lpstr>'x-207'!TABLE_CLIENT_1</vt:lpstr>
      <vt:lpstr>'x-208'!TABLE_CLIENT_1</vt:lpstr>
      <vt:lpstr>'x-209'!TABLE_CLIENT_1</vt:lpstr>
      <vt:lpstr>'x-213'!TABLE_CLIENT_1</vt:lpstr>
      <vt:lpstr>'x-214'!TABLE_CLIENT_1</vt:lpstr>
      <vt:lpstr>'x-215'!TABLE_CLIENT_1</vt:lpstr>
      <vt:lpstr>'x-301'!TABLE_CLIENT_1</vt:lpstr>
      <vt:lpstr>'x-302'!TABLE_CLIENT_1</vt:lpstr>
      <vt:lpstr>'x-303'!TABLE_CLIENT_1</vt:lpstr>
      <vt:lpstr>'x-304'!TABLE_CLIENT_1</vt:lpstr>
      <vt:lpstr>'x-305'!TABLE_CLIENT_1</vt:lpstr>
      <vt:lpstr>'x-306'!TABLE_CLIENT_1</vt:lpstr>
      <vt:lpstr>'x-307'!TABLE_CLIENT_1</vt:lpstr>
      <vt:lpstr>'x-401'!TABLE_CLIENT_1</vt:lpstr>
      <vt:lpstr>'x-402'!TABLE_CLIENT_1</vt:lpstr>
      <vt:lpstr>'x-403'!TABLE_CLIENT_1</vt:lpstr>
      <vt:lpstr>'x-404'!TABLE_CLIENT_1</vt:lpstr>
      <vt:lpstr>'x-405'!TABLE_CLIENT_1</vt:lpstr>
      <vt:lpstr>'x-406'!TABLE_CLIENT_1</vt:lpstr>
      <vt:lpstr>'x-407'!TABLE_CLIENT_1</vt:lpstr>
      <vt:lpstr>'x-408'!TABLE_CLIENT_1</vt:lpstr>
      <vt:lpstr>'x-409'!TABLE_CLIENT_1</vt:lpstr>
      <vt:lpstr>'x-410'!TABLE_CLIENT_1</vt:lpstr>
      <vt:lpstr>'x-411'!TABLE_CLIENT_1</vt:lpstr>
      <vt:lpstr>'x-412'!TABLE_CLIENT_1</vt:lpstr>
      <vt:lpstr>'x-413'!TABLE_CLIENT_1</vt:lpstr>
      <vt:lpstr>'x-414'!TABLE_CLIENT_1</vt:lpstr>
      <vt:lpstr>'x-415'!TABLE_CLIENT_1</vt:lpstr>
      <vt:lpstr>'x-416'!TABLE_CLIENT_1</vt:lpstr>
      <vt:lpstr>'x-417'!TABLE_CLIENT_1</vt:lpstr>
      <vt:lpstr>'x-418'!TABLE_CLIENT_1</vt:lpstr>
      <vt:lpstr>'x-419'!TABLE_CLIENT_1</vt:lpstr>
      <vt:lpstr>'x-420'!TABLE_CLIENT_1</vt:lpstr>
      <vt:lpstr>'x-421'!TABLE_CLIENT_1</vt:lpstr>
      <vt:lpstr>'x-422'!TABLE_CLIENT_1</vt:lpstr>
      <vt:lpstr>'x-501'!TABLE_CLIENT_1</vt:lpstr>
      <vt:lpstr>'x-502'!TABLE_CLIENT_1</vt:lpstr>
      <vt:lpstr>'x-503'!TABLE_CLIENT_1</vt:lpstr>
      <vt:lpstr>'x-504'!TABLE_CLIENT_1</vt:lpstr>
      <vt:lpstr>'x-601'!TABLE_CLIENT_1</vt:lpstr>
      <vt:lpstr>'x-602'!TABLE_CLIENT_1</vt:lpstr>
      <vt:lpstr>'x-603'!TABLE_CLIENT_1</vt:lpstr>
      <vt:lpstr>'x-604'!TABLE_CLIENT_1</vt:lpstr>
      <vt:lpstr>'x-605'!TABLE_CLIENT_1</vt:lpstr>
      <vt:lpstr>'x-606'!TABLE_CLIENT_1</vt:lpstr>
      <vt:lpstr>'x-703'!TABLE_CLIENT_1</vt:lpstr>
      <vt:lpstr>'x-704'!TABLE_CLIENT_1</vt:lpstr>
      <vt:lpstr>'x-705'!TABLE_CLIENT_1</vt:lpstr>
      <vt:lpstr>'x-706'!TABLE_CLIENT_1</vt:lpstr>
      <vt:lpstr>'x-707'!TABLE_CLIENT_1</vt:lpstr>
      <vt:lpstr>'x-708'!TABLE_CLIENT_1</vt:lpstr>
      <vt:lpstr>'x-709'!TABLE_CLIENT_1</vt:lpstr>
      <vt:lpstr>'x-710'!TABLE_CLIENT_1</vt:lpstr>
      <vt:lpstr>'x-711'!TABLE_CLIENT_1</vt:lpstr>
      <vt:lpstr>'x-712'!TABLE_CLIENT_1</vt:lpstr>
      <vt:lpstr>'x-713'!TABLE_CLIENT_1</vt:lpstr>
      <vt:lpstr>'x-714'!TABLE_CLIENT_1</vt:lpstr>
      <vt:lpstr>'x-715'!TABLE_CLIENT_1</vt:lpstr>
      <vt:lpstr>'x-716'!TABLE_CLIENT_1</vt:lpstr>
      <vt:lpstr>'x-717'!TABLE_CLIENT_1</vt:lpstr>
      <vt:lpstr>'x-718'!TABLE_CLIENT_1</vt:lpstr>
      <vt:lpstr>'x-719'!TABLE_CLIENT_1</vt:lpstr>
      <vt:lpstr>'x-720'!TABLE_CLIENT_1</vt:lpstr>
      <vt:lpstr>'x-721'!TABLE_CLIENT_1</vt:lpstr>
      <vt:lpstr>'x-722'!TABLE_CLIENT_1</vt:lpstr>
      <vt:lpstr>'x-724'!TABLE_CLIENT_1</vt:lpstr>
      <vt:lpstr>'x-801'!TABLE_CLIENT_1</vt:lpstr>
      <vt:lpstr>'x-802'!TABLE_CLIENT_1</vt:lpstr>
      <vt:lpstr>'x-803'!TABLE_CLIENT_1</vt:lpstr>
      <vt:lpstr>'x-804'!TABLE_CLIENT_1</vt:lpstr>
      <vt:lpstr>'x-805'!TABLE_CLIENT_1</vt:lpstr>
      <vt:lpstr>'x-806'!TABLE_CLIENT_1</vt:lpstr>
      <vt:lpstr>'x-807'!TABLE_CLIENT_1</vt:lpstr>
      <vt:lpstr>'x-808'!TABLE_CLIENT_1</vt:lpstr>
      <vt:lpstr>'x-809'!TABLE_CLIENT_1</vt:lpstr>
      <vt:lpstr>'x-810'!TABLE_CLIENT_1</vt:lpstr>
      <vt:lpstr>'x-811'!TABLE_CLIENT_1</vt:lpstr>
      <vt:lpstr>'x-812'!TABLE_CLIENT_1</vt:lpstr>
      <vt:lpstr>'x-813'!TABLE_CLIENT_1</vt:lpstr>
      <vt:lpstr>'x-814'!TABLE_CLIENT_1</vt:lpstr>
      <vt:lpstr>'x-815'!TABLE_CLIENT_1</vt:lpstr>
      <vt:lpstr>'x-204'!TABLE_CLIENT_2</vt:lpstr>
      <vt:lpstr>'x-403'!TABLE_CLIENT_2</vt:lpstr>
      <vt:lpstr>'x-404'!TABLE_CLIENT_2</vt:lpstr>
      <vt:lpstr>'x-409'!TABLE_CLIENT_2</vt:lpstr>
      <vt:lpstr>'x-410'!TABLE_CLIENT_2</vt:lpstr>
      <vt:lpstr>'x-415'!TABLE_CLIENT_2</vt:lpstr>
      <vt:lpstr>'x-807'!TABLE_CLIENT_2</vt:lpstr>
      <vt:lpstr>'x-201'!TABLE_DATE_IMPLEMENTED</vt:lpstr>
      <vt:lpstr>'x-202'!TABLE_DATE_IMPLEMENTED</vt:lpstr>
      <vt:lpstr>'x-203'!TABLE_DATE_IMPLEMENTED</vt:lpstr>
      <vt:lpstr>'x-204'!TABLE_DATE_IMPLEMENTED</vt:lpstr>
      <vt:lpstr>'x-205'!TABLE_DATE_IMPLEMENTED</vt:lpstr>
      <vt:lpstr>'x-206'!TABLE_DATE_IMPLEMENTED</vt:lpstr>
      <vt:lpstr>'x-207'!TABLE_DATE_IMPLEMENTED</vt:lpstr>
      <vt:lpstr>'x-208'!TABLE_DATE_IMPLEMENTED</vt:lpstr>
      <vt:lpstr>'x-209'!TABLE_DATE_IMPLEMENTED</vt:lpstr>
      <vt:lpstr>'x-213'!TABLE_DATE_IMPLEMENTED</vt:lpstr>
      <vt:lpstr>'x-214'!TABLE_DATE_IMPLEMENTED</vt:lpstr>
      <vt:lpstr>'x-215'!TABLE_DATE_IMPLEMENTED</vt:lpstr>
      <vt:lpstr>'x-301'!TABLE_DATE_IMPLEMENTED</vt:lpstr>
      <vt:lpstr>'x-302'!TABLE_DATE_IMPLEMENTED</vt:lpstr>
      <vt:lpstr>'x-303'!TABLE_DATE_IMPLEMENTED</vt:lpstr>
      <vt:lpstr>'x-304'!TABLE_DATE_IMPLEMENTED</vt:lpstr>
      <vt:lpstr>'x-305'!TABLE_DATE_IMPLEMENTED</vt:lpstr>
      <vt:lpstr>'x-306'!TABLE_DATE_IMPLEMENTED</vt:lpstr>
      <vt:lpstr>'x-307'!TABLE_DATE_IMPLEMENTED</vt:lpstr>
      <vt:lpstr>'x-401'!TABLE_DATE_IMPLEMENTED</vt:lpstr>
      <vt:lpstr>'x-402'!TABLE_DATE_IMPLEMENTED</vt:lpstr>
      <vt:lpstr>'x-403'!TABLE_DATE_IMPLEMENTED</vt:lpstr>
      <vt:lpstr>'x-404'!TABLE_DATE_IMPLEMENTED</vt:lpstr>
      <vt:lpstr>'x-405'!TABLE_DATE_IMPLEMENTED</vt:lpstr>
      <vt:lpstr>'x-406'!TABLE_DATE_IMPLEMENTED</vt:lpstr>
      <vt:lpstr>'x-407'!TABLE_DATE_IMPLEMENTED</vt:lpstr>
      <vt:lpstr>'x-408'!TABLE_DATE_IMPLEMENTED</vt:lpstr>
      <vt:lpstr>'x-409'!TABLE_DATE_IMPLEMENTED</vt:lpstr>
      <vt:lpstr>'x-410'!TABLE_DATE_IMPLEMENTED</vt:lpstr>
      <vt:lpstr>'x-411'!TABLE_DATE_IMPLEMENTED</vt:lpstr>
      <vt:lpstr>'x-412'!TABLE_DATE_IMPLEMENTED</vt:lpstr>
      <vt:lpstr>'x-413'!TABLE_DATE_IMPLEMENTED</vt:lpstr>
      <vt:lpstr>'x-414'!TABLE_DATE_IMPLEMENTED</vt:lpstr>
      <vt:lpstr>'x-415'!TABLE_DATE_IMPLEMENTED</vt:lpstr>
      <vt:lpstr>'x-416'!TABLE_DATE_IMPLEMENTED</vt:lpstr>
      <vt:lpstr>'x-417'!TABLE_DATE_IMPLEMENTED</vt:lpstr>
      <vt:lpstr>'x-418'!TABLE_DATE_IMPLEMENTED</vt:lpstr>
      <vt:lpstr>'x-419'!TABLE_DATE_IMPLEMENTED</vt:lpstr>
      <vt:lpstr>'x-420'!TABLE_DATE_IMPLEMENTED</vt:lpstr>
      <vt:lpstr>'x-421'!TABLE_DATE_IMPLEMENTED</vt:lpstr>
      <vt:lpstr>'x-422'!TABLE_DATE_IMPLEMENTED</vt:lpstr>
      <vt:lpstr>'x-501'!TABLE_DATE_IMPLEMENTED</vt:lpstr>
      <vt:lpstr>'x-502'!TABLE_DATE_IMPLEMENTED</vt:lpstr>
      <vt:lpstr>'x-503'!TABLE_DATE_IMPLEMENTED</vt:lpstr>
      <vt:lpstr>'x-504'!TABLE_DATE_IMPLEMENTED</vt:lpstr>
      <vt:lpstr>'x-601'!TABLE_DATE_IMPLEMENTED</vt:lpstr>
      <vt:lpstr>'x-602'!TABLE_DATE_IMPLEMENTED</vt:lpstr>
      <vt:lpstr>'x-603'!TABLE_DATE_IMPLEMENTED</vt:lpstr>
      <vt:lpstr>'x-604'!TABLE_DATE_IMPLEMENTED</vt:lpstr>
      <vt:lpstr>'x-605'!TABLE_DATE_IMPLEMENTED</vt:lpstr>
      <vt:lpstr>'x-606'!TABLE_DATE_IMPLEMENTED</vt:lpstr>
      <vt:lpstr>'x-703'!TABLE_DATE_IMPLEMENTED</vt:lpstr>
      <vt:lpstr>'x-704'!TABLE_DATE_IMPLEMENTED</vt:lpstr>
      <vt:lpstr>'x-705'!TABLE_DATE_IMPLEMENTED</vt:lpstr>
      <vt:lpstr>'x-706'!TABLE_DATE_IMPLEMENTED</vt:lpstr>
      <vt:lpstr>'x-707'!TABLE_DATE_IMPLEMENTED</vt:lpstr>
      <vt:lpstr>'x-708'!TABLE_DATE_IMPLEMENTED</vt:lpstr>
      <vt:lpstr>'x-709'!TABLE_DATE_IMPLEMENTED</vt:lpstr>
      <vt:lpstr>'x-710'!TABLE_DATE_IMPLEMENTED</vt:lpstr>
      <vt:lpstr>'x-711'!TABLE_DATE_IMPLEMENTED</vt:lpstr>
      <vt:lpstr>'x-712'!TABLE_DATE_IMPLEMENTED</vt:lpstr>
      <vt:lpstr>'x-713'!TABLE_DATE_IMPLEMENTED</vt:lpstr>
      <vt:lpstr>'x-714'!TABLE_DATE_IMPLEMENTED</vt:lpstr>
      <vt:lpstr>'x-715'!TABLE_DATE_IMPLEMENTED</vt:lpstr>
      <vt:lpstr>'x-716'!TABLE_DATE_IMPLEMENTED</vt:lpstr>
      <vt:lpstr>'x-717'!TABLE_DATE_IMPLEMENTED</vt:lpstr>
      <vt:lpstr>'x-718'!TABLE_DATE_IMPLEMENTED</vt:lpstr>
      <vt:lpstr>'x-719'!TABLE_DATE_IMPLEMENTED</vt:lpstr>
      <vt:lpstr>'x-720'!TABLE_DATE_IMPLEMENTED</vt:lpstr>
      <vt:lpstr>'x-721'!TABLE_DATE_IMPLEMENTED</vt:lpstr>
      <vt:lpstr>'x-722'!TABLE_DATE_IMPLEMENTED</vt:lpstr>
      <vt:lpstr>'x-724'!TABLE_DATE_IMPLEMENTED</vt:lpstr>
      <vt:lpstr>'x-801'!TABLE_DATE_IMPLEMENTED</vt:lpstr>
      <vt:lpstr>'x-802'!TABLE_DATE_IMPLEMENTED</vt:lpstr>
      <vt:lpstr>'x-803'!TABLE_DATE_IMPLEMENTED</vt:lpstr>
      <vt:lpstr>'x-804'!TABLE_DATE_IMPLEMENTED</vt:lpstr>
      <vt:lpstr>'x-805'!TABLE_DATE_IMPLEMENTED</vt:lpstr>
      <vt:lpstr>'x-806'!TABLE_DATE_IMPLEMENTED</vt:lpstr>
      <vt:lpstr>'x-807'!TABLE_DATE_IMPLEMENTED</vt:lpstr>
      <vt:lpstr>'x-808'!TABLE_DATE_IMPLEMENTED</vt:lpstr>
      <vt:lpstr>'x-809'!TABLE_DATE_IMPLEMENTED</vt:lpstr>
      <vt:lpstr>'x-810'!TABLE_DATE_IMPLEMENTED</vt:lpstr>
      <vt:lpstr>'x-811'!TABLE_DATE_IMPLEMENTED</vt:lpstr>
      <vt:lpstr>'x-812'!TABLE_DATE_IMPLEMENTED</vt:lpstr>
      <vt:lpstr>'x-813'!TABLE_DATE_IMPLEMENTED</vt:lpstr>
      <vt:lpstr>'x-814'!TABLE_DATE_IMPLEMENTED</vt:lpstr>
      <vt:lpstr>'x-815'!TABLE_DATE_IMPLEMENTED</vt:lpstr>
      <vt:lpstr>TABLE_DATE_IMPLEMENTED</vt:lpstr>
      <vt:lpstr>'x-101'!table_date_implemented_1</vt:lpstr>
      <vt:lpstr>'x-102'!table_date_implemented_1</vt:lpstr>
      <vt:lpstr>'x-103'!table_date_implemented_1</vt:lpstr>
      <vt:lpstr>'x-104'!table_date_implemented_1</vt:lpstr>
      <vt:lpstr>'x-105'!table_date_implemented_1</vt:lpstr>
      <vt:lpstr>'x-201'!TABLE_DATE_IMPLEMENTED_1</vt:lpstr>
      <vt:lpstr>'x-202'!TABLE_DATE_IMPLEMENTED_1</vt:lpstr>
      <vt:lpstr>'x-203'!TABLE_DATE_IMPLEMENTED_1</vt:lpstr>
      <vt:lpstr>'x-204'!TABLE_DATE_IMPLEMENTED_1</vt:lpstr>
      <vt:lpstr>'x-205'!TABLE_DATE_IMPLEMENTED_1</vt:lpstr>
      <vt:lpstr>'x-206'!TABLE_DATE_IMPLEMENTED_1</vt:lpstr>
      <vt:lpstr>'x-207'!TABLE_DATE_IMPLEMENTED_1</vt:lpstr>
      <vt:lpstr>'x-208'!TABLE_DATE_IMPLEMENTED_1</vt:lpstr>
      <vt:lpstr>'x-209'!TABLE_DATE_IMPLEMENTED_1</vt:lpstr>
      <vt:lpstr>'x-213'!TABLE_DATE_IMPLEMENTED_1</vt:lpstr>
      <vt:lpstr>'x-214'!TABLE_DATE_IMPLEMENTED_1</vt:lpstr>
      <vt:lpstr>'x-215'!TABLE_DATE_IMPLEMENTED_1</vt:lpstr>
      <vt:lpstr>'x-301'!TABLE_DATE_IMPLEMENTED_1</vt:lpstr>
      <vt:lpstr>'x-302'!TABLE_DATE_IMPLEMENTED_1</vt:lpstr>
      <vt:lpstr>'x-303'!TABLE_DATE_IMPLEMENTED_1</vt:lpstr>
      <vt:lpstr>'x-304'!TABLE_DATE_IMPLEMENTED_1</vt:lpstr>
      <vt:lpstr>'x-305'!TABLE_DATE_IMPLEMENTED_1</vt:lpstr>
      <vt:lpstr>'x-306'!TABLE_DATE_IMPLEMENTED_1</vt:lpstr>
      <vt:lpstr>'x-307'!TABLE_DATE_IMPLEMENTED_1</vt:lpstr>
      <vt:lpstr>'x-401'!TABLE_DATE_IMPLEMENTED_1</vt:lpstr>
      <vt:lpstr>'x-402'!TABLE_DATE_IMPLEMENTED_1</vt:lpstr>
      <vt:lpstr>'x-403'!TABLE_DATE_IMPLEMENTED_1</vt:lpstr>
      <vt:lpstr>'x-404'!TABLE_DATE_IMPLEMENTED_1</vt:lpstr>
      <vt:lpstr>'x-405'!TABLE_DATE_IMPLEMENTED_1</vt:lpstr>
      <vt:lpstr>'x-406'!TABLE_DATE_IMPLEMENTED_1</vt:lpstr>
      <vt:lpstr>'x-407'!TABLE_DATE_IMPLEMENTED_1</vt:lpstr>
      <vt:lpstr>'x-408'!TABLE_DATE_IMPLEMENTED_1</vt:lpstr>
      <vt:lpstr>'x-409'!TABLE_DATE_IMPLEMENTED_1</vt:lpstr>
      <vt:lpstr>'x-410'!TABLE_DATE_IMPLEMENTED_1</vt:lpstr>
      <vt:lpstr>'x-411'!TABLE_DATE_IMPLEMENTED_1</vt:lpstr>
      <vt:lpstr>'x-412'!TABLE_DATE_IMPLEMENTED_1</vt:lpstr>
      <vt:lpstr>'x-413'!TABLE_DATE_IMPLEMENTED_1</vt:lpstr>
      <vt:lpstr>'x-414'!TABLE_DATE_IMPLEMENTED_1</vt:lpstr>
      <vt:lpstr>'x-415'!TABLE_DATE_IMPLEMENTED_1</vt:lpstr>
      <vt:lpstr>'x-416'!TABLE_DATE_IMPLEMENTED_1</vt:lpstr>
      <vt:lpstr>'x-417'!TABLE_DATE_IMPLEMENTED_1</vt:lpstr>
      <vt:lpstr>'x-418'!TABLE_DATE_IMPLEMENTED_1</vt:lpstr>
      <vt:lpstr>'x-419'!TABLE_DATE_IMPLEMENTED_1</vt:lpstr>
      <vt:lpstr>'x-420'!TABLE_DATE_IMPLEMENTED_1</vt:lpstr>
      <vt:lpstr>'x-421'!TABLE_DATE_IMPLEMENTED_1</vt:lpstr>
      <vt:lpstr>'x-422'!TABLE_DATE_IMPLEMENTED_1</vt:lpstr>
      <vt:lpstr>'x-501'!TABLE_DATE_IMPLEMENTED_1</vt:lpstr>
      <vt:lpstr>'x-502'!TABLE_DATE_IMPLEMENTED_1</vt:lpstr>
      <vt:lpstr>'x-503'!TABLE_DATE_IMPLEMENTED_1</vt:lpstr>
      <vt:lpstr>'x-504'!TABLE_DATE_IMPLEMENTED_1</vt:lpstr>
      <vt:lpstr>'x-601'!TABLE_DATE_IMPLEMENTED_1</vt:lpstr>
      <vt:lpstr>'x-602'!TABLE_DATE_IMPLEMENTED_1</vt:lpstr>
      <vt:lpstr>'x-603'!TABLE_DATE_IMPLEMENTED_1</vt:lpstr>
      <vt:lpstr>'x-604'!TABLE_DATE_IMPLEMENTED_1</vt:lpstr>
      <vt:lpstr>'x-605'!TABLE_DATE_IMPLEMENTED_1</vt:lpstr>
      <vt:lpstr>'x-606'!TABLE_DATE_IMPLEMENTED_1</vt:lpstr>
      <vt:lpstr>'x-703'!TABLE_DATE_IMPLEMENTED_1</vt:lpstr>
      <vt:lpstr>'x-704'!TABLE_DATE_IMPLEMENTED_1</vt:lpstr>
      <vt:lpstr>'x-705'!TABLE_DATE_IMPLEMENTED_1</vt:lpstr>
      <vt:lpstr>'x-706'!TABLE_DATE_IMPLEMENTED_1</vt:lpstr>
      <vt:lpstr>'x-707'!TABLE_DATE_IMPLEMENTED_1</vt:lpstr>
      <vt:lpstr>'x-708'!TABLE_DATE_IMPLEMENTED_1</vt:lpstr>
      <vt:lpstr>'x-709'!TABLE_DATE_IMPLEMENTED_1</vt:lpstr>
      <vt:lpstr>'x-710'!TABLE_DATE_IMPLEMENTED_1</vt:lpstr>
      <vt:lpstr>'x-711'!TABLE_DATE_IMPLEMENTED_1</vt:lpstr>
      <vt:lpstr>'x-712'!TABLE_DATE_IMPLEMENTED_1</vt:lpstr>
      <vt:lpstr>'x-713'!TABLE_DATE_IMPLEMENTED_1</vt:lpstr>
      <vt:lpstr>'x-714'!TABLE_DATE_IMPLEMENTED_1</vt:lpstr>
      <vt:lpstr>'x-715'!TABLE_DATE_IMPLEMENTED_1</vt:lpstr>
      <vt:lpstr>'x-716'!TABLE_DATE_IMPLEMENTED_1</vt:lpstr>
      <vt:lpstr>'x-717'!TABLE_DATE_IMPLEMENTED_1</vt:lpstr>
      <vt:lpstr>'x-718'!TABLE_DATE_IMPLEMENTED_1</vt:lpstr>
      <vt:lpstr>'x-719'!TABLE_DATE_IMPLEMENTED_1</vt:lpstr>
      <vt:lpstr>'x-720'!TABLE_DATE_IMPLEMENTED_1</vt:lpstr>
      <vt:lpstr>'x-721'!TABLE_DATE_IMPLEMENTED_1</vt:lpstr>
      <vt:lpstr>'x-722'!TABLE_DATE_IMPLEMENTED_1</vt:lpstr>
      <vt:lpstr>'x-724'!TABLE_DATE_IMPLEMENTED_1</vt:lpstr>
      <vt:lpstr>'x-801'!TABLE_DATE_IMPLEMENTED_1</vt:lpstr>
      <vt:lpstr>'x-802'!TABLE_DATE_IMPLEMENTED_1</vt:lpstr>
      <vt:lpstr>'x-803'!TABLE_DATE_IMPLEMENTED_1</vt:lpstr>
      <vt:lpstr>'x-804'!TABLE_DATE_IMPLEMENTED_1</vt:lpstr>
      <vt:lpstr>'x-805'!TABLE_DATE_IMPLEMENTED_1</vt:lpstr>
      <vt:lpstr>'x-806'!TABLE_DATE_IMPLEMENTED_1</vt:lpstr>
      <vt:lpstr>'x-807'!TABLE_DATE_IMPLEMENTED_1</vt:lpstr>
      <vt:lpstr>'x-808'!TABLE_DATE_IMPLEMENTED_1</vt:lpstr>
      <vt:lpstr>'x-809'!TABLE_DATE_IMPLEMENTED_1</vt:lpstr>
      <vt:lpstr>'x-810'!TABLE_DATE_IMPLEMENTED_1</vt:lpstr>
      <vt:lpstr>'x-811'!TABLE_DATE_IMPLEMENTED_1</vt:lpstr>
      <vt:lpstr>'x-812'!TABLE_DATE_IMPLEMENTED_1</vt:lpstr>
      <vt:lpstr>'x-813'!TABLE_DATE_IMPLEMENTED_1</vt:lpstr>
      <vt:lpstr>'x-814'!TABLE_DATE_IMPLEMENTED_1</vt:lpstr>
      <vt:lpstr>'x-815'!TABLE_DATE_IMPLEMENTED_1</vt:lpstr>
      <vt:lpstr>'x-204'!TABLE_DATE_IMPLEMENTED_2</vt:lpstr>
      <vt:lpstr>'x-403'!TABLE_DATE_IMPLEMENTED_2</vt:lpstr>
      <vt:lpstr>'x-404'!TABLE_DATE_IMPLEMENTED_2</vt:lpstr>
      <vt:lpstr>'x-409'!TABLE_DATE_IMPLEMENTED_2</vt:lpstr>
      <vt:lpstr>'x-410'!TABLE_DATE_IMPLEMENTED_2</vt:lpstr>
      <vt:lpstr>'x-415'!TABLE_DATE_IMPLEMENTED_2</vt:lpstr>
      <vt:lpstr>'x-807'!TABLE_DATE_IMPLEMENTED_2</vt:lpstr>
      <vt:lpstr>'x-201'!TABLE_DATE_ISSUED</vt:lpstr>
      <vt:lpstr>'x-202'!TABLE_DATE_ISSUED</vt:lpstr>
      <vt:lpstr>'x-203'!TABLE_DATE_ISSUED</vt:lpstr>
      <vt:lpstr>'x-204'!TABLE_DATE_ISSUED</vt:lpstr>
      <vt:lpstr>'x-205'!TABLE_DATE_ISSUED</vt:lpstr>
      <vt:lpstr>'x-206'!TABLE_DATE_ISSUED</vt:lpstr>
      <vt:lpstr>'x-207'!TABLE_DATE_ISSUED</vt:lpstr>
      <vt:lpstr>'x-208'!TABLE_DATE_ISSUED</vt:lpstr>
      <vt:lpstr>'x-209'!TABLE_DATE_ISSUED</vt:lpstr>
      <vt:lpstr>'x-213'!TABLE_DATE_ISSUED</vt:lpstr>
      <vt:lpstr>'x-214'!TABLE_DATE_ISSUED</vt:lpstr>
      <vt:lpstr>'x-215'!TABLE_DATE_ISSUED</vt:lpstr>
      <vt:lpstr>'x-301'!TABLE_DATE_ISSUED</vt:lpstr>
      <vt:lpstr>'x-302'!TABLE_DATE_ISSUED</vt:lpstr>
      <vt:lpstr>'x-303'!TABLE_DATE_ISSUED</vt:lpstr>
      <vt:lpstr>'x-304'!TABLE_DATE_ISSUED</vt:lpstr>
      <vt:lpstr>'x-305'!TABLE_DATE_ISSUED</vt:lpstr>
      <vt:lpstr>'x-306'!TABLE_DATE_ISSUED</vt:lpstr>
      <vt:lpstr>'x-307'!TABLE_DATE_ISSUED</vt:lpstr>
      <vt:lpstr>'x-401'!TABLE_DATE_ISSUED</vt:lpstr>
      <vt:lpstr>'x-402'!TABLE_DATE_ISSUED</vt:lpstr>
      <vt:lpstr>'x-403'!TABLE_DATE_ISSUED</vt:lpstr>
      <vt:lpstr>'x-404'!TABLE_DATE_ISSUED</vt:lpstr>
      <vt:lpstr>'x-405'!TABLE_DATE_ISSUED</vt:lpstr>
      <vt:lpstr>'x-406'!TABLE_DATE_ISSUED</vt:lpstr>
      <vt:lpstr>'x-407'!TABLE_DATE_ISSUED</vt:lpstr>
      <vt:lpstr>'x-408'!TABLE_DATE_ISSUED</vt:lpstr>
      <vt:lpstr>'x-409'!TABLE_DATE_ISSUED</vt:lpstr>
      <vt:lpstr>'x-410'!TABLE_DATE_ISSUED</vt:lpstr>
      <vt:lpstr>'x-411'!TABLE_DATE_ISSUED</vt:lpstr>
      <vt:lpstr>'x-412'!TABLE_DATE_ISSUED</vt:lpstr>
      <vt:lpstr>'x-413'!TABLE_DATE_ISSUED</vt:lpstr>
      <vt:lpstr>'x-414'!TABLE_DATE_ISSUED</vt:lpstr>
      <vt:lpstr>'x-415'!TABLE_DATE_ISSUED</vt:lpstr>
      <vt:lpstr>'x-416'!TABLE_DATE_ISSUED</vt:lpstr>
      <vt:lpstr>'x-417'!TABLE_DATE_ISSUED</vt:lpstr>
      <vt:lpstr>'x-418'!TABLE_DATE_ISSUED</vt:lpstr>
      <vt:lpstr>'x-419'!TABLE_DATE_ISSUED</vt:lpstr>
      <vt:lpstr>'x-420'!TABLE_DATE_ISSUED</vt:lpstr>
      <vt:lpstr>'x-421'!TABLE_DATE_ISSUED</vt:lpstr>
      <vt:lpstr>'x-422'!TABLE_DATE_ISSUED</vt:lpstr>
      <vt:lpstr>'x-501'!TABLE_DATE_ISSUED</vt:lpstr>
      <vt:lpstr>'x-502'!TABLE_DATE_ISSUED</vt:lpstr>
      <vt:lpstr>'x-503'!TABLE_DATE_ISSUED</vt:lpstr>
      <vt:lpstr>'x-504'!TABLE_DATE_ISSUED</vt:lpstr>
      <vt:lpstr>'x-601'!TABLE_DATE_ISSUED</vt:lpstr>
      <vt:lpstr>'x-602'!TABLE_DATE_ISSUED</vt:lpstr>
      <vt:lpstr>'x-603'!TABLE_DATE_ISSUED</vt:lpstr>
      <vt:lpstr>'x-604'!TABLE_DATE_ISSUED</vt:lpstr>
      <vt:lpstr>'x-605'!TABLE_DATE_ISSUED</vt:lpstr>
      <vt:lpstr>'x-606'!TABLE_DATE_ISSUED</vt:lpstr>
      <vt:lpstr>'x-703'!TABLE_DATE_ISSUED</vt:lpstr>
      <vt:lpstr>'x-704'!TABLE_DATE_ISSUED</vt:lpstr>
      <vt:lpstr>'x-705'!TABLE_DATE_ISSUED</vt:lpstr>
      <vt:lpstr>'x-706'!TABLE_DATE_ISSUED</vt:lpstr>
      <vt:lpstr>'x-707'!TABLE_DATE_ISSUED</vt:lpstr>
      <vt:lpstr>'x-708'!TABLE_DATE_ISSUED</vt:lpstr>
      <vt:lpstr>'x-709'!TABLE_DATE_ISSUED</vt:lpstr>
      <vt:lpstr>'x-710'!TABLE_DATE_ISSUED</vt:lpstr>
      <vt:lpstr>'x-711'!TABLE_DATE_ISSUED</vt:lpstr>
      <vt:lpstr>'x-712'!TABLE_DATE_ISSUED</vt:lpstr>
      <vt:lpstr>'x-713'!TABLE_DATE_ISSUED</vt:lpstr>
      <vt:lpstr>'x-714'!TABLE_DATE_ISSUED</vt:lpstr>
      <vt:lpstr>'x-715'!TABLE_DATE_ISSUED</vt:lpstr>
      <vt:lpstr>'x-716'!TABLE_DATE_ISSUED</vt:lpstr>
      <vt:lpstr>'x-717'!TABLE_DATE_ISSUED</vt:lpstr>
      <vt:lpstr>'x-718'!TABLE_DATE_ISSUED</vt:lpstr>
      <vt:lpstr>'x-719'!TABLE_DATE_ISSUED</vt:lpstr>
      <vt:lpstr>'x-720'!TABLE_DATE_ISSUED</vt:lpstr>
      <vt:lpstr>'x-721'!TABLE_DATE_ISSUED</vt:lpstr>
      <vt:lpstr>'x-722'!TABLE_DATE_ISSUED</vt:lpstr>
      <vt:lpstr>'x-724'!TABLE_DATE_ISSUED</vt:lpstr>
      <vt:lpstr>'x-801'!TABLE_DATE_ISSUED</vt:lpstr>
      <vt:lpstr>'x-802'!TABLE_DATE_ISSUED</vt:lpstr>
      <vt:lpstr>'x-803'!TABLE_DATE_ISSUED</vt:lpstr>
      <vt:lpstr>'x-804'!TABLE_DATE_ISSUED</vt:lpstr>
      <vt:lpstr>'x-805'!TABLE_DATE_ISSUED</vt:lpstr>
      <vt:lpstr>'x-806'!TABLE_DATE_ISSUED</vt:lpstr>
      <vt:lpstr>'x-807'!TABLE_DATE_ISSUED</vt:lpstr>
      <vt:lpstr>'x-808'!TABLE_DATE_ISSUED</vt:lpstr>
      <vt:lpstr>'x-809'!TABLE_DATE_ISSUED</vt:lpstr>
      <vt:lpstr>'x-810'!TABLE_DATE_ISSUED</vt:lpstr>
      <vt:lpstr>'x-811'!TABLE_DATE_ISSUED</vt:lpstr>
      <vt:lpstr>'x-812'!TABLE_DATE_ISSUED</vt:lpstr>
      <vt:lpstr>'x-813'!TABLE_DATE_ISSUED</vt:lpstr>
      <vt:lpstr>'x-814'!TABLE_DATE_ISSUED</vt:lpstr>
      <vt:lpstr>'x-815'!TABLE_DATE_ISSUED</vt:lpstr>
      <vt:lpstr>TABLE_DATE_ISSUED</vt:lpstr>
      <vt:lpstr>'x-101'!table_date_issued_1</vt:lpstr>
      <vt:lpstr>'x-102'!table_date_issued_1</vt:lpstr>
      <vt:lpstr>'x-103'!table_date_issued_1</vt:lpstr>
      <vt:lpstr>'x-104'!table_date_issued_1</vt:lpstr>
      <vt:lpstr>'x-105'!table_date_issued_1</vt:lpstr>
      <vt:lpstr>'x-201'!TABLE_DATE_ISSUED_1</vt:lpstr>
      <vt:lpstr>'x-202'!TABLE_DATE_ISSUED_1</vt:lpstr>
      <vt:lpstr>'x-203'!TABLE_DATE_ISSUED_1</vt:lpstr>
      <vt:lpstr>'x-204'!TABLE_DATE_ISSUED_1</vt:lpstr>
      <vt:lpstr>'x-205'!TABLE_DATE_ISSUED_1</vt:lpstr>
      <vt:lpstr>'x-206'!TABLE_DATE_ISSUED_1</vt:lpstr>
      <vt:lpstr>'x-207'!TABLE_DATE_ISSUED_1</vt:lpstr>
      <vt:lpstr>'x-208'!TABLE_DATE_ISSUED_1</vt:lpstr>
      <vt:lpstr>'x-209'!TABLE_DATE_ISSUED_1</vt:lpstr>
      <vt:lpstr>'x-213'!TABLE_DATE_ISSUED_1</vt:lpstr>
      <vt:lpstr>'x-214'!TABLE_DATE_ISSUED_1</vt:lpstr>
      <vt:lpstr>'x-215'!TABLE_DATE_ISSUED_1</vt:lpstr>
      <vt:lpstr>'x-301'!TABLE_DATE_ISSUED_1</vt:lpstr>
      <vt:lpstr>'x-302'!TABLE_DATE_ISSUED_1</vt:lpstr>
      <vt:lpstr>'x-303'!TABLE_DATE_ISSUED_1</vt:lpstr>
      <vt:lpstr>'x-304'!TABLE_DATE_ISSUED_1</vt:lpstr>
      <vt:lpstr>'x-305'!TABLE_DATE_ISSUED_1</vt:lpstr>
      <vt:lpstr>'x-306'!TABLE_DATE_ISSUED_1</vt:lpstr>
      <vt:lpstr>'x-307'!TABLE_DATE_ISSUED_1</vt:lpstr>
      <vt:lpstr>'x-401'!TABLE_DATE_ISSUED_1</vt:lpstr>
      <vt:lpstr>'x-402'!TABLE_DATE_ISSUED_1</vt:lpstr>
      <vt:lpstr>'x-403'!TABLE_DATE_ISSUED_1</vt:lpstr>
      <vt:lpstr>'x-404'!TABLE_DATE_ISSUED_1</vt:lpstr>
      <vt:lpstr>'x-405'!TABLE_DATE_ISSUED_1</vt:lpstr>
      <vt:lpstr>'x-406'!TABLE_DATE_ISSUED_1</vt:lpstr>
      <vt:lpstr>'x-407'!TABLE_DATE_ISSUED_1</vt:lpstr>
      <vt:lpstr>'x-408'!TABLE_DATE_ISSUED_1</vt:lpstr>
      <vt:lpstr>'x-409'!TABLE_DATE_ISSUED_1</vt:lpstr>
      <vt:lpstr>'x-410'!TABLE_DATE_ISSUED_1</vt:lpstr>
      <vt:lpstr>'x-411'!TABLE_DATE_ISSUED_1</vt:lpstr>
      <vt:lpstr>'x-412'!TABLE_DATE_ISSUED_1</vt:lpstr>
      <vt:lpstr>'x-413'!TABLE_DATE_ISSUED_1</vt:lpstr>
      <vt:lpstr>'x-414'!TABLE_DATE_ISSUED_1</vt:lpstr>
      <vt:lpstr>'x-415'!TABLE_DATE_ISSUED_1</vt:lpstr>
      <vt:lpstr>'x-416'!TABLE_DATE_ISSUED_1</vt:lpstr>
      <vt:lpstr>'x-417'!TABLE_DATE_ISSUED_1</vt:lpstr>
      <vt:lpstr>'x-418'!TABLE_DATE_ISSUED_1</vt:lpstr>
      <vt:lpstr>'x-419'!TABLE_DATE_ISSUED_1</vt:lpstr>
      <vt:lpstr>'x-420'!TABLE_DATE_ISSUED_1</vt:lpstr>
      <vt:lpstr>'x-421'!TABLE_DATE_ISSUED_1</vt:lpstr>
      <vt:lpstr>'x-422'!TABLE_DATE_ISSUED_1</vt:lpstr>
      <vt:lpstr>'x-501'!TABLE_DATE_ISSUED_1</vt:lpstr>
      <vt:lpstr>'x-502'!TABLE_DATE_ISSUED_1</vt:lpstr>
      <vt:lpstr>'x-503'!TABLE_DATE_ISSUED_1</vt:lpstr>
      <vt:lpstr>'x-504'!TABLE_DATE_ISSUED_1</vt:lpstr>
      <vt:lpstr>'x-601'!TABLE_DATE_ISSUED_1</vt:lpstr>
      <vt:lpstr>'x-602'!TABLE_DATE_ISSUED_1</vt:lpstr>
      <vt:lpstr>'x-603'!TABLE_DATE_ISSUED_1</vt:lpstr>
      <vt:lpstr>'x-604'!TABLE_DATE_ISSUED_1</vt:lpstr>
      <vt:lpstr>'x-605'!TABLE_DATE_ISSUED_1</vt:lpstr>
      <vt:lpstr>'x-606'!TABLE_DATE_ISSUED_1</vt:lpstr>
      <vt:lpstr>'x-703'!TABLE_DATE_ISSUED_1</vt:lpstr>
      <vt:lpstr>'x-704'!TABLE_DATE_ISSUED_1</vt:lpstr>
      <vt:lpstr>'x-705'!TABLE_DATE_ISSUED_1</vt:lpstr>
      <vt:lpstr>'x-706'!TABLE_DATE_ISSUED_1</vt:lpstr>
      <vt:lpstr>'x-707'!TABLE_DATE_ISSUED_1</vt:lpstr>
      <vt:lpstr>'x-708'!TABLE_DATE_ISSUED_1</vt:lpstr>
      <vt:lpstr>'x-709'!TABLE_DATE_ISSUED_1</vt:lpstr>
      <vt:lpstr>'x-710'!TABLE_DATE_ISSUED_1</vt:lpstr>
      <vt:lpstr>'x-711'!TABLE_DATE_ISSUED_1</vt:lpstr>
      <vt:lpstr>'x-712'!TABLE_DATE_ISSUED_1</vt:lpstr>
      <vt:lpstr>'x-713'!TABLE_DATE_ISSUED_1</vt:lpstr>
      <vt:lpstr>'x-714'!TABLE_DATE_ISSUED_1</vt:lpstr>
      <vt:lpstr>'x-715'!TABLE_DATE_ISSUED_1</vt:lpstr>
      <vt:lpstr>'x-716'!TABLE_DATE_ISSUED_1</vt:lpstr>
      <vt:lpstr>'x-717'!TABLE_DATE_ISSUED_1</vt:lpstr>
      <vt:lpstr>'x-718'!TABLE_DATE_ISSUED_1</vt:lpstr>
      <vt:lpstr>'x-719'!TABLE_DATE_ISSUED_1</vt:lpstr>
      <vt:lpstr>'x-720'!TABLE_DATE_ISSUED_1</vt:lpstr>
      <vt:lpstr>'x-721'!TABLE_DATE_ISSUED_1</vt:lpstr>
      <vt:lpstr>'x-722'!TABLE_DATE_ISSUED_1</vt:lpstr>
      <vt:lpstr>'x-724'!TABLE_DATE_ISSUED_1</vt:lpstr>
      <vt:lpstr>'x-801'!TABLE_DATE_ISSUED_1</vt:lpstr>
      <vt:lpstr>'x-802'!TABLE_DATE_ISSUED_1</vt:lpstr>
      <vt:lpstr>'x-803'!TABLE_DATE_ISSUED_1</vt:lpstr>
      <vt:lpstr>'x-804'!TABLE_DATE_ISSUED_1</vt:lpstr>
      <vt:lpstr>'x-805'!TABLE_DATE_ISSUED_1</vt:lpstr>
      <vt:lpstr>'x-806'!TABLE_DATE_ISSUED_1</vt:lpstr>
      <vt:lpstr>'x-807'!TABLE_DATE_ISSUED_1</vt:lpstr>
      <vt:lpstr>'x-808'!TABLE_DATE_ISSUED_1</vt:lpstr>
      <vt:lpstr>'x-809'!TABLE_DATE_ISSUED_1</vt:lpstr>
      <vt:lpstr>'x-810'!TABLE_DATE_ISSUED_1</vt:lpstr>
      <vt:lpstr>'x-811'!TABLE_DATE_ISSUED_1</vt:lpstr>
      <vt:lpstr>'x-812'!TABLE_DATE_ISSUED_1</vt:lpstr>
      <vt:lpstr>'x-813'!TABLE_DATE_ISSUED_1</vt:lpstr>
      <vt:lpstr>'x-814'!TABLE_DATE_ISSUED_1</vt:lpstr>
      <vt:lpstr>'x-815'!TABLE_DATE_ISSUED_1</vt:lpstr>
      <vt:lpstr>'x-204'!TABLE_DATE_ISSUED_2</vt:lpstr>
      <vt:lpstr>'x-403'!TABLE_DATE_ISSUED_2</vt:lpstr>
      <vt:lpstr>'x-404'!TABLE_DATE_ISSUED_2</vt:lpstr>
      <vt:lpstr>'x-409'!TABLE_DATE_ISSUED_2</vt:lpstr>
      <vt:lpstr>'x-410'!TABLE_DATE_ISSUED_2</vt:lpstr>
      <vt:lpstr>'x-415'!TABLE_DATE_ISSUED_2</vt:lpstr>
      <vt:lpstr>'x-807'!TABLE_DATE_ISSUED_2</vt:lpstr>
      <vt:lpstr>'x-201'!TABLE_DESCRIPTION</vt:lpstr>
      <vt:lpstr>'x-202'!TABLE_DESCRIPTION</vt:lpstr>
      <vt:lpstr>'x-203'!TABLE_DESCRIPTION</vt:lpstr>
      <vt:lpstr>'x-204'!TABLE_DESCRIPTION</vt:lpstr>
      <vt:lpstr>'x-205'!TABLE_DESCRIPTION</vt:lpstr>
      <vt:lpstr>'x-206'!TABLE_DESCRIPTION</vt:lpstr>
      <vt:lpstr>'x-207'!TABLE_DESCRIPTION</vt:lpstr>
      <vt:lpstr>'x-208'!TABLE_DESCRIPTION</vt:lpstr>
      <vt:lpstr>'x-209'!TABLE_DESCRIPTION</vt:lpstr>
      <vt:lpstr>'x-213'!TABLE_DESCRIPTION</vt:lpstr>
      <vt:lpstr>'x-214'!TABLE_DESCRIPTION</vt:lpstr>
      <vt:lpstr>'x-215'!TABLE_DESCRIPTION</vt:lpstr>
      <vt:lpstr>'x-301'!TABLE_DESCRIPTION</vt:lpstr>
      <vt:lpstr>'x-302'!TABLE_DESCRIPTION</vt:lpstr>
      <vt:lpstr>'x-303'!TABLE_DESCRIPTION</vt:lpstr>
      <vt:lpstr>'x-304'!TABLE_DESCRIPTION</vt:lpstr>
      <vt:lpstr>'x-305'!TABLE_DESCRIPTION</vt:lpstr>
      <vt:lpstr>'x-306'!TABLE_DESCRIPTION</vt:lpstr>
      <vt:lpstr>'x-307'!TABLE_DESCRIPTION</vt:lpstr>
      <vt:lpstr>'x-401'!TABLE_DESCRIPTION</vt:lpstr>
      <vt:lpstr>'x-402'!TABLE_DESCRIPTION</vt:lpstr>
      <vt:lpstr>'x-403'!TABLE_DESCRIPTION</vt:lpstr>
      <vt:lpstr>'x-404'!TABLE_DESCRIPTION</vt:lpstr>
      <vt:lpstr>'x-405'!TABLE_DESCRIPTION</vt:lpstr>
      <vt:lpstr>'x-406'!TABLE_DESCRIPTION</vt:lpstr>
      <vt:lpstr>'x-407'!TABLE_DESCRIPTION</vt:lpstr>
      <vt:lpstr>'x-408'!TABLE_DESCRIPTION</vt:lpstr>
      <vt:lpstr>'x-409'!TABLE_DESCRIPTION</vt:lpstr>
      <vt:lpstr>'x-410'!TABLE_DESCRIPTION</vt:lpstr>
      <vt:lpstr>'x-411'!TABLE_DESCRIPTION</vt:lpstr>
      <vt:lpstr>'x-412'!TABLE_DESCRIPTION</vt:lpstr>
      <vt:lpstr>'x-413'!TABLE_DESCRIPTION</vt:lpstr>
      <vt:lpstr>'x-414'!TABLE_DESCRIPTION</vt:lpstr>
      <vt:lpstr>'x-415'!TABLE_DESCRIPTION</vt:lpstr>
      <vt:lpstr>'x-416'!TABLE_DESCRIPTION</vt:lpstr>
      <vt:lpstr>'x-417'!TABLE_DESCRIPTION</vt:lpstr>
      <vt:lpstr>'x-418'!TABLE_DESCRIPTION</vt:lpstr>
      <vt:lpstr>'x-419'!TABLE_DESCRIPTION</vt:lpstr>
      <vt:lpstr>'x-420'!TABLE_DESCRIPTION</vt:lpstr>
      <vt:lpstr>'x-421'!TABLE_DESCRIPTION</vt:lpstr>
      <vt:lpstr>'x-422'!TABLE_DESCRIPTION</vt:lpstr>
      <vt:lpstr>'x-501'!TABLE_DESCRIPTION</vt:lpstr>
      <vt:lpstr>'x-502'!TABLE_DESCRIPTION</vt:lpstr>
      <vt:lpstr>'x-503'!TABLE_DESCRIPTION</vt:lpstr>
      <vt:lpstr>'x-504'!TABLE_DESCRIPTION</vt:lpstr>
      <vt:lpstr>'x-601'!TABLE_DESCRIPTION</vt:lpstr>
      <vt:lpstr>'x-602'!TABLE_DESCRIPTION</vt:lpstr>
      <vt:lpstr>'x-603'!TABLE_DESCRIPTION</vt:lpstr>
      <vt:lpstr>'x-604'!TABLE_DESCRIPTION</vt:lpstr>
      <vt:lpstr>'x-605'!TABLE_DESCRIPTION</vt:lpstr>
      <vt:lpstr>'x-606'!TABLE_DESCRIPTION</vt:lpstr>
      <vt:lpstr>'x-703'!TABLE_DESCRIPTION</vt:lpstr>
      <vt:lpstr>'x-704'!TABLE_DESCRIPTION</vt:lpstr>
      <vt:lpstr>'x-705'!TABLE_DESCRIPTION</vt:lpstr>
      <vt:lpstr>'x-706'!TABLE_DESCRIPTION</vt:lpstr>
      <vt:lpstr>'x-707'!TABLE_DESCRIPTION</vt:lpstr>
      <vt:lpstr>'x-708'!TABLE_DESCRIPTION</vt:lpstr>
      <vt:lpstr>'x-709'!TABLE_DESCRIPTION</vt:lpstr>
      <vt:lpstr>'x-710'!TABLE_DESCRIPTION</vt:lpstr>
      <vt:lpstr>'x-711'!TABLE_DESCRIPTION</vt:lpstr>
      <vt:lpstr>'x-712'!TABLE_DESCRIPTION</vt:lpstr>
      <vt:lpstr>'x-713'!TABLE_DESCRIPTION</vt:lpstr>
      <vt:lpstr>'x-714'!TABLE_DESCRIPTION</vt:lpstr>
      <vt:lpstr>'x-715'!TABLE_DESCRIPTION</vt:lpstr>
      <vt:lpstr>'x-716'!TABLE_DESCRIPTION</vt:lpstr>
      <vt:lpstr>'x-717'!TABLE_DESCRIPTION</vt:lpstr>
      <vt:lpstr>'x-718'!TABLE_DESCRIPTION</vt:lpstr>
      <vt:lpstr>'x-719'!TABLE_DESCRIPTION</vt:lpstr>
      <vt:lpstr>'x-720'!TABLE_DESCRIPTION</vt:lpstr>
      <vt:lpstr>'x-721'!TABLE_DESCRIPTION</vt:lpstr>
      <vt:lpstr>'x-722'!TABLE_DESCRIPTION</vt:lpstr>
      <vt:lpstr>'x-724'!TABLE_DESCRIPTION</vt:lpstr>
      <vt:lpstr>'x-801'!TABLE_DESCRIPTION</vt:lpstr>
      <vt:lpstr>'x-802'!TABLE_DESCRIPTION</vt:lpstr>
      <vt:lpstr>'x-803'!TABLE_DESCRIPTION</vt:lpstr>
      <vt:lpstr>'x-804'!TABLE_DESCRIPTION</vt:lpstr>
      <vt:lpstr>'x-805'!TABLE_DESCRIPTION</vt:lpstr>
      <vt:lpstr>'x-806'!TABLE_DESCRIPTION</vt:lpstr>
      <vt:lpstr>'x-807'!TABLE_DESCRIPTION</vt:lpstr>
      <vt:lpstr>'x-808'!TABLE_DESCRIPTION</vt:lpstr>
      <vt:lpstr>'x-809'!TABLE_DESCRIPTION</vt:lpstr>
      <vt:lpstr>'x-810'!TABLE_DESCRIPTION</vt:lpstr>
      <vt:lpstr>'x-811'!TABLE_DESCRIPTION</vt:lpstr>
      <vt:lpstr>'x-812'!TABLE_DESCRIPTION</vt:lpstr>
      <vt:lpstr>'x-813'!TABLE_DESCRIPTION</vt:lpstr>
      <vt:lpstr>'x-814'!TABLE_DESCRIPTION</vt:lpstr>
      <vt:lpstr>'x-815'!TABLE_DESCRIPTION</vt:lpstr>
      <vt:lpstr>TABLE_DESCRIPTION</vt:lpstr>
      <vt:lpstr>'x-101'!table_Description_1</vt:lpstr>
      <vt:lpstr>'x-102'!table_description_1</vt:lpstr>
      <vt:lpstr>'x-103'!table_Description_1</vt:lpstr>
      <vt:lpstr>'x-104'!table_Description_1</vt:lpstr>
      <vt:lpstr>'x-105'!table_Description_1</vt:lpstr>
      <vt:lpstr>'x-201'!TABLE_DESCRIPTION_1</vt:lpstr>
      <vt:lpstr>'x-202'!TABLE_DESCRIPTION_1</vt:lpstr>
      <vt:lpstr>'x-203'!TABLE_DESCRIPTION_1</vt:lpstr>
      <vt:lpstr>'x-204'!TABLE_DESCRIPTION_1</vt:lpstr>
      <vt:lpstr>'x-205'!TABLE_DESCRIPTION_1</vt:lpstr>
      <vt:lpstr>'x-206'!TABLE_DESCRIPTION_1</vt:lpstr>
      <vt:lpstr>'x-207'!TABLE_DESCRIPTION_1</vt:lpstr>
      <vt:lpstr>'x-208'!TABLE_DESCRIPTION_1</vt:lpstr>
      <vt:lpstr>'x-209'!TABLE_DESCRIPTION_1</vt:lpstr>
      <vt:lpstr>'x-213'!TABLE_DESCRIPTION_1</vt:lpstr>
      <vt:lpstr>'x-214'!TABLE_DESCRIPTION_1</vt:lpstr>
      <vt:lpstr>'x-215'!TABLE_DESCRIPTION_1</vt:lpstr>
      <vt:lpstr>'x-301'!TABLE_DESCRIPTION_1</vt:lpstr>
      <vt:lpstr>'x-302'!TABLE_DESCRIPTION_1</vt:lpstr>
      <vt:lpstr>'x-303'!TABLE_DESCRIPTION_1</vt:lpstr>
      <vt:lpstr>'x-304'!TABLE_DESCRIPTION_1</vt:lpstr>
      <vt:lpstr>'x-305'!TABLE_DESCRIPTION_1</vt:lpstr>
      <vt:lpstr>'x-306'!TABLE_DESCRIPTION_1</vt:lpstr>
      <vt:lpstr>'x-307'!TABLE_DESCRIPTION_1</vt:lpstr>
      <vt:lpstr>'x-401'!TABLE_DESCRIPTION_1</vt:lpstr>
      <vt:lpstr>'x-402'!TABLE_DESCRIPTION_1</vt:lpstr>
      <vt:lpstr>'x-403'!TABLE_DESCRIPTION_1</vt:lpstr>
      <vt:lpstr>'x-404'!TABLE_DESCRIPTION_1</vt:lpstr>
      <vt:lpstr>'x-405'!TABLE_DESCRIPTION_1</vt:lpstr>
      <vt:lpstr>'x-406'!TABLE_DESCRIPTION_1</vt:lpstr>
      <vt:lpstr>'x-407'!TABLE_DESCRIPTION_1</vt:lpstr>
      <vt:lpstr>'x-408'!TABLE_DESCRIPTION_1</vt:lpstr>
      <vt:lpstr>'x-409'!TABLE_DESCRIPTION_1</vt:lpstr>
      <vt:lpstr>'x-410'!TABLE_DESCRIPTION_1</vt:lpstr>
      <vt:lpstr>'x-411'!TABLE_DESCRIPTION_1</vt:lpstr>
      <vt:lpstr>'x-412'!TABLE_DESCRIPTION_1</vt:lpstr>
      <vt:lpstr>'x-413'!TABLE_DESCRIPTION_1</vt:lpstr>
      <vt:lpstr>'x-414'!TABLE_DESCRIPTION_1</vt:lpstr>
      <vt:lpstr>'x-415'!TABLE_DESCRIPTION_1</vt:lpstr>
      <vt:lpstr>'x-416'!TABLE_DESCRIPTION_1</vt:lpstr>
      <vt:lpstr>'x-417'!TABLE_DESCRIPTION_1</vt:lpstr>
      <vt:lpstr>'x-418'!TABLE_DESCRIPTION_1</vt:lpstr>
      <vt:lpstr>'x-419'!TABLE_DESCRIPTION_1</vt:lpstr>
      <vt:lpstr>'x-420'!TABLE_DESCRIPTION_1</vt:lpstr>
      <vt:lpstr>'x-421'!TABLE_DESCRIPTION_1</vt:lpstr>
      <vt:lpstr>'x-422'!TABLE_DESCRIPTION_1</vt:lpstr>
      <vt:lpstr>'x-501'!TABLE_DESCRIPTION_1</vt:lpstr>
      <vt:lpstr>'x-502'!TABLE_DESCRIPTION_1</vt:lpstr>
      <vt:lpstr>'x-503'!TABLE_DESCRIPTION_1</vt:lpstr>
      <vt:lpstr>'x-504'!TABLE_DESCRIPTION_1</vt:lpstr>
      <vt:lpstr>'x-601'!TABLE_DESCRIPTION_1</vt:lpstr>
      <vt:lpstr>'x-602'!TABLE_DESCRIPTION_1</vt:lpstr>
      <vt:lpstr>'x-603'!TABLE_DESCRIPTION_1</vt:lpstr>
      <vt:lpstr>'x-604'!TABLE_DESCRIPTION_1</vt:lpstr>
      <vt:lpstr>'x-605'!TABLE_DESCRIPTION_1</vt:lpstr>
      <vt:lpstr>'x-606'!TABLE_DESCRIPTION_1</vt:lpstr>
      <vt:lpstr>'x-703'!TABLE_DESCRIPTION_1</vt:lpstr>
      <vt:lpstr>'x-704'!TABLE_DESCRIPTION_1</vt:lpstr>
      <vt:lpstr>'x-705'!TABLE_DESCRIPTION_1</vt:lpstr>
      <vt:lpstr>'x-706'!TABLE_DESCRIPTION_1</vt:lpstr>
      <vt:lpstr>'x-707'!TABLE_DESCRIPTION_1</vt:lpstr>
      <vt:lpstr>'x-708'!TABLE_DESCRIPTION_1</vt:lpstr>
      <vt:lpstr>'x-709'!TABLE_DESCRIPTION_1</vt:lpstr>
      <vt:lpstr>'x-710'!TABLE_DESCRIPTION_1</vt:lpstr>
      <vt:lpstr>'x-711'!TABLE_DESCRIPTION_1</vt:lpstr>
      <vt:lpstr>'x-712'!TABLE_DESCRIPTION_1</vt:lpstr>
      <vt:lpstr>'x-713'!TABLE_DESCRIPTION_1</vt:lpstr>
      <vt:lpstr>'x-714'!TABLE_DESCRIPTION_1</vt:lpstr>
      <vt:lpstr>'x-715'!TABLE_DESCRIPTION_1</vt:lpstr>
      <vt:lpstr>'x-716'!TABLE_DESCRIPTION_1</vt:lpstr>
      <vt:lpstr>'x-717'!TABLE_DESCRIPTION_1</vt:lpstr>
      <vt:lpstr>'x-718'!TABLE_DESCRIPTION_1</vt:lpstr>
      <vt:lpstr>'x-719'!TABLE_DESCRIPTION_1</vt:lpstr>
      <vt:lpstr>'x-720'!TABLE_DESCRIPTION_1</vt:lpstr>
      <vt:lpstr>'x-721'!TABLE_DESCRIPTION_1</vt:lpstr>
      <vt:lpstr>'x-722'!TABLE_DESCRIPTION_1</vt:lpstr>
      <vt:lpstr>'x-724'!TABLE_DESCRIPTION_1</vt:lpstr>
      <vt:lpstr>'x-801'!TABLE_DESCRIPTION_1</vt:lpstr>
      <vt:lpstr>'x-802'!TABLE_DESCRIPTION_1</vt:lpstr>
      <vt:lpstr>'x-803'!TABLE_DESCRIPTION_1</vt:lpstr>
      <vt:lpstr>'x-804'!TABLE_DESCRIPTION_1</vt:lpstr>
      <vt:lpstr>'x-805'!TABLE_DESCRIPTION_1</vt:lpstr>
      <vt:lpstr>'x-806'!TABLE_DESCRIPTION_1</vt:lpstr>
      <vt:lpstr>'x-807'!TABLE_DESCRIPTION_1</vt:lpstr>
      <vt:lpstr>'x-808'!TABLE_DESCRIPTION_1</vt:lpstr>
      <vt:lpstr>'x-809'!TABLE_DESCRIPTION_1</vt:lpstr>
      <vt:lpstr>'x-810'!TABLE_DESCRIPTION_1</vt:lpstr>
      <vt:lpstr>'x-811'!TABLE_DESCRIPTION_1</vt:lpstr>
      <vt:lpstr>'x-812'!TABLE_DESCRIPTION_1</vt:lpstr>
      <vt:lpstr>'x-813'!TABLE_DESCRIPTION_1</vt:lpstr>
      <vt:lpstr>'x-814'!TABLE_DESCRIPTION_1</vt:lpstr>
      <vt:lpstr>'x-815'!TABLE_DESCRIPTION_1</vt:lpstr>
      <vt:lpstr>'x-204'!TABLE_DESCRIPTION_2</vt:lpstr>
      <vt:lpstr>'x-403'!TABLE_DESCRIPTION_2</vt:lpstr>
      <vt:lpstr>'x-404'!TABLE_DESCRIPTION_2</vt:lpstr>
      <vt:lpstr>'x-409'!TABLE_DESCRIPTION_2</vt:lpstr>
      <vt:lpstr>'x-410'!TABLE_DESCRIPTION_2</vt:lpstr>
      <vt:lpstr>'x-415'!TABLE_DESCRIPTION_2</vt:lpstr>
      <vt:lpstr>'x-807'!TABLE_DESCRIPTION_2</vt:lpstr>
      <vt:lpstr>'x-201'!TABLE_FACTOR_STATUS</vt:lpstr>
      <vt:lpstr>'x-202'!TABLE_FACTOR_STATUS</vt:lpstr>
      <vt:lpstr>'x-203'!TABLE_FACTOR_STATUS</vt:lpstr>
      <vt:lpstr>'x-204'!TABLE_FACTOR_STATUS</vt:lpstr>
      <vt:lpstr>'x-205'!TABLE_FACTOR_STATUS</vt:lpstr>
      <vt:lpstr>'x-206'!TABLE_FACTOR_STATUS</vt:lpstr>
      <vt:lpstr>'x-207'!TABLE_FACTOR_STATUS</vt:lpstr>
      <vt:lpstr>'x-208'!TABLE_FACTOR_STATUS</vt:lpstr>
      <vt:lpstr>'x-209'!TABLE_FACTOR_STATUS</vt:lpstr>
      <vt:lpstr>'x-214'!TABLE_FACTOR_STATUS</vt:lpstr>
      <vt:lpstr>'x-215'!TABLE_FACTOR_STATUS</vt:lpstr>
      <vt:lpstr>'x-301'!TABLE_FACTOR_STATUS</vt:lpstr>
      <vt:lpstr>'x-302'!TABLE_FACTOR_STATUS</vt:lpstr>
      <vt:lpstr>'x-303'!TABLE_FACTOR_STATUS</vt:lpstr>
      <vt:lpstr>'x-304'!TABLE_FACTOR_STATUS</vt:lpstr>
      <vt:lpstr>'x-305'!TABLE_FACTOR_STATUS</vt:lpstr>
      <vt:lpstr>'x-306'!TABLE_FACTOR_STATUS</vt:lpstr>
      <vt:lpstr>'x-307'!TABLE_FACTOR_STATUS</vt:lpstr>
      <vt:lpstr>'x-401'!TABLE_FACTOR_STATUS</vt:lpstr>
      <vt:lpstr>'x-402'!TABLE_FACTOR_STATUS</vt:lpstr>
      <vt:lpstr>'x-403'!TABLE_FACTOR_STATUS</vt:lpstr>
      <vt:lpstr>'x-404'!TABLE_FACTOR_STATUS</vt:lpstr>
      <vt:lpstr>'x-405'!TABLE_FACTOR_STATUS</vt:lpstr>
      <vt:lpstr>'x-406'!TABLE_FACTOR_STATUS</vt:lpstr>
      <vt:lpstr>'x-407'!TABLE_FACTOR_STATUS</vt:lpstr>
      <vt:lpstr>'x-408'!TABLE_FACTOR_STATUS</vt:lpstr>
      <vt:lpstr>'x-409'!TABLE_FACTOR_STATUS</vt:lpstr>
      <vt:lpstr>'x-410'!TABLE_FACTOR_STATUS</vt:lpstr>
      <vt:lpstr>'x-411'!TABLE_FACTOR_STATUS</vt:lpstr>
      <vt:lpstr>'x-412'!TABLE_FACTOR_STATUS</vt:lpstr>
      <vt:lpstr>'x-413'!TABLE_FACTOR_STATUS</vt:lpstr>
      <vt:lpstr>'x-414'!TABLE_FACTOR_STATUS</vt:lpstr>
      <vt:lpstr>'x-415'!TABLE_FACTOR_STATUS</vt:lpstr>
      <vt:lpstr>'x-416'!TABLE_FACTOR_STATUS</vt:lpstr>
      <vt:lpstr>'x-417'!TABLE_FACTOR_STATUS</vt:lpstr>
      <vt:lpstr>'x-418'!TABLE_FACTOR_STATUS</vt:lpstr>
      <vt:lpstr>'x-419'!TABLE_FACTOR_STATUS</vt:lpstr>
      <vt:lpstr>'x-420'!TABLE_FACTOR_STATUS</vt:lpstr>
      <vt:lpstr>'x-421'!TABLE_FACTOR_STATUS</vt:lpstr>
      <vt:lpstr>'x-422'!TABLE_FACTOR_STATUS</vt:lpstr>
      <vt:lpstr>'x-501'!TABLE_FACTOR_STATUS</vt:lpstr>
      <vt:lpstr>'x-502'!TABLE_FACTOR_STATUS</vt:lpstr>
      <vt:lpstr>'x-503'!TABLE_FACTOR_STATUS</vt:lpstr>
      <vt:lpstr>'x-504'!TABLE_FACTOR_STATUS</vt:lpstr>
      <vt:lpstr>'x-601'!TABLE_FACTOR_STATUS</vt:lpstr>
      <vt:lpstr>'x-602'!TABLE_FACTOR_STATUS</vt:lpstr>
      <vt:lpstr>'x-603'!TABLE_FACTOR_STATUS</vt:lpstr>
      <vt:lpstr>'x-604'!TABLE_FACTOR_STATUS</vt:lpstr>
      <vt:lpstr>'x-605'!TABLE_FACTOR_STATUS</vt:lpstr>
      <vt:lpstr>'x-606'!TABLE_FACTOR_STATUS</vt:lpstr>
      <vt:lpstr>'x-703'!TABLE_FACTOR_STATUS</vt:lpstr>
      <vt:lpstr>'x-704'!TABLE_FACTOR_STATUS</vt:lpstr>
      <vt:lpstr>'x-705'!TABLE_FACTOR_STATUS</vt:lpstr>
      <vt:lpstr>'x-706'!TABLE_FACTOR_STATUS</vt:lpstr>
      <vt:lpstr>'x-707'!TABLE_FACTOR_STATUS</vt:lpstr>
      <vt:lpstr>'x-708'!TABLE_FACTOR_STATUS</vt:lpstr>
      <vt:lpstr>'x-709'!TABLE_FACTOR_STATUS</vt:lpstr>
      <vt:lpstr>'x-710'!TABLE_FACTOR_STATUS</vt:lpstr>
      <vt:lpstr>'x-711'!TABLE_FACTOR_STATUS</vt:lpstr>
      <vt:lpstr>'x-712'!TABLE_FACTOR_STATUS</vt:lpstr>
      <vt:lpstr>'x-713'!TABLE_FACTOR_STATUS</vt:lpstr>
      <vt:lpstr>'x-714'!TABLE_FACTOR_STATUS</vt:lpstr>
      <vt:lpstr>'x-715'!TABLE_FACTOR_STATUS</vt:lpstr>
      <vt:lpstr>'x-716'!TABLE_FACTOR_STATUS</vt:lpstr>
      <vt:lpstr>'x-717'!TABLE_FACTOR_STATUS</vt:lpstr>
      <vt:lpstr>'x-718'!TABLE_FACTOR_STATUS</vt:lpstr>
      <vt:lpstr>'x-719'!TABLE_FACTOR_STATUS</vt:lpstr>
      <vt:lpstr>'x-720'!TABLE_FACTOR_STATUS</vt:lpstr>
      <vt:lpstr>'x-721'!TABLE_FACTOR_STATUS</vt:lpstr>
      <vt:lpstr>'x-722'!TABLE_FACTOR_STATUS</vt:lpstr>
      <vt:lpstr>'x-724'!TABLE_FACTOR_STATUS</vt:lpstr>
      <vt:lpstr>'x-801'!TABLE_FACTOR_STATUS</vt:lpstr>
      <vt:lpstr>'x-802'!TABLE_FACTOR_STATUS</vt:lpstr>
      <vt:lpstr>'x-803'!TABLE_FACTOR_STATUS</vt:lpstr>
      <vt:lpstr>'x-804'!TABLE_FACTOR_STATUS</vt:lpstr>
      <vt:lpstr>'x-805'!TABLE_FACTOR_STATUS</vt:lpstr>
      <vt:lpstr>'x-806'!TABLE_FACTOR_STATUS</vt:lpstr>
      <vt:lpstr>'x-807'!TABLE_FACTOR_STATUS</vt:lpstr>
      <vt:lpstr>'x-808'!TABLE_FACTOR_STATUS</vt:lpstr>
      <vt:lpstr>'x-809'!TABLE_FACTOR_STATUS</vt:lpstr>
      <vt:lpstr>'x-810'!TABLE_FACTOR_STATUS</vt:lpstr>
      <vt:lpstr>'x-811'!TABLE_FACTOR_STATUS</vt:lpstr>
      <vt:lpstr>'x-812'!TABLE_FACTOR_STATUS</vt:lpstr>
      <vt:lpstr>'x-813'!TABLE_FACTOR_STATUS</vt:lpstr>
      <vt:lpstr>'x-814'!TABLE_FACTOR_STATUS</vt:lpstr>
      <vt:lpstr>'x-815'!TABLE_FACTOR_STATUS</vt:lpstr>
      <vt:lpstr>TABLE_FACTOR_STATUS</vt:lpstr>
      <vt:lpstr>'x-101'!table_factor_status_1</vt:lpstr>
      <vt:lpstr>'x-102'!table_factor_status_1</vt:lpstr>
      <vt:lpstr>'x-103'!table_factor_status_1</vt:lpstr>
      <vt:lpstr>'x-104'!table_factor_status_1</vt:lpstr>
      <vt:lpstr>'x-105'!table_factor_status_1</vt:lpstr>
      <vt:lpstr>'x-201'!TABLE_FACTOR_STATUS_1</vt:lpstr>
      <vt:lpstr>'x-202'!TABLE_FACTOR_STATUS_1</vt:lpstr>
      <vt:lpstr>'x-203'!TABLE_FACTOR_STATUS_1</vt:lpstr>
      <vt:lpstr>'x-204'!TABLE_FACTOR_STATUS_1</vt:lpstr>
      <vt:lpstr>'x-205'!TABLE_FACTOR_STATUS_1</vt:lpstr>
      <vt:lpstr>'x-206'!TABLE_FACTOR_STATUS_1</vt:lpstr>
      <vt:lpstr>'x-207'!TABLE_FACTOR_STATUS_1</vt:lpstr>
      <vt:lpstr>'x-208'!TABLE_FACTOR_STATUS_1</vt:lpstr>
      <vt:lpstr>'x-209'!TABLE_FACTOR_STATUS_1</vt:lpstr>
      <vt:lpstr>'x-214'!TABLE_FACTOR_STATUS_1</vt:lpstr>
      <vt:lpstr>'x-215'!TABLE_FACTOR_STATUS_1</vt:lpstr>
      <vt:lpstr>'x-301'!TABLE_FACTOR_STATUS_1</vt:lpstr>
      <vt:lpstr>'x-302'!TABLE_FACTOR_STATUS_1</vt:lpstr>
      <vt:lpstr>'x-303'!TABLE_FACTOR_STATUS_1</vt:lpstr>
      <vt:lpstr>'x-304'!TABLE_FACTOR_STATUS_1</vt:lpstr>
      <vt:lpstr>'x-305'!TABLE_FACTOR_STATUS_1</vt:lpstr>
      <vt:lpstr>'x-306'!TABLE_FACTOR_STATUS_1</vt:lpstr>
      <vt:lpstr>'x-307'!TABLE_FACTOR_STATUS_1</vt:lpstr>
      <vt:lpstr>'x-401'!TABLE_FACTOR_STATUS_1</vt:lpstr>
      <vt:lpstr>'x-402'!TABLE_FACTOR_STATUS_1</vt:lpstr>
      <vt:lpstr>'x-403'!TABLE_FACTOR_STATUS_1</vt:lpstr>
      <vt:lpstr>'x-404'!TABLE_FACTOR_STATUS_1</vt:lpstr>
      <vt:lpstr>'x-405'!TABLE_FACTOR_STATUS_1</vt:lpstr>
      <vt:lpstr>'x-406'!TABLE_FACTOR_STATUS_1</vt:lpstr>
      <vt:lpstr>'x-407'!TABLE_FACTOR_STATUS_1</vt:lpstr>
      <vt:lpstr>'x-408'!TABLE_FACTOR_STATUS_1</vt:lpstr>
      <vt:lpstr>'x-409'!TABLE_FACTOR_STATUS_1</vt:lpstr>
      <vt:lpstr>'x-410'!TABLE_FACTOR_STATUS_1</vt:lpstr>
      <vt:lpstr>'x-411'!TABLE_FACTOR_STATUS_1</vt:lpstr>
      <vt:lpstr>'x-412'!TABLE_FACTOR_STATUS_1</vt:lpstr>
      <vt:lpstr>'x-413'!TABLE_FACTOR_STATUS_1</vt:lpstr>
      <vt:lpstr>'x-414'!TABLE_FACTOR_STATUS_1</vt:lpstr>
      <vt:lpstr>'x-415'!TABLE_FACTOR_STATUS_1</vt:lpstr>
      <vt:lpstr>'x-416'!TABLE_FACTOR_STATUS_1</vt:lpstr>
      <vt:lpstr>'x-417'!TABLE_FACTOR_STATUS_1</vt:lpstr>
      <vt:lpstr>'x-418'!TABLE_FACTOR_STATUS_1</vt:lpstr>
      <vt:lpstr>'x-419'!TABLE_FACTOR_STATUS_1</vt:lpstr>
      <vt:lpstr>'x-420'!TABLE_FACTOR_STATUS_1</vt:lpstr>
      <vt:lpstr>'x-421'!TABLE_FACTOR_STATUS_1</vt:lpstr>
      <vt:lpstr>'x-422'!TABLE_FACTOR_STATUS_1</vt:lpstr>
      <vt:lpstr>'x-501'!TABLE_FACTOR_STATUS_1</vt:lpstr>
      <vt:lpstr>'x-502'!TABLE_FACTOR_STATUS_1</vt:lpstr>
      <vt:lpstr>'x-503'!TABLE_FACTOR_STATUS_1</vt:lpstr>
      <vt:lpstr>'x-504'!TABLE_FACTOR_STATUS_1</vt:lpstr>
      <vt:lpstr>'x-601'!TABLE_FACTOR_STATUS_1</vt:lpstr>
      <vt:lpstr>'x-602'!TABLE_FACTOR_STATUS_1</vt:lpstr>
      <vt:lpstr>'x-603'!TABLE_FACTOR_STATUS_1</vt:lpstr>
      <vt:lpstr>'x-604'!TABLE_FACTOR_STATUS_1</vt:lpstr>
      <vt:lpstr>'x-605'!TABLE_FACTOR_STATUS_1</vt:lpstr>
      <vt:lpstr>'x-606'!TABLE_FACTOR_STATUS_1</vt:lpstr>
      <vt:lpstr>'x-703'!TABLE_FACTOR_STATUS_1</vt:lpstr>
      <vt:lpstr>'x-704'!TABLE_FACTOR_STATUS_1</vt:lpstr>
      <vt:lpstr>'x-705'!TABLE_FACTOR_STATUS_1</vt:lpstr>
      <vt:lpstr>'x-706'!TABLE_FACTOR_STATUS_1</vt:lpstr>
      <vt:lpstr>'x-707'!TABLE_FACTOR_STATUS_1</vt:lpstr>
      <vt:lpstr>'x-708'!TABLE_FACTOR_STATUS_1</vt:lpstr>
      <vt:lpstr>'x-709'!TABLE_FACTOR_STATUS_1</vt:lpstr>
      <vt:lpstr>'x-710'!TABLE_FACTOR_STATUS_1</vt:lpstr>
      <vt:lpstr>'x-711'!TABLE_FACTOR_STATUS_1</vt:lpstr>
      <vt:lpstr>'x-712'!TABLE_FACTOR_STATUS_1</vt:lpstr>
      <vt:lpstr>'x-713'!TABLE_FACTOR_STATUS_1</vt:lpstr>
      <vt:lpstr>'x-714'!TABLE_FACTOR_STATUS_1</vt:lpstr>
      <vt:lpstr>'x-715'!TABLE_FACTOR_STATUS_1</vt:lpstr>
      <vt:lpstr>'x-716'!TABLE_FACTOR_STATUS_1</vt:lpstr>
      <vt:lpstr>'x-717'!TABLE_FACTOR_STATUS_1</vt:lpstr>
      <vt:lpstr>'x-718'!TABLE_FACTOR_STATUS_1</vt:lpstr>
      <vt:lpstr>'x-719'!TABLE_FACTOR_STATUS_1</vt:lpstr>
      <vt:lpstr>'x-720'!TABLE_FACTOR_STATUS_1</vt:lpstr>
      <vt:lpstr>'x-721'!TABLE_FACTOR_STATUS_1</vt:lpstr>
      <vt:lpstr>'x-722'!TABLE_FACTOR_STATUS_1</vt:lpstr>
      <vt:lpstr>'x-724'!TABLE_FACTOR_STATUS_1</vt:lpstr>
      <vt:lpstr>'x-801'!TABLE_FACTOR_STATUS_1</vt:lpstr>
      <vt:lpstr>'x-802'!TABLE_FACTOR_STATUS_1</vt:lpstr>
      <vt:lpstr>'x-803'!TABLE_FACTOR_STATUS_1</vt:lpstr>
      <vt:lpstr>'x-804'!TABLE_FACTOR_STATUS_1</vt:lpstr>
      <vt:lpstr>'x-805'!TABLE_FACTOR_STATUS_1</vt:lpstr>
      <vt:lpstr>'x-806'!TABLE_FACTOR_STATUS_1</vt:lpstr>
      <vt:lpstr>'x-807'!TABLE_FACTOR_STATUS_1</vt:lpstr>
      <vt:lpstr>'x-808'!TABLE_FACTOR_STATUS_1</vt:lpstr>
      <vt:lpstr>'x-809'!TABLE_FACTOR_STATUS_1</vt:lpstr>
      <vt:lpstr>'x-810'!TABLE_FACTOR_STATUS_1</vt:lpstr>
      <vt:lpstr>'x-811'!TABLE_FACTOR_STATUS_1</vt:lpstr>
      <vt:lpstr>'x-812'!TABLE_FACTOR_STATUS_1</vt:lpstr>
      <vt:lpstr>'x-813'!TABLE_FACTOR_STATUS_1</vt:lpstr>
      <vt:lpstr>'x-814'!TABLE_FACTOR_STATUS_1</vt:lpstr>
      <vt:lpstr>'x-815'!TABLE_FACTOR_STATUS_1</vt:lpstr>
      <vt:lpstr>'x-204'!TABLE_FACTOR_STATUS_2</vt:lpstr>
      <vt:lpstr>'x-403'!TABLE_FACTOR_STATUS_2</vt:lpstr>
      <vt:lpstr>'x-404'!TABLE_FACTOR_STATUS_2</vt:lpstr>
      <vt:lpstr>'x-409'!TABLE_FACTOR_STATUS_2</vt:lpstr>
      <vt:lpstr>'x-410'!TABLE_FACTOR_STATUS_2</vt:lpstr>
      <vt:lpstr>'x-415'!TABLE_FACTOR_STATUS_2</vt:lpstr>
      <vt:lpstr>'x-807'!TABLE_FACTOR_STATUS_2</vt:lpstr>
      <vt:lpstr>'x-201'!TABLE_FACTOR_TYPE</vt:lpstr>
      <vt:lpstr>'x-202'!TABLE_FACTOR_TYPE</vt:lpstr>
      <vt:lpstr>'x-203'!TABLE_FACTOR_TYPE</vt:lpstr>
      <vt:lpstr>'x-204'!TABLE_FACTOR_TYPE</vt:lpstr>
      <vt:lpstr>'x-205'!TABLE_FACTOR_TYPE</vt:lpstr>
      <vt:lpstr>'x-206'!TABLE_FACTOR_TYPE</vt:lpstr>
      <vt:lpstr>'x-207'!TABLE_FACTOR_TYPE</vt:lpstr>
      <vt:lpstr>'x-208'!TABLE_FACTOR_TYPE</vt:lpstr>
      <vt:lpstr>'x-209'!TABLE_FACTOR_TYPE</vt:lpstr>
      <vt:lpstr>'x-213'!TABLE_FACTOR_TYPE</vt:lpstr>
      <vt:lpstr>'x-214'!TABLE_FACTOR_TYPE</vt:lpstr>
      <vt:lpstr>'x-215'!TABLE_FACTOR_TYPE</vt:lpstr>
      <vt:lpstr>'x-301'!TABLE_FACTOR_TYPE</vt:lpstr>
      <vt:lpstr>'x-302'!TABLE_FACTOR_TYPE</vt:lpstr>
      <vt:lpstr>'x-303'!TABLE_FACTOR_TYPE</vt:lpstr>
      <vt:lpstr>'x-304'!TABLE_FACTOR_TYPE</vt:lpstr>
      <vt:lpstr>'x-305'!TABLE_FACTOR_TYPE</vt:lpstr>
      <vt:lpstr>'x-306'!TABLE_FACTOR_TYPE</vt:lpstr>
      <vt:lpstr>'x-307'!TABLE_FACTOR_TYPE</vt:lpstr>
      <vt:lpstr>'x-401'!TABLE_FACTOR_TYPE</vt:lpstr>
      <vt:lpstr>'x-402'!TABLE_FACTOR_TYPE</vt:lpstr>
      <vt:lpstr>'x-403'!TABLE_FACTOR_TYPE</vt:lpstr>
      <vt:lpstr>'x-404'!TABLE_FACTOR_TYPE</vt:lpstr>
      <vt:lpstr>'x-405'!TABLE_FACTOR_TYPE</vt:lpstr>
      <vt:lpstr>'x-406'!TABLE_FACTOR_TYPE</vt:lpstr>
      <vt:lpstr>'x-407'!TABLE_FACTOR_TYPE</vt:lpstr>
      <vt:lpstr>'x-408'!TABLE_FACTOR_TYPE</vt:lpstr>
      <vt:lpstr>'x-409'!TABLE_FACTOR_TYPE</vt:lpstr>
      <vt:lpstr>'x-410'!TABLE_FACTOR_TYPE</vt:lpstr>
      <vt:lpstr>'x-411'!TABLE_FACTOR_TYPE</vt:lpstr>
      <vt:lpstr>'x-412'!TABLE_FACTOR_TYPE</vt:lpstr>
      <vt:lpstr>'x-413'!TABLE_FACTOR_TYPE</vt:lpstr>
      <vt:lpstr>'x-414'!TABLE_FACTOR_TYPE</vt:lpstr>
      <vt:lpstr>'x-415'!TABLE_FACTOR_TYPE</vt:lpstr>
      <vt:lpstr>'x-416'!TABLE_FACTOR_TYPE</vt:lpstr>
      <vt:lpstr>'x-417'!TABLE_FACTOR_TYPE</vt:lpstr>
      <vt:lpstr>'x-418'!TABLE_FACTOR_TYPE</vt:lpstr>
      <vt:lpstr>'x-419'!TABLE_FACTOR_TYPE</vt:lpstr>
      <vt:lpstr>'x-420'!TABLE_FACTOR_TYPE</vt:lpstr>
      <vt:lpstr>'x-421'!TABLE_FACTOR_TYPE</vt:lpstr>
      <vt:lpstr>'x-422'!TABLE_FACTOR_TYPE</vt:lpstr>
      <vt:lpstr>'x-501'!TABLE_FACTOR_TYPE</vt:lpstr>
      <vt:lpstr>'x-502'!TABLE_FACTOR_TYPE</vt:lpstr>
      <vt:lpstr>'x-503'!TABLE_FACTOR_TYPE</vt:lpstr>
      <vt:lpstr>'x-504'!TABLE_FACTOR_TYPE</vt:lpstr>
      <vt:lpstr>'x-601'!TABLE_FACTOR_TYPE</vt:lpstr>
      <vt:lpstr>'x-602'!TABLE_FACTOR_TYPE</vt:lpstr>
      <vt:lpstr>'x-603'!TABLE_FACTOR_TYPE</vt:lpstr>
      <vt:lpstr>'x-604'!TABLE_FACTOR_TYPE</vt:lpstr>
      <vt:lpstr>'x-605'!TABLE_FACTOR_TYPE</vt:lpstr>
      <vt:lpstr>'x-606'!TABLE_FACTOR_TYPE</vt:lpstr>
      <vt:lpstr>'x-703'!TABLE_FACTOR_TYPE</vt:lpstr>
      <vt:lpstr>'x-704'!TABLE_FACTOR_TYPE</vt:lpstr>
      <vt:lpstr>'x-705'!TABLE_FACTOR_TYPE</vt:lpstr>
      <vt:lpstr>'x-706'!TABLE_FACTOR_TYPE</vt:lpstr>
      <vt:lpstr>'x-707'!TABLE_FACTOR_TYPE</vt:lpstr>
      <vt:lpstr>'x-708'!TABLE_FACTOR_TYPE</vt:lpstr>
      <vt:lpstr>'x-709'!TABLE_FACTOR_TYPE</vt:lpstr>
      <vt:lpstr>'x-710'!TABLE_FACTOR_TYPE</vt:lpstr>
      <vt:lpstr>'x-711'!TABLE_FACTOR_TYPE</vt:lpstr>
      <vt:lpstr>'x-712'!TABLE_FACTOR_TYPE</vt:lpstr>
      <vt:lpstr>'x-713'!TABLE_FACTOR_TYPE</vt:lpstr>
      <vt:lpstr>'x-714'!TABLE_FACTOR_TYPE</vt:lpstr>
      <vt:lpstr>'x-715'!TABLE_FACTOR_TYPE</vt:lpstr>
      <vt:lpstr>'x-716'!TABLE_FACTOR_TYPE</vt:lpstr>
      <vt:lpstr>'x-717'!TABLE_FACTOR_TYPE</vt:lpstr>
      <vt:lpstr>'x-718'!TABLE_FACTOR_TYPE</vt:lpstr>
      <vt:lpstr>'x-719'!TABLE_FACTOR_TYPE</vt:lpstr>
      <vt:lpstr>'x-720'!TABLE_FACTOR_TYPE</vt:lpstr>
      <vt:lpstr>'x-721'!TABLE_FACTOR_TYPE</vt:lpstr>
      <vt:lpstr>'x-722'!TABLE_FACTOR_TYPE</vt:lpstr>
      <vt:lpstr>'x-724'!TABLE_FACTOR_TYPE</vt:lpstr>
      <vt:lpstr>'x-801'!TABLE_FACTOR_TYPE</vt:lpstr>
      <vt:lpstr>'x-802'!TABLE_FACTOR_TYPE</vt:lpstr>
      <vt:lpstr>'x-803'!TABLE_FACTOR_TYPE</vt:lpstr>
      <vt:lpstr>'x-804'!TABLE_FACTOR_TYPE</vt:lpstr>
      <vt:lpstr>'x-805'!TABLE_FACTOR_TYPE</vt:lpstr>
      <vt:lpstr>'x-806'!TABLE_FACTOR_TYPE</vt:lpstr>
      <vt:lpstr>'x-807'!TABLE_FACTOR_TYPE</vt:lpstr>
      <vt:lpstr>'x-808'!TABLE_FACTOR_TYPE</vt:lpstr>
      <vt:lpstr>'x-809'!TABLE_FACTOR_TYPE</vt:lpstr>
      <vt:lpstr>'x-810'!TABLE_FACTOR_TYPE</vt:lpstr>
      <vt:lpstr>'x-811'!TABLE_FACTOR_TYPE</vt:lpstr>
      <vt:lpstr>'x-812'!TABLE_FACTOR_TYPE</vt:lpstr>
      <vt:lpstr>'x-813'!TABLE_FACTOR_TYPE</vt:lpstr>
      <vt:lpstr>'x-814'!TABLE_FACTOR_TYPE</vt:lpstr>
      <vt:lpstr>'x-815'!TABLE_FACTOR_TYPE</vt:lpstr>
      <vt:lpstr>TABLE_FACTOR_TYPE</vt:lpstr>
      <vt:lpstr>'x-101'!table_factor_type_1</vt:lpstr>
      <vt:lpstr>'x-102'!table_factor_type_1</vt:lpstr>
      <vt:lpstr>'x-103'!table_factor_type_1</vt:lpstr>
      <vt:lpstr>'x-104'!table_factor_type_1</vt:lpstr>
      <vt:lpstr>'x-105'!table_factor_type_1</vt:lpstr>
      <vt:lpstr>'x-201'!TABLE_FACTOR_TYPE_1</vt:lpstr>
      <vt:lpstr>'x-202'!TABLE_FACTOR_TYPE_1</vt:lpstr>
      <vt:lpstr>'x-203'!TABLE_FACTOR_TYPE_1</vt:lpstr>
      <vt:lpstr>'x-204'!TABLE_FACTOR_TYPE_1</vt:lpstr>
      <vt:lpstr>'x-205'!TABLE_FACTOR_TYPE_1</vt:lpstr>
      <vt:lpstr>'x-206'!TABLE_FACTOR_TYPE_1</vt:lpstr>
      <vt:lpstr>'x-207'!TABLE_FACTOR_TYPE_1</vt:lpstr>
      <vt:lpstr>'x-208'!TABLE_FACTOR_TYPE_1</vt:lpstr>
      <vt:lpstr>'x-209'!TABLE_FACTOR_TYPE_1</vt:lpstr>
      <vt:lpstr>'x-213'!TABLE_FACTOR_TYPE_1</vt:lpstr>
      <vt:lpstr>'x-214'!TABLE_FACTOR_TYPE_1</vt:lpstr>
      <vt:lpstr>'x-215'!TABLE_FACTOR_TYPE_1</vt:lpstr>
      <vt:lpstr>'x-301'!TABLE_FACTOR_TYPE_1</vt:lpstr>
      <vt:lpstr>'x-302'!TABLE_FACTOR_TYPE_1</vt:lpstr>
      <vt:lpstr>'x-303'!TABLE_FACTOR_TYPE_1</vt:lpstr>
      <vt:lpstr>'x-304'!TABLE_FACTOR_TYPE_1</vt:lpstr>
      <vt:lpstr>'x-305'!TABLE_FACTOR_TYPE_1</vt:lpstr>
      <vt:lpstr>'x-306'!TABLE_FACTOR_TYPE_1</vt:lpstr>
      <vt:lpstr>'x-307'!TABLE_FACTOR_TYPE_1</vt:lpstr>
      <vt:lpstr>'x-401'!TABLE_FACTOR_TYPE_1</vt:lpstr>
      <vt:lpstr>'x-402'!TABLE_FACTOR_TYPE_1</vt:lpstr>
      <vt:lpstr>'x-403'!TABLE_FACTOR_TYPE_1</vt:lpstr>
      <vt:lpstr>'x-404'!TABLE_FACTOR_TYPE_1</vt:lpstr>
      <vt:lpstr>'x-405'!TABLE_FACTOR_TYPE_1</vt:lpstr>
      <vt:lpstr>'x-406'!TABLE_FACTOR_TYPE_1</vt:lpstr>
      <vt:lpstr>'x-407'!TABLE_FACTOR_TYPE_1</vt:lpstr>
      <vt:lpstr>'x-408'!TABLE_FACTOR_TYPE_1</vt:lpstr>
      <vt:lpstr>'x-409'!TABLE_FACTOR_TYPE_1</vt:lpstr>
      <vt:lpstr>'x-410'!TABLE_FACTOR_TYPE_1</vt:lpstr>
      <vt:lpstr>'x-411'!TABLE_FACTOR_TYPE_1</vt:lpstr>
      <vt:lpstr>'x-412'!TABLE_FACTOR_TYPE_1</vt:lpstr>
      <vt:lpstr>'x-413'!TABLE_FACTOR_TYPE_1</vt:lpstr>
      <vt:lpstr>'x-414'!TABLE_FACTOR_TYPE_1</vt:lpstr>
      <vt:lpstr>'x-415'!TABLE_FACTOR_TYPE_1</vt:lpstr>
      <vt:lpstr>'x-416'!TABLE_FACTOR_TYPE_1</vt:lpstr>
      <vt:lpstr>'x-417'!TABLE_FACTOR_TYPE_1</vt:lpstr>
      <vt:lpstr>'x-418'!TABLE_FACTOR_TYPE_1</vt:lpstr>
      <vt:lpstr>'x-419'!TABLE_FACTOR_TYPE_1</vt:lpstr>
      <vt:lpstr>'x-420'!TABLE_FACTOR_TYPE_1</vt:lpstr>
      <vt:lpstr>'x-421'!TABLE_FACTOR_TYPE_1</vt:lpstr>
      <vt:lpstr>'x-422'!TABLE_FACTOR_TYPE_1</vt:lpstr>
      <vt:lpstr>'x-501'!TABLE_FACTOR_TYPE_1</vt:lpstr>
      <vt:lpstr>'x-502'!TABLE_FACTOR_TYPE_1</vt:lpstr>
      <vt:lpstr>'x-503'!TABLE_FACTOR_TYPE_1</vt:lpstr>
      <vt:lpstr>'x-504'!TABLE_FACTOR_TYPE_1</vt:lpstr>
      <vt:lpstr>'x-601'!TABLE_FACTOR_TYPE_1</vt:lpstr>
      <vt:lpstr>'x-602'!TABLE_FACTOR_TYPE_1</vt:lpstr>
      <vt:lpstr>'x-603'!TABLE_FACTOR_TYPE_1</vt:lpstr>
      <vt:lpstr>'x-604'!TABLE_FACTOR_TYPE_1</vt:lpstr>
      <vt:lpstr>'x-605'!TABLE_FACTOR_TYPE_1</vt:lpstr>
      <vt:lpstr>'x-606'!TABLE_FACTOR_TYPE_1</vt:lpstr>
      <vt:lpstr>'x-703'!TABLE_FACTOR_TYPE_1</vt:lpstr>
      <vt:lpstr>'x-704'!TABLE_FACTOR_TYPE_1</vt:lpstr>
      <vt:lpstr>'x-705'!TABLE_FACTOR_TYPE_1</vt:lpstr>
      <vt:lpstr>'x-706'!TABLE_FACTOR_TYPE_1</vt:lpstr>
      <vt:lpstr>'x-707'!TABLE_FACTOR_TYPE_1</vt:lpstr>
      <vt:lpstr>'x-708'!TABLE_FACTOR_TYPE_1</vt:lpstr>
      <vt:lpstr>'x-709'!TABLE_FACTOR_TYPE_1</vt:lpstr>
      <vt:lpstr>'x-710'!TABLE_FACTOR_TYPE_1</vt:lpstr>
      <vt:lpstr>'x-711'!TABLE_FACTOR_TYPE_1</vt:lpstr>
      <vt:lpstr>'x-712'!TABLE_FACTOR_TYPE_1</vt:lpstr>
      <vt:lpstr>'x-713'!TABLE_FACTOR_TYPE_1</vt:lpstr>
      <vt:lpstr>'x-714'!TABLE_FACTOR_TYPE_1</vt:lpstr>
      <vt:lpstr>'x-715'!TABLE_FACTOR_TYPE_1</vt:lpstr>
      <vt:lpstr>'x-716'!TABLE_FACTOR_TYPE_1</vt:lpstr>
      <vt:lpstr>'x-717'!TABLE_FACTOR_TYPE_1</vt:lpstr>
      <vt:lpstr>'x-718'!TABLE_FACTOR_TYPE_1</vt:lpstr>
      <vt:lpstr>'x-719'!TABLE_FACTOR_TYPE_1</vt:lpstr>
      <vt:lpstr>'x-720'!TABLE_FACTOR_TYPE_1</vt:lpstr>
      <vt:lpstr>'x-721'!TABLE_FACTOR_TYPE_1</vt:lpstr>
      <vt:lpstr>'x-722'!TABLE_FACTOR_TYPE_1</vt:lpstr>
      <vt:lpstr>'x-724'!TABLE_FACTOR_TYPE_1</vt:lpstr>
      <vt:lpstr>'x-801'!TABLE_FACTOR_TYPE_1</vt:lpstr>
      <vt:lpstr>'x-802'!TABLE_FACTOR_TYPE_1</vt:lpstr>
      <vt:lpstr>'x-803'!TABLE_FACTOR_TYPE_1</vt:lpstr>
      <vt:lpstr>'x-804'!TABLE_FACTOR_TYPE_1</vt:lpstr>
      <vt:lpstr>'x-805'!TABLE_FACTOR_TYPE_1</vt:lpstr>
      <vt:lpstr>'x-806'!TABLE_FACTOR_TYPE_1</vt:lpstr>
      <vt:lpstr>'x-807'!TABLE_FACTOR_TYPE_1</vt:lpstr>
      <vt:lpstr>'x-808'!TABLE_FACTOR_TYPE_1</vt:lpstr>
      <vt:lpstr>'x-809'!TABLE_FACTOR_TYPE_1</vt:lpstr>
      <vt:lpstr>'x-810'!TABLE_FACTOR_TYPE_1</vt:lpstr>
      <vt:lpstr>'x-811'!TABLE_FACTOR_TYPE_1</vt:lpstr>
      <vt:lpstr>'x-812'!TABLE_FACTOR_TYPE_1</vt:lpstr>
      <vt:lpstr>'x-813'!TABLE_FACTOR_TYPE_1</vt:lpstr>
      <vt:lpstr>'x-814'!TABLE_FACTOR_TYPE_1</vt:lpstr>
      <vt:lpstr>'x-815'!TABLE_FACTOR_TYPE_1</vt:lpstr>
      <vt:lpstr>'x-204'!TABLE_FACTOR_TYPE_2</vt:lpstr>
      <vt:lpstr>'x-403'!TABLE_FACTOR_TYPE_2</vt:lpstr>
      <vt:lpstr>'x-404'!TABLE_FACTOR_TYPE_2</vt:lpstr>
      <vt:lpstr>'x-409'!TABLE_FACTOR_TYPE_2</vt:lpstr>
      <vt:lpstr>'x-410'!TABLE_FACTOR_TYPE_2</vt:lpstr>
      <vt:lpstr>'x-415'!TABLE_FACTOR_TYPE_2</vt:lpstr>
      <vt:lpstr>'x-807'!TABLE_FACTOR_TYPE_2</vt:lpstr>
      <vt:lpstr>'x-201'!TABLE_GENDER</vt:lpstr>
      <vt:lpstr>'x-202'!TABLE_GENDER</vt:lpstr>
      <vt:lpstr>'x-203'!TABLE_GENDER</vt:lpstr>
      <vt:lpstr>'x-204'!TABLE_GENDER</vt:lpstr>
      <vt:lpstr>'x-205'!TABLE_GENDER</vt:lpstr>
      <vt:lpstr>'x-206'!TABLE_GENDER</vt:lpstr>
      <vt:lpstr>'x-207'!TABLE_GENDER</vt:lpstr>
      <vt:lpstr>'x-208'!TABLE_GENDER</vt:lpstr>
      <vt:lpstr>'x-209'!TABLE_GENDER</vt:lpstr>
      <vt:lpstr>'x-213'!TABLE_GENDER</vt:lpstr>
      <vt:lpstr>'x-214'!TABLE_GENDER</vt:lpstr>
      <vt:lpstr>'x-215'!TABLE_GENDER</vt:lpstr>
      <vt:lpstr>'x-301'!TABLE_GENDER</vt:lpstr>
      <vt:lpstr>'x-302'!TABLE_GENDER</vt:lpstr>
      <vt:lpstr>'x-303'!TABLE_GENDER</vt:lpstr>
      <vt:lpstr>'x-304'!TABLE_GENDER</vt:lpstr>
      <vt:lpstr>'x-305'!TABLE_GENDER</vt:lpstr>
      <vt:lpstr>'x-306'!TABLE_GENDER</vt:lpstr>
      <vt:lpstr>'x-307'!TABLE_GENDER</vt:lpstr>
      <vt:lpstr>'x-401'!TABLE_GENDER</vt:lpstr>
      <vt:lpstr>'x-402'!TABLE_GENDER</vt:lpstr>
      <vt:lpstr>'x-403'!TABLE_GENDER</vt:lpstr>
      <vt:lpstr>'x-404'!TABLE_GENDER</vt:lpstr>
      <vt:lpstr>'x-405'!TABLE_GENDER</vt:lpstr>
      <vt:lpstr>'x-406'!TABLE_GENDER</vt:lpstr>
      <vt:lpstr>'x-407'!TABLE_GENDER</vt:lpstr>
      <vt:lpstr>'x-408'!TABLE_GENDER</vt:lpstr>
      <vt:lpstr>'x-409'!TABLE_GENDER</vt:lpstr>
      <vt:lpstr>'x-410'!TABLE_GENDER</vt:lpstr>
      <vt:lpstr>'x-411'!TABLE_GENDER</vt:lpstr>
      <vt:lpstr>'x-412'!TABLE_GENDER</vt:lpstr>
      <vt:lpstr>'x-413'!TABLE_GENDER</vt:lpstr>
      <vt:lpstr>'x-414'!TABLE_GENDER</vt:lpstr>
      <vt:lpstr>'x-415'!TABLE_GENDER</vt:lpstr>
      <vt:lpstr>'x-416'!TABLE_GENDER</vt:lpstr>
      <vt:lpstr>'x-417'!TABLE_GENDER</vt:lpstr>
      <vt:lpstr>'x-418'!TABLE_GENDER</vt:lpstr>
      <vt:lpstr>'x-419'!TABLE_GENDER</vt:lpstr>
      <vt:lpstr>'x-420'!TABLE_GENDER</vt:lpstr>
      <vt:lpstr>'x-421'!TABLE_GENDER</vt:lpstr>
      <vt:lpstr>'x-422'!TABLE_GENDER</vt:lpstr>
      <vt:lpstr>'x-501'!TABLE_GENDER</vt:lpstr>
      <vt:lpstr>'x-502'!TABLE_GENDER</vt:lpstr>
      <vt:lpstr>'x-503'!TABLE_GENDER</vt:lpstr>
      <vt:lpstr>'x-504'!TABLE_GENDER</vt:lpstr>
      <vt:lpstr>'x-601'!TABLE_GENDER</vt:lpstr>
      <vt:lpstr>'x-602'!TABLE_GENDER</vt:lpstr>
      <vt:lpstr>'x-603'!TABLE_GENDER</vt:lpstr>
      <vt:lpstr>'x-604'!TABLE_GENDER</vt:lpstr>
      <vt:lpstr>'x-605'!TABLE_GENDER</vt:lpstr>
      <vt:lpstr>'x-606'!TABLE_GENDER</vt:lpstr>
      <vt:lpstr>'x-703'!TABLE_GENDER</vt:lpstr>
      <vt:lpstr>'x-704'!TABLE_GENDER</vt:lpstr>
      <vt:lpstr>'x-705'!TABLE_GENDER</vt:lpstr>
      <vt:lpstr>'x-706'!TABLE_GENDER</vt:lpstr>
      <vt:lpstr>'x-707'!TABLE_GENDER</vt:lpstr>
      <vt:lpstr>'x-708'!TABLE_GENDER</vt:lpstr>
      <vt:lpstr>'x-709'!TABLE_GENDER</vt:lpstr>
      <vt:lpstr>'x-710'!TABLE_GENDER</vt:lpstr>
      <vt:lpstr>'x-711'!TABLE_GENDER</vt:lpstr>
      <vt:lpstr>'x-712'!TABLE_GENDER</vt:lpstr>
      <vt:lpstr>'x-713'!TABLE_GENDER</vt:lpstr>
      <vt:lpstr>'x-714'!TABLE_GENDER</vt:lpstr>
      <vt:lpstr>'x-715'!TABLE_GENDER</vt:lpstr>
      <vt:lpstr>'x-716'!TABLE_GENDER</vt:lpstr>
      <vt:lpstr>'x-717'!TABLE_GENDER</vt:lpstr>
      <vt:lpstr>'x-718'!TABLE_GENDER</vt:lpstr>
      <vt:lpstr>'x-719'!TABLE_GENDER</vt:lpstr>
      <vt:lpstr>'x-720'!TABLE_GENDER</vt:lpstr>
      <vt:lpstr>'x-721'!TABLE_GENDER</vt:lpstr>
      <vt:lpstr>'x-722'!TABLE_GENDER</vt:lpstr>
      <vt:lpstr>'x-724'!TABLE_GENDER</vt:lpstr>
      <vt:lpstr>'x-801'!TABLE_GENDER</vt:lpstr>
      <vt:lpstr>'x-802'!TABLE_GENDER</vt:lpstr>
      <vt:lpstr>'x-803'!TABLE_GENDER</vt:lpstr>
      <vt:lpstr>'x-804'!TABLE_GENDER</vt:lpstr>
      <vt:lpstr>'x-805'!TABLE_GENDER</vt:lpstr>
      <vt:lpstr>'x-806'!TABLE_GENDER</vt:lpstr>
      <vt:lpstr>'x-807'!TABLE_GENDER</vt:lpstr>
      <vt:lpstr>'x-808'!TABLE_GENDER</vt:lpstr>
      <vt:lpstr>'x-809'!TABLE_GENDER</vt:lpstr>
      <vt:lpstr>'x-810'!TABLE_GENDER</vt:lpstr>
      <vt:lpstr>'x-811'!TABLE_GENDER</vt:lpstr>
      <vt:lpstr>'x-812'!TABLE_GENDER</vt:lpstr>
      <vt:lpstr>'x-813'!TABLE_GENDER</vt:lpstr>
      <vt:lpstr>'x-814'!TABLE_GENDER</vt:lpstr>
      <vt:lpstr>'x-815'!TABLE_GENDER</vt:lpstr>
      <vt:lpstr>TABLE_GENDER</vt:lpstr>
      <vt:lpstr>'x-101'!table_Gender_1</vt:lpstr>
      <vt:lpstr>'x-102'!table_gender_1</vt:lpstr>
      <vt:lpstr>'x-103'!table_Gender_1</vt:lpstr>
      <vt:lpstr>'x-104'!table_Gender_1</vt:lpstr>
      <vt:lpstr>'x-105'!table_Gender_1</vt:lpstr>
      <vt:lpstr>'x-201'!TABLE_GENDER_1</vt:lpstr>
      <vt:lpstr>'x-202'!TABLE_GENDER_1</vt:lpstr>
      <vt:lpstr>'x-203'!TABLE_GENDER_1</vt:lpstr>
      <vt:lpstr>'x-204'!TABLE_GENDER_1</vt:lpstr>
      <vt:lpstr>'x-205'!TABLE_GENDER_1</vt:lpstr>
      <vt:lpstr>'x-206'!TABLE_GENDER_1</vt:lpstr>
      <vt:lpstr>'x-207'!TABLE_GENDER_1</vt:lpstr>
      <vt:lpstr>'x-208'!TABLE_GENDER_1</vt:lpstr>
      <vt:lpstr>'x-209'!TABLE_GENDER_1</vt:lpstr>
      <vt:lpstr>'x-213'!TABLE_GENDER_1</vt:lpstr>
      <vt:lpstr>'x-214'!TABLE_GENDER_1</vt:lpstr>
      <vt:lpstr>'x-215'!TABLE_GENDER_1</vt:lpstr>
      <vt:lpstr>'x-301'!TABLE_GENDER_1</vt:lpstr>
      <vt:lpstr>'x-302'!TABLE_GENDER_1</vt:lpstr>
      <vt:lpstr>'x-303'!TABLE_GENDER_1</vt:lpstr>
      <vt:lpstr>'x-304'!TABLE_GENDER_1</vt:lpstr>
      <vt:lpstr>'x-305'!TABLE_GENDER_1</vt:lpstr>
      <vt:lpstr>'x-306'!TABLE_GENDER_1</vt:lpstr>
      <vt:lpstr>'x-307'!TABLE_GENDER_1</vt:lpstr>
      <vt:lpstr>'x-401'!TABLE_GENDER_1</vt:lpstr>
      <vt:lpstr>'x-402'!TABLE_GENDER_1</vt:lpstr>
      <vt:lpstr>'x-403'!TABLE_GENDER_1</vt:lpstr>
      <vt:lpstr>'x-404'!TABLE_GENDER_1</vt:lpstr>
      <vt:lpstr>'x-405'!TABLE_GENDER_1</vt:lpstr>
      <vt:lpstr>'x-406'!TABLE_GENDER_1</vt:lpstr>
      <vt:lpstr>'x-407'!TABLE_GENDER_1</vt:lpstr>
      <vt:lpstr>'x-408'!TABLE_GENDER_1</vt:lpstr>
      <vt:lpstr>'x-409'!TABLE_GENDER_1</vt:lpstr>
      <vt:lpstr>'x-410'!TABLE_GENDER_1</vt:lpstr>
      <vt:lpstr>'x-411'!TABLE_GENDER_1</vt:lpstr>
      <vt:lpstr>'x-412'!TABLE_GENDER_1</vt:lpstr>
      <vt:lpstr>'x-413'!TABLE_GENDER_1</vt:lpstr>
      <vt:lpstr>'x-414'!TABLE_GENDER_1</vt:lpstr>
      <vt:lpstr>'x-415'!TABLE_GENDER_1</vt:lpstr>
      <vt:lpstr>'x-416'!TABLE_GENDER_1</vt:lpstr>
      <vt:lpstr>'x-417'!TABLE_GENDER_1</vt:lpstr>
      <vt:lpstr>'x-418'!TABLE_GENDER_1</vt:lpstr>
      <vt:lpstr>'x-419'!TABLE_GENDER_1</vt:lpstr>
      <vt:lpstr>'x-420'!TABLE_GENDER_1</vt:lpstr>
      <vt:lpstr>'x-421'!TABLE_GENDER_1</vt:lpstr>
      <vt:lpstr>'x-422'!TABLE_GENDER_1</vt:lpstr>
      <vt:lpstr>'x-501'!TABLE_GENDER_1</vt:lpstr>
      <vt:lpstr>'x-502'!TABLE_GENDER_1</vt:lpstr>
      <vt:lpstr>'x-503'!TABLE_GENDER_1</vt:lpstr>
      <vt:lpstr>'x-504'!TABLE_GENDER_1</vt:lpstr>
      <vt:lpstr>'x-601'!TABLE_GENDER_1</vt:lpstr>
      <vt:lpstr>'x-602'!TABLE_GENDER_1</vt:lpstr>
      <vt:lpstr>'x-603'!TABLE_GENDER_1</vt:lpstr>
      <vt:lpstr>'x-604'!TABLE_GENDER_1</vt:lpstr>
      <vt:lpstr>'x-605'!TABLE_GENDER_1</vt:lpstr>
      <vt:lpstr>'x-606'!TABLE_GENDER_1</vt:lpstr>
      <vt:lpstr>'x-703'!TABLE_GENDER_1</vt:lpstr>
      <vt:lpstr>'x-704'!TABLE_GENDER_1</vt:lpstr>
      <vt:lpstr>'x-705'!TABLE_GENDER_1</vt:lpstr>
      <vt:lpstr>'x-706'!TABLE_GENDER_1</vt:lpstr>
      <vt:lpstr>'x-707'!TABLE_GENDER_1</vt:lpstr>
      <vt:lpstr>'x-708'!TABLE_GENDER_1</vt:lpstr>
      <vt:lpstr>'x-709'!TABLE_GENDER_1</vt:lpstr>
      <vt:lpstr>'x-710'!TABLE_GENDER_1</vt:lpstr>
      <vt:lpstr>'x-711'!TABLE_GENDER_1</vt:lpstr>
      <vt:lpstr>'x-712'!TABLE_GENDER_1</vt:lpstr>
      <vt:lpstr>'x-713'!TABLE_GENDER_1</vt:lpstr>
      <vt:lpstr>'x-714'!TABLE_GENDER_1</vt:lpstr>
      <vt:lpstr>'x-715'!TABLE_GENDER_1</vt:lpstr>
      <vt:lpstr>'x-716'!TABLE_GENDER_1</vt:lpstr>
      <vt:lpstr>'x-717'!TABLE_GENDER_1</vt:lpstr>
      <vt:lpstr>'x-718'!TABLE_GENDER_1</vt:lpstr>
      <vt:lpstr>'x-719'!TABLE_GENDER_1</vt:lpstr>
      <vt:lpstr>'x-720'!TABLE_GENDER_1</vt:lpstr>
      <vt:lpstr>'x-721'!TABLE_GENDER_1</vt:lpstr>
      <vt:lpstr>'x-722'!TABLE_GENDER_1</vt:lpstr>
      <vt:lpstr>'x-724'!TABLE_GENDER_1</vt:lpstr>
      <vt:lpstr>'x-801'!TABLE_GENDER_1</vt:lpstr>
      <vt:lpstr>'x-802'!TABLE_GENDER_1</vt:lpstr>
      <vt:lpstr>'x-803'!TABLE_GENDER_1</vt:lpstr>
      <vt:lpstr>'x-804'!TABLE_GENDER_1</vt:lpstr>
      <vt:lpstr>'x-805'!TABLE_GENDER_1</vt:lpstr>
      <vt:lpstr>'x-806'!TABLE_GENDER_1</vt:lpstr>
      <vt:lpstr>'x-807'!TABLE_GENDER_1</vt:lpstr>
      <vt:lpstr>'x-808'!TABLE_GENDER_1</vt:lpstr>
      <vt:lpstr>'x-809'!TABLE_GENDER_1</vt:lpstr>
      <vt:lpstr>'x-810'!TABLE_GENDER_1</vt:lpstr>
      <vt:lpstr>'x-811'!TABLE_GENDER_1</vt:lpstr>
      <vt:lpstr>'x-812'!TABLE_GENDER_1</vt:lpstr>
      <vt:lpstr>'x-813'!TABLE_GENDER_1</vt:lpstr>
      <vt:lpstr>'x-814'!TABLE_GENDER_1</vt:lpstr>
      <vt:lpstr>'x-815'!TABLE_GENDER_1</vt:lpstr>
      <vt:lpstr>'x-204'!TABLE_GENDER_2</vt:lpstr>
      <vt:lpstr>'x-403'!TABLE_GENDER_2</vt:lpstr>
      <vt:lpstr>'x-404'!TABLE_GENDER_2</vt:lpstr>
      <vt:lpstr>'x-409'!TABLE_GENDER_2</vt:lpstr>
      <vt:lpstr>'x-410'!TABLE_GENDER_2</vt:lpstr>
      <vt:lpstr>'x-415'!TABLE_GENDER_2</vt:lpstr>
      <vt:lpstr>'x-807'!TABLE_GENDER_2</vt:lpstr>
      <vt:lpstr>'x-201'!TABLE_INFO</vt:lpstr>
      <vt:lpstr>'x-202'!TABLE_INFO</vt:lpstr>
      <vt:lpstr>'x-203'!TABLE_INFO</vt:lpstr>
      <vt:lpstr>'x-204'!TABLE_INFO</vt:lpstr>
      <vt:lpstr>'x-205'!TABLE_INFO</vt:lpstr>
      <vt:lpstr>'x-206'!TABLE_INFO</vt:lpstr>
      <vt:lpstr>'x-207'!TABLE_INFO</vt:lpstr>
      <vt:lpstr>'x-208'!TABLE_INFO</vt:lpstr>
      <vt:lpstr>'x-209'!TABLE_INFO</vt:lpstr>
      <vt:lpstr>'x-213'!TABLE_INFO</vt:lpstr>
      <vt:lpstr>'x-214'!TABLE_INFO</vt:lpstr>
      <vt:lpstr>'x-215'!TABLE_INFO</vt:lpstr>
      <vt:lpstr>'x-301'!TABLE_INFO</vt:lpstr>
      <vt:lpstr>'x-302'!TABLE_INFO</vt:lpstr>
      <vt:lpstr>'x-303'!TABLE_INFO</vt:lpstr>
      <vt:lpstr>'x-304'!TABLE_INFO</vt:lpstr>
      <vt:lpstr>'x-305'!TABLE_INFO</vt:lpstr>
      <vt:lpstr>'x-306'!TABLE_INFO</vt:lpstr>
      <vt:lpstr>'x-307'!TABLE_INFO</vt:lpstr>
      <vt:lpstr>'x-401'!TABLE_INFO</vt:lpstr>
      <vt:lpstr>'x-402'!TABLE_INFO</vt:lpstr>
      <vt:lpstr>'x-403'!TABLE_INFO</vt:lpstr>
      <vt:lpstr>'x-404'!TABLE_INFO</vt:lpstr>
      <vt:lpstr>'x-405'!TABLE_INFO</vt:lpstr>
      <vt:lpstr>'x-406'!TABLE_INFO</vt:lpstr>
      <vt:lpstr>'x-407'!TABLE_INFO</vt:lpstr>
      <vt:lpstr>'x-408'!TABLE_INFO</vt:lpstr>
      <vt:lpstr>'x-409'!TABLE_INFO</vt:lpstr>
      <vt:lpstr>'x-410'!TABLE_INFO</vt:lpstr>
      <vt:lpstr>'x-411'!TABLE_INFO</vt:lpstr>
      <vt:lpstr>'x-412'!TABLE_INFO</vt:lpstr>
      <vt:lpstr>'x-413'!TABLE_INFO</vt:lpstr>
      <vt:lpstr>'x-414'!TABLE_INFO</vt:lpstr>
      <vt:lpstr>'x-415'!TABLE_INFO</vt:lpstr>
      <vt:lpstr>'x-416'!TABLE_INFO</vt:lpstr>
      <vt:lpstr>'x-417'!TABLE_INFO</vt:lpstr>
      <vt:lpstr>'x-418'!TABLE_INFO</vt:lpstr>
      <vt:lpstr>'x-419'!TABLE_INFO</vt:lpstr>
      <vt:lpstr>'x-420'!TABLE_INFO</vt:lpstr>
      <vt:lpstr>'x-421'!TABLE_INFO</vt:lpstr>
      <vt:lpstr>'x-422'!TABLE_INFO</vt:lpstr>
      <vt:lpstr>'x-501'!TABLE_INFO</vt:lpstr>
      <vt:lpstr>'x-502'!TABLE_INFO</vt:lpstr>
      <vt:lpstr>'x-503'!TABLE_INFO</vt:lpstr>
      <vt:lpstr>'x-504'!TABLE_INFO</vt:lpstr>
      <vt:lpstr>'x-601'!TABLE_INFO</vt:lpstr>
      <vt:lpstr>'x-602'!TABLE_INFO</vt:lpstr>
      <vt:lpstr>'x-603'!TABLE_INFO</vt:lpstr>
      <vt:lpstr>'x-604'!TABLE_INFO</vt:lpstr>
      <vt:lpstr>'x-605'!TABLE_INFO</vt:lpstr>
      <vt:lpstr>'x-606'!TABLE_INFO</vt:lpstr>
      <vt:lpstr>'x-703'!TABLE_INFO</vt:lpstr>
      <vt:lpstr>'x-704'!TABLE_INFO</vt:lpstr>
      <vt:lpstr>'x-705'!TABLE_INFO</vt:lpstr>
      <vt:lpstr>'x-706'!TABLE_INFO</vt:lpstr>
      <vt:lpstr>'x-707'!TABLE_INFO</vt:lpstr>
      <vt:lpstr>'x-708'!TABLE_INFO</vt:lpstr>
      <vt:lpstr>'x-709'!TABLE_INFO</vt:lpstr>
      <vt:lpstr>'x-710'!TABLE_INFO</vt:lpstr>
      <vt:lpstr>'x-711'!TABLE_INFO</vt:lpstr>
      <vt:lpstr>'x-712'!TABLE_INFO</vt:lpstr>
      <vt:lpstr>'x-713'!TABLE_INFO</vt:lpstr>
      <vt:lpstr>'x-714'!TABLE_INFO</vt:lpstr>
      <vt:lpstr>'x-715'!TABLE_INFO</vt:lpstr>
      <vt:lpstr>'x-716'!TABLE_INFO</vt:lpstr>
      <vt:lpstr>'x-717'!TABLE_INFO</vt:lpstr>
      <vt:lpstr>'x-718'!TABLE_INFO</vt:lpstr>
      <vt:lpstr>'x-719'!TABLE_INFO</vt:lpstr>
      <vt:lpstr>'x-720'!TABLE_INFO</vt:lpstr>
      <vt:lpstr>'x-721'!TABLE_INFO</vt:lpstr>
      <vt:lpstr>'x-722'!TABLE_INFO</vt:lpstr>
      <vt:lpstr>'x-724'!TABLE_INFO</vt:lpstr>
      <vt:lpstr>'x-801'!TABLE_INFO</vt:lpstr>
      <vt:lpstr>'x-802'!TABLE_INFO</vt:lpstr>
      <vt:lpstr>'x-803'!TABLE_INFO</vt:lpstr>
      <vt:lpstr>'x-804'!TABLE_INFO</vt:lpstr>
      <vt:lpstr>'x-805'!TABLE_INFO</vt:lpstr>
      <vt:lpstr>'x-806'!TABLE_INFO</vt:lpstr>
      <vt:lpstr>'x-807'!TABLE_INFO</vt:lpstr>
      <vt:lpstr>'x-808'!TABLE_INFO</vt:lpstr>
      <vt:lpstr>'x-809'!TABLE_INFO</vt:lpstr>
      <vt:lpstr>'x-810'!TABLE_INFO</vt:lpstr>
      <vt:lpstr>'x-811'!TABLE_INFO</vt:lpstr>
      <vt:lpstr>'x-812'!TABLE_INFO</vt:lpstr>
      <vt:lpstr>'x-813'!TABLE_INFO</vt:lpstr>
      <vt:lpstr>'x-814'!TABLE_INFO</vt:lpstr>
      <vt:lpstr>'x-815'!TABLE_INFO</vt:lpstr>
      <vt:lpstr>TABLE_INFO</vt:lpstr>
      <vt:lpstr>'x-101'!table_info_1</vt:lpstr>
      <vt:lpstr>'x-102'!table_info_1</vt:lpstr>
      <vt:lpstr>'x-103'!table_info_1</vt:lpstr>
      <vt:lpstr>'x-104'!table_info_1</vt:lpstr>
      <vt:lpstr>'x-105'!table_info_1</vt:lpstr>
      <vt:lpstr>'x-201'!TABLE_INFO_1</vt:lpstr>
      <vt:lpstr>'x-202'!TABLE_INFO_1</vt:lpstr>
      <vt:lpstr>'x-203'!TABLE_INFO_1</vt:lpstr>
      <vt:lpstr>'x-204'!TABLE_INFO_1</vt:lpstr>
      <vt:lpstr>'x-205'!TABLE_INFO_1</vt:lpstr>
      <vt:lpstr>'x-206'!TABLE_INFO_1</vt:lpstr>
      <vt:lpstr>'x-207'!TABLE_INFO_1</vt:lpstr>
      <vt:lpstr>'x-208'!TABLE_INFO_1</vt:lpstr>
      <vt:lpstr>'x-209'!TABLE_INFO_1</vt:lpstr>
      <vt:lpstr>'x-213'!TABLE_INFO_1</vt:lpstr>
      <vt:lpstr>'x-214'!TABLE_INFO_1</vt:lpstr>
      <vt:lpstr>'x-215'!TABLE_INFO_1</vt:lpstr>
      <vt:lpstr>'x-301'!TABLE_INFO_1</vt:lpstr>
      <vt:lpstr>'x-302'!TABLE_INFO_1</vt:lpstr>
      <vt:lpstr>'x-303'!TABLE_INFO_1</vt:lpstr>
      <vt:lpstr>'x-304'!TABLE_INFO_1</vt:lpstr>
      <vt:lpstr>'x-305'!TABLE_INFO_1</vt:lpstr>
      <vt:lpstr>'x-306'!TABLE_INFO_1</vt:lpstr>
      <vt:lpstr>'x-307'!TABLE_INFO_1</vt:lpstr>
      <vt:lpstr>'x-401'!TABLE_INFO_1</vt:lpstr>
      <vt:lpstr>'x-402'!TABLE_INFO_1</vt:lpstr>
      <vt:lpstr>'x-403'!TABLE_INFO_1</vt:lpstr>
      <vt:lpstr>'x-404'!TABLE_INFO_1</vt:lpstr>
      <vt:lpstr>'x-405'!TABLE_INFO_1</vt:lpstr>
      <vt:lpstr>'x-406'!TABLE_INFO_1</vt:lpstr>
      <vt:lpstr>'x-407'!TABLE_INFO_1</vt:lpstr>
      <vt:lpstr>'x-408'!TABLE_INFO_1</vt:lpstr>
      <vt:lpstr>'x-409'!TABLE_INFO_1</vt:lpstr>
      <vt:lpstr>'x-410'!TABLE_INFO_1</vt:lpstr>
      <vt:lpstr>'x-411'!TABLE_INFO_1</vt:lpstr>
      <vt:lpstr>'x-412'!TABLE_INFO_1</vt:lpstr>
      <vt:lpstr>'x-413'!TABLE_INFO_1</vt:lpstr>
      <vt:lpstr>'x-414'!TABLE_INFO_1</vt:lpstr>
      <vt:lpstr>'x-415'!TABLE_INFO_1</vt:lpstr>
      <vt:lpstr>'x-416'!TABLE_INFO_1</vt:lpstr>
      <vt:lpstr>'x-417'!TABLE_INFO_1</vt:lpstr>
      <vt:lpstr>'x-418'!TABLE_INFO_1</vt:lpstr>
      <vt:lpstr>'x-419'!TABLE_INFO_1</vt:lpstr>
      <vt:lpstr>'x-420'!TABLE_INFO_1</vt:lpstr>
      <vt:lpstr>'x-421'!TABLE_INFO_1</vt:lpstr>
      <vt:lpstr>'x-422'!TABLE_INFO_1</vt:lpstr>
      <vt:lpstr>'x-501'!TABLE_INFO_1</vt:lpstr>
      <vt:lpstr>'x-502'!TABLE_INFO_1</vt:lpstr>
      <vt:lpstr>'x-503'!TABLE_INFO_1</vt:lpstr>
      <vt:lpstr>'x-504'!TABLE_INFO_1</vt:lpstr>
      <vt:lpstr>'x-601'!TABLE_INFO_1</vt:lpstr>
      <vt:lpstr>'x-602'!TABLE_INFO_1</vt:lpstr>
      <vt:lpstr>'x-603'!TABLE_INFO_1</vt:lpstr>
      <vt:lpstr>'x-604'!TABLE_INFO_1</vt:lpstr>
      <vt:lpstr>'x-605'!TABLE_INFO_1</vt:lpstr>
      <vt:lpstr>'x-606'!TABLE_INFO_1</vt:lpstr>
      <vt:lpstr>'x-703'!TABLE_INFO_1</vt:lpstr>
      <vt:lpstr>'x-704'!TABLE_INFO_1</vt:lpstr>
      <vt:lpstr>'x-705'!TABLE_INFO_1</vt:lpstr>
      <vt:lpstr>'x-706'!TABLE_INFO_1</vt:lpstr>
      <vt:lpstr>'x-707'!TABLE_INFO_1</vt:lpstr>
      <vt:lpstr>'x-708'!TABLE_INFO_1</vt:lpstr>
      <vt:lpstr>'x-709'!TABLE_INFO_1</vt:lpstr>
      <vt:lpstr>'x-710'!TABLE_INFO_1</vt:lpstr>
      <vt:lpstr>'x-711'!TABLE_INFO_1</vt:lpstr>
      <vt:lpstr>'x-712'!TABLE_INFO_1</vt:lpstr>
      <vt:lpstr>'x-713'!TABLE_INFO_1</vt:lpstr>
      <vt:lpstr>'x-714'!TABLE_INFO_1</vt:lpstr>
      <vt:lpstr>'x-715'!TABLE_INFO_1</vt:lpstr>
      <vt:lpstr>'x-716'!TABLE_INFO_1</vt:lpstr>
      <vt:lpstr>'x-717'!TABLE_INFO_1</vt:lpstr>
      <vt:lpstr>'x-718'!TABLE_INFO_1</vt:lpstr>
      <vt:lpstr>'x-719'!TABLE_INFO_1</vt:lpstr>
      <vt:lpstr>'x-720'!TABLE_INFO_1</vt:lpstr>
      <vt:lpstr>'x-721'!TABLE_INFO_1</vt:lpstr>
      <vt:lpstr>'x-722'!TABLE_INFO_1</vt:lpstr>
      <vt:lpstr>'x-724'!TABLE_INFO_1</vt:lpstr>
      <vt:lpstr>'x-801'!TABLE_INFO_1</vt:lpstr>
      <vt:lpstr>'x-802'!TABLE_INFO_1</vt:lpstr>
      <vt:lpstr>'x-803'!TABLE_INFO_1</vt:lpstr>
      <vt:lpstr>'x-804'!TABLE_INFO_1</vt:lpstr>
      <vt:lpstr>'x-805'!TABLE_INFO_1</vt:lpstr>
      <vt:lpstr>'x-806'!TABLE_INFO_1</vt:lpstr>
      <vt:lpstr>'x-807'!TABLE_INFO_1</vt:lpstr>
      <vt:lpstr>'x-808'!TABLE_INFO_1</vt:lpstr>
      <vt:lpstr>'x-809'!TABLE_INFO_1</vt:lpstr>
      <vt:lpstr>'x-810'!TABLE_INFO_1</vt:lpstr>
      <vt:lpstr>'x-811'!TABLE_INFO_1</vt:lpstr>
      <vt:lpstr>'x-812'!TABLE_INFO_1</vt:lpstr>
      <vt:lpstr>'x-813'!TABLE_INFO_1</vt:lpstr>
      <vt:lpstr>'x-814'!TABLE_INFO_1</vt:lpstr>
      <vt:lpstr>'x-815'!TABLE_INFO_1</vt:lpstr>
      <vt:lpstr>'x-204'!TABLE_INFO_2</vt:lpstr>
      <vt:lpstr>'x-403'!TABLE_INFO_2</vt:lpstr>
      <vt:lpstr>'x-404'!TABLE_INFO_2</vt:lpstr>
      <vt:lpstr>'x-409'!TABLE_INFO_2</vt:lpstr>
      <vt:lpstr>'x-410'!TABLE_INFO_2</vt:lpstr>
      <vt:lpstr>'x-415'!TABLE_INFO_2</vt:lpstr>
      <vt:lpstr>'x-807'!TABLE_INFO_2</vt:lpstr>
      <vt:lpstr>'x-201'!TABLE_REFERENCE</vt:lpstr>
      <vt:lpstr>'x-202'!TABLE_REFERENCE</vt:lpstr>
      <vt:lpstr>'x-203'!TABLE_REFERENCE</vt:lpstr>
      <vt:lpstr>'x-204'!TABLE_REFERENCE</vt:lpstr>
      <vt:lpstr>'x-205'!TABLE_REFERENCE</vt:lpstr>
      <vt:lpstr>'x-206'!TABLE_REFERENCE</vt:lpstr>
      <vt:lpstr>'x-207'!TABLE_REFERENCE</vt:lpstr>
      <vt:lpstr>'x-208'!TABLE_REFERENCE</vt:lpstr>
      <vt:lpstr>'x-209'!TABLE_REFERENCE</vt:lpstr>
      <vt:lpstr>'x-213'!TABLE_REFERENCE</vt:lpstr>
      <vt:lpstr>'x-214'!TABLE_REFERENCE</vt:lpstr>
      <vt:lpstr>'x-215'!TABLE_REFERENCE</vt:lpstr>
      <vt:lpstr>'x-301'!TABLE_REFERENCE</vt:lpstr>
      <vt:lpstr>'x-302'!TABLE_REFERENCE</vt:lpstr>
      <vt:lpstr>'x-303'!TABLE_REFERENCE</vt:lpstr>
      <vt:lpstr>'x-304'!TABLE_REFERENCE</vt:lpstr>
      <vt:lpstr>'x-305'!TABLE_REFERENCE</vt:lpstr>
      <vt:lpstr>'x-306'!TABLE_REFERENCE</vt:lpstr>
      <vt:lpstr>'x-307'!TABLE_REFERENCE</vt:lpstr>
      <vt:lpstr>'x-401'!TABLE_REFERENCE</vt:lpstr>
      <vt:lpstr>'x-402'!TABLE_REFERENCE</vt:lpstr>
      <vt:lpstr>'x-403'!TABLE_REFERENCE</vt:lpstr>
      <vt:lpstr>'x-404'!TABLE_REFERENCE</vt:lpstr>
      <vt:lpstr>'x-405'!TABLE_REFERENCE</vt:lpstr>
      <vt:lpstr>'x-406'!TABLE_REFERENCE</vt:lpstr>
      <vt:lpstr>'x-407'!TABLE_REFERENCE</vt:lpstr>
      <vt:lpstr>'x-408'!TABLE_REFERENCE</vt:lpstr>
      <vt:lpstr>'x-409'!TABLE_REFERENCE</vt:lpstr>
      <vt:lpstr>'x-410'!TABLE_REFERENCE</vt:lpstr>
      <vt:lpstr>'x-411'!TABLE_REFERENCE</vt:lpstr>
      <vt:lpstr>'x-412'!TABLE_REFERENCE</vt:lpstr>
      <vt:lpstr>'x-413'!TABLE_REFERENCE</vt:lpstr>
      <vt:lpstr>'x-414'!TABLE_REFERENCE</vt:lpstr>
      <vt:lpstr>'x-415'!TABLE_REFERENCE</vt:lpstr>
      <vt:lpstr>'x-416'!TABLE_REFERENCE</vt:lpstr>
      <vt:lpstr>'x-417'!TABLE_REFERENCE</vt:lpstr>
      <vt:lpstr>'x-418'!TABLE_REFERENCE</vt:lpstr>
      <vt:lpstr>'x-419'!TABLE_REFERENCE</vt:lpstr>
      <vt:lpstr>'x-420'!TABLE_REFERENCE</vt:lpstr>
      <vt:lpstr>'x-421'!TABLE_REFERENCE</vt:lpstr>
      <vt:lpstr>'x-422'!TABLE_REFERENCE</vt:lpstr>
      <vt:lpstr>'x-501'!TABLE_REFERENCE</vt:lpstr>
      <vt:lpstr>'x-502'!TABLE_REFERENCE</vt:lpstr>
      <vt:lpstr>'x-503'!TABLE_REFERENCE</vt:lpstr>
      <vt:lpstr>'x-504'!TABLE_REFERENCE</vt:lpstr>
      <vt:lpstr>'x-601'!TABLE_REFERENCE</vt:lpstr>
      <vt:lpstr>'x-602'!TABLE_REFERENCE</vt:lpstr>
      <vt:lpstr>'x-603'!TABLE_REFERENCE</vt:lpstr>
      <vt:lpstr>'x-604'!TABLE_REFERENCE</vt:lpstr>
      <vt:lpstr>'x-605'!TABLE_REFERENCE</vt:lpstr>
      <vt:lpstr>'x-606'!TABLE_REFERENCE</vt:lpstr>
      <vt:lpstr>'x-703'!TABLE_REFERENCE</vt:lpstr>
      <vt:lpstr>'x-704'!TABLE_REFERENCE</vt:lpstr>
      <vt:lpstr>'x-705'!TABLE_REFERENCE</vt:lpstr>
      <vt:lpstr>'x-706'!TABLE_REFERENCE</vt:lpstr>
      <vt:lpstr>'x-707'!TABLE_REFERENCE</vt:lpstr>
      <vt:lpstr>'x-708'!TABLE_REFERENCE</vt:lpstr>
      <vt:lpstr>'x-709'!TABLE_REFERENCE</vt:lpstr>
      <vt:lpstr>'x-710'!TABLE_REFERENCE</vt:lpstr>
      <vt:lpstr>'x-711'!TABLE_REFERENCE</vt:lpstr>
      <vt:lpstr>'x-712'!TABLE_REFERENCE</vt:lpstr>
      <vt:lpstr>'x-713'!TABLE_REFERENCE</vt:lpstr>
      <vt:lpstr>'x-714'!TABLE_REFERENCE</vt:lpstr>
      <vt:lpstr>'x-715'!TABLE_REFERENCE</vt:lpstr>
      <vt:lpstr>'x-716'!TABLE_REFERENCE</vt:lpstr>
      <vt:lpstr>'x-717'!TABLE_REFERENCE</vt:lpstr>
      <vt:lpstr>'x-718'!TABLE_REFERENCE</vt:lpstr>
      <vt:lpstr>'x-719'!TABLE_REFERENCE</vt:lpstr>
      <vt:lpstr>'x-720'!TABLE_REFERENCE</vt:lpstr>
      <vt:lpstr>'x-721'!TABLE_REFERENCE</vt:lpstr>
      <vt:lpstr>'x-722'!TABLE_REFERENCE</vt:lpstr>
      <vt:lpstr>'x-724'!TABLE_REFERENCE</vt:lpstr>
      <vt:lpstr>'x-801'!TABLE_REFERENCE</vt:lpstr>
      <vt:lpstr>'x-802'!TABLE_REFERENCE</vt:lpstr>
      <vt:lpstr>'x-803'!TABLE_REFERENCE</vt:lpstr>
      <vt:lpstr>'x-804'!TABLE_REFERENCE</vt:lpstr>
      <vt:lpstr>'x-805'!TABLE_REFERENCE</vt:lpstr>
      <vt:lpstr>'x-806'!TABLE_REFERENCE</vt:lpstr>
      <vt:lpstr>'x-807'!TABLE_REFERENCE</vt:lpstr>
      <vt:lpstr>'x-808'!TABLE_REFERENCE</vt:lpstr>
      <vt:lpstr>'x-809'!TABLE_REFERENCE</vt:lpstr>
      <vt:lpstr>'x-810'!TABLE_REFERENCE</vt:lpstr>
      <vt:lpstr>'x-811'!TABLE_REFERENCE</vt:lpstr>
      <vt:lpstr>'x-812'!TABLE_REFERENCE</vt:lpstr>
      <vt:lpstr>'x-813'!TABLE_REFERENCE</vt:lpstr>
      <vt:lpstr>'x-814'!TABLE_REFERENCE</vt:lpstr>
      <vt:lpstr>'x-815'!TABLE_REFERENCE</vt:lpstr>
      <vt:lpstr>TABLE_REFERENCE</vt:lpstr>
      <vt:lpstr>'x-101'!table_reference_1</vt:lpstr>
      <vt:lpstr>'x-102'!table_reference_1</vt:lpstr>
      <vt:lpstr>'x-103'!table_reference_1</vt:lpstr>
      <vt:lpstr>'x-104'!table_reference_1</vt:lpstr>
      <vt:lpstr>'x-105'!table_reference_1</vt:lpstr>
      <vt:lpstr>'x-201'!TABLE_REFERENCE_1</vt:lpstr>
      <vt:lpstr>'x-202'!TABLE_REFERENCE_1</vt:lpstr>
      <vt:lpstr>'x-203'!TABLE_REFERENCE_1</vt:lpstr>
      <vt:lpstr>'x-204'!TABLE_REFERENCE_1</vt:lpstr>
      <vt:lpstr>'x-205'!TABLE_REFERENCE_1</vt:lpstr>
      <vt:lpstr>'x-206'!TABLE_REFERENCE_1</vt:lpstr>
      <vt:lpstr>'x-207'!TABLE_REFERENCE_1</vt:lpstr>
      <vt:lpstr>'x-208'!TABLE_REFERENCE_1</vt:lpstr>
      <vt:lpstr>'x-209'!TABLE_REFERENCE_1</vt:lpstr>
      <vt:lpstr>'x-213'!TABLE_REFERENCE_1</vt:lpstr>
      <vt:lpstr>'x-214'!TABLE_REFERENCE_1</vt:lpstr>
      <vt:lpstr>'x-215'!TABLE_REFERENCE_1</vt:lpstr>
      <vt:lpstr>'x-301'!TABLE_REFERENCE_1</vt:lpstr>
      <vt:lpstr>'x-302'!TABLE_REFERENCE_1</vt:lpstr>
      <vt:lpstr>'x-303'!TABLE_REFERENCE_1</vt:lpstr>
      <vt:lpstr>'x-304'!TABLE_REFERENCE_1</vt:lpstr>
      <vt:lpstr>'x-305'!TABLE_REFERENCE_1</vt:lpstr>
      <vt:lpstr>'x-306'!TABLE_REFERENCE_1</vt:lpstr>
      <vt:lpstr>'x-307'!TABLE_REFERENCE_1</vt:lpstr>
      <vt:lpstr>'x-401'!TABLE_REFERENCE_1</vt:lpstr>
      <vt:lpstr>'x-402'!TABLE_REFERENCE_1</vt:lpstr>
      <vt:lpstr>'x-403'!TABLE_REFERENCE_1</vt:lpstr>
      <vt:lpstr>'x-404'!TABLE_REFERENCE_1</vt:lpstr>
      <vt:lpstr>'x-405'!TABLE_REFERENCE_1</vt:lpstr>
      <vt:lpstr>'x-406'!TABLE_REFERENCE_1</vt:lpstr>
      <vt:lpstr>'x-407'!TABLE_REFERENCE_1</vt:lpstr>
      <vt:lpstr>'x-408'!TABLE_REFERENCE_1</vt:lpstr>
      <vt:lpstr>'x-409'!TABLE_REFERENCE_1</vt:lpstr>
      <vt:lpstr>'x-410'!TABLE_REFERENCE_1</vt:lpstr>
      <vt:lpstr>'x-411'!TABLE_REFERENCE_1</vt:lpstr>
      <vt:lpstr>'x-412'!TABLE_REFERENCE_1</vt:lpstr>
      <vt:lpstr>'x-413'!TABLE_REFERENCE_1</vt:lpstr>
      <vt:lpstr>'x-414'!TABLE_REFERENCE_1</vt:lpstr>
      <vt:lpstr>'x-415'!TABLE_REFERENCE_1</vt:lpstr>
      <vt:lpstr>'x-416'!TABLE_REFERENCE_1</vt:lpstr>
      <vt:lpstr>'x-417'!TABLE_REFERENCE_1</vt:lpstr>
      <vt:lpstr>'x-418'!TABLE_REFERENCE_1</vt:lpstr>
      <vt:lpstr>'x-419'!TABLE_REFERENCE_1</vt:lpstr>
      <vt:lpstr>'x-420'!TABLE_REFERENCE_1</vt:lpstr>
      <vt:lpstr>'x-421'!TABLE_REFERENCE_1</vt:lpstr>
      <vt:lpstr>'x-422'!TABLE_REFERENCE_1</vt:lpstr>
      <vt:lpstr>'x-501'!TABLE_REFERENCE_1</vt:lpstr>
      <vt:lpstr>'x-502'!TABLE_REFERENCE_1</vt:lpstr>
      <vt:lpstr>'x-503'!TABLE_REFERENCE_1</vt:lpstr>
      <vt:lpstr>'x-504'!TABLE_REFERENCE_1</vt:lpstr>
      <vt:lpstr>'x-601'!TABLE_REFERENCE_1</vt:lpstr>
      <vt:lpstr>'x-602'!TABLE_REFERENCE_1</vt:lpstr>
      <vt:lpstr>'x-603'!TABLE_REFERENCE_1</vt:lpstr>
      <vt:lpstr>'x-604'!TABLE_REFERENCE_1</vt:lpstr>
      <vt:lpstr>'x-605'!TABLE_REFERENCE_1</vt:lpstr>
      <vt:lpstr>'x-606'!TABLE_REFERENCE_1</vt:lpstr>
      <vt:lpstr>'x-703'!TABLE_REFERENCE_1</vt:lpstr>
      <vt:lpstr>'x-704'!TABLE_REFERENCE_1</vt:lpstr>
      <vt:lpstr>'x-705'!TABLE_REFERENCE_1</vt:lpstr>
      <vt:lpstr>'x-706'!TABLE_REFERENCE_1</vt:lpstr>
      <vt:lpstr>'x-707'!TABLE_REFERENCE_1</vt:lpstr>
      <vt:lpstr>'x-708'!TABLE_REFERENCE_1</vt:lpstr>
      <vt:lpstr>'x-709'!TABLE_REFERENCE_1</vt:lpstr>
      <vt:lpstr>'x-710'!TABLE_REFERENCE_1</vt:lpstr>
      <vt:lpstr>'x-711'!TABLE_REFERENCE_1</vt:lpstr>
      <vt:lpstr>'x-712'!TABLE_REFERENCE_1</vt:lpstr>
      <vt:lpstr>'x-713'!TABLE_REFERENCE_1</vt:lpstr>
      <vt:lpstr>'x-714'!TABLE_REFERENCE_1</vt:lpstr>
      <vt:lpstr>'x-715'!TABLE_REFERENCE_1</vt:lpstr>
      <vt:lpstr>'x-716'!TABLE_REFERENCE_1</vt:lpstr>
      <vt:lpstr>'x-717'!TABLE_REFERENCE_1</vt:lpstr>
      <vt:lpstr>'x-718'!TABLE_REFERENCE_1</vt:lpstr>
      <vt:lpstr>'x-719'!TABLE_REFERENCE_1</vt:lpstr>
      <vt:lpstr>'x-720'!TABLE_REFERENCE_1</vt:lpstr>
      <vt:lpstr>'x-721'!TABLE_REFERENCE_1</vt:lpstr>
      <vt:lpstr>'x-722'!TABLE_REFERENCE_1</vt:lpstr>
      <vt:lpstr>'x-724'!TABLE_REFERENCE_1</vt:lpstr>
      <vt:lpstr>'x-801'!TABLE_REFERENCE_1</vt:lpstr>
      <vt:lpstr>'x-802'!TABLE_REFERENCE_1</vt:lpstr>
      <vt:lpstr>'x-803'!TABLE_REFERENCE_1</vt:lpstr>
      <vt:lpstr>'x-804'!TABLE_REFERENCE_1</vt:lpstr>
      <vt:lpstr>'x-805'!TABLE_REFERENCE_1</vt:lpstr>
      <vt:lpstr>'x-806'!TABLE_REFERENCE_1</vt:lpstr>
      <vt:lpstr>'x-807'!TABLE_REFERENCE_1</vt:lpstr>
      <vt:lpstr>'x-808'!TABLE_REFERENCE_1</vt:lpstr>
      <vt:lpstr>'x-809'!TABLE_REFERENCE_1</vt:lpstr>
      <vt:lpstr>'x-810'!TABLE_REFERENCE_1</vt:lpstr>
      <vt:lpstr>'x-811'!TABLE_REFERENCE_1</vt:lpstr>
      <vt:lpstr>'x-812'!TABLE_REFERENCE_1</vt:lpstr>
      <vt:lpstr>'x-813'!TABLE_REFERENCE_1</vt:lpstr>
      <vt:lpstr>'x-814'!TABLE_REFERENCE_1</vt:lpstr>
      <vt:lpstr>'x-815'!TABLE_REFERENCE_1</vt:lpstr>
      <vt:lpstr>'x-204'!TABLE_REFERENCE_2</vt:lpstr>
      <vt:lpstr>'x-403'!TABLE_REFERENCE_2</vt:lpstr>
      <vt:lpstr>'x-404'!TABLE_REFERENCE_2</vt:lpstr>
      <vt:lpstr>'x-409'!TABLE_REFERENCE_2</vt:lpstr>
      <vt:lpstr>'x-410'!TABLE_REFERENCE_2</vt:lpstr>
      <vt:lpstr>'x-415'!TABLE_REFERENCE_2</vt:lpstr>
      <vt:lpstr>'x-807'!TABLE_REFERENCE_2</vt:lpstr>
      <vt:lpstr>'x-201'!TABLE_REFERENCE_GUIDANCE</vt:lpstr>
      <vt:lpstr>'x-202'!TABLE_REFERENCE_GUIDANCE</vt:lpstr>
      <vt:lpstr>'x-203'!TABLE_REFERENCE_GUIDANCE</vt:lpstr>
      <vt:lpstr>'x-204'!TABLE_REFERENCE_GUIDANCE</vt:lpstr>
      <vt:lpstr>'x-205'!TABLE_REFERENCE_GUIDANCE</vt:lpstr>
      <vt:lpstr>'x-206'!TABLE_REFERENCE_GUIDANCE</vt:lpstr>
      <vt:lpstr>'x-207'!TABLE_REFERENCE_GUIDANCE</vt:lpstr>
      <vt:lpstr>'x-208'!TABLE_REFERENCE_GUIDANCE</vt:lpstr>
      <vt:lpstr>'x-209'!TABLE_REFERENCE_GUIDANCE</vt:lpstr>
      <vt:lpstr>'x-213'!TABLE_REFERENCE_GUIDANCE</vt:lpstr>
      <vt:lpstr>'x-214'!TABLE_REFERENCE_GUIDANCE</vt:lpstr>
      <vt:lpstr>'x-215'!TABLE_REFERENCE_GUIDANCE</vt:lpstr>
      <vt:lpstr>'x-301'!TABLE_REFERENCE_GUIDANCE</vt:lpstr>
      <vt:lpstr>'x-302'!TABLE_REFERENCE_GUIDANCE</vt:lpstr>
      <vt:lpstr>'x-303'!TABLE_REFERENCE_GUIDANCE</vt:lpstr>
      <vt:lpstr>'x-304'!TABLE_REFERENCE_GUIDANCE</vt:lpstr>
      <vt:lpstr>'x-305'!TABLE_REFERENCE_GUIDANCE</vt:lpstr>
      <vt:lpstr>'x-306'!TABLE_REFERENCE_GUIDANCE</vt:lpstr>
      <vt:lpstr>'x-307'!TABLE_REFERENCE_GUIDANCE</vt:lpstr>
      <vt:lpstr>'x-401'!TABLE_REFERENCE_GUIDANCE</vt:lpstr>
      <vt:lpstr>'x-402'!TABLE_REFERENCE_GUIDANCE</vt:lpstr>
      <vt:lpstr>'x-403'!TABLE_REFERENCE_GUIDANCE</vt:lpstr>
      <vt:lpstr>'x-404'!TABLE_REFERENCE_GUIDANCE</vt:lpstr>
      <vt:lpstr>'x-405'!TABLE_REFERENCE_GUIDANCE</vt:lpstr>
      <vt:lpstr>'x-406'!TABLE_REFERENCE_GUIDANCE</vt:lpstr>
      <vt:lpstr>'x-407'!TABLE_REFERENCE_GUIDANCE</vt:lpstr>
      <vt:lpstr>'x-408'!TABLE_REFERENCE_GUIDANCE</vt:lpstr>
      <vt:lpstr>'x-409'!TABLE_REFERENCE_GUIDANCE</vt:lpstr>
      <vt:lpstr>'x-410'!TABLE_REFERENCE_GUIDANCE</vt:lpstr>
      <vt:lpstr>'x-411'!TABLE_REFERENCE_GUIDANCE</vt:lpstr>
      <vt:lpstr>'x-412'!TABLE_REFERENCE_GUIDANCE</vt:lpstr>
      <vt:lpstr>'x-413'!TABLE_REFERENCE_GUIDANCE</vt:lpstr>
      <vt:lpstr>'x-414'!TABLE_REFERENCE_GUIDANCE</vt:lpstr>
      <vt:lpstr>'x-415'!TABLE_REFERENCE_GUIDANCE</vt:lpstr>
      <vt:lpstr>'x-416'!TABLE_REFERENCE_GUIDANCE</vt:lpstr>
      <vt:lpstr>'x-417'!TABLE_REFERENCE_GUIDANCE</vt:lpstr>
      <vt:lpstr>'x-418'!TABLE_REFERENCE_GUIDANCE</vt:lpstr>
      <vt:lpstr>'x-419'!TABLE_REFERENCE_GUIDANCE</vt:lpstr>
      <vt:lpstr>'x-420'!TABLE_REFERENCE_GUIDANCE</vt:lpstr>
      <vt:lpstr>'x-421'!TABLE_REFERENCE_GUIDANCE</vt:lpstr>
      <vt:lpstr>'x-422'!TABLE_REFERENCE_GUIDANCE</vt:lpstr>
      <vt:lpstr>'x-501'!TABLE_REFERENCE_GUIDANCE</vt:lpstr>
      <vt:lpstr>'x-502'!TABLE_REFERENCE_GUIDANCE</vt:lpstr>
      <vt:lpstr>'x-503'!TABLE_REFERENCE_GUIDANCE</vt:lpstr>
      <vt:lpstr>'x-504'!TABLE_REFERENCE_GUIDANCE</vt:lpstr>
      <vt:lpstr>'x-601'!TABLE_REFERENCE_GUIDANCE</vt:lpstr>
      <vt:lpstr>'x-602'!TABLE_REFERENCE_GUIDANCE</vt:lpstr>
      <vt:lpstr>'x-603'!TABLE_REFERENCE_GUIDANCE</vt:lpstr>
      <vt:lpstr>'x-604'!TABLE_REFERENCE_GUIDANCE</vt:lpstr>
      <vt:lpstr>'x-605'!TABLE_REFERENCE_GUIDANCE</vt:lpstr>
      <vt:lpstr>'x-606'!TABLE_REFERENCE_GUIDANCE</vt:lpstr>
      <vt:lpstr>'x-703'!TABLE_REFERENCE_GUIDANCE</vt:lpstr>
      <vt:lpstr>'x-704'!TABLE_REFERENCE_GUIDANCE</vt:lpstr>
      <vt:lpstr>'x-705'!TABLE_REFERENCE_GUIDANCE</vt:lpstr>
      <vt:lpstr>'x-706'!TABLE_REFERENCE_GUIDANCE</vt:lpstr>
      <vt:lpstr>'x-707'!TABLE_REFERENCE_GUIDANCE</vt:lpstr>
      <vt:lpstr>'x-708'!TABLE_REFERENCE_GUIDANCE</vt:lpstr>
      <vt:lpstr>'x-709'!TABLE_REFERENCE_GUIDANCE</vt:lpstr>
      <vt:lpstr>'x-710'!TABLE_REFERENCE_GUIDANCE</vt:lpstr>
      <vt:lpstr>'x-711'!TABLE_REFERENCE_GUIDANCE</vt:lpstr>
      <vt:lpstr>'x-712'!TABLE_REFERENCE_GUIDANCE</vt:lpstr>
      <vt:lpstr>'x-713'!TABLE_REFERENCE_GUIDANCE</vt:lpstr>
      <vt:lpstr>'x-714'!TABLE_REFERENCE_GUIDANCE</vt:lpstr>
      <vt:lpstr>'x-715'!TABLE_REFERENCE_GUIDANCE</vt:lpstr>
      <vt:lpstr>'x-716'!TABLE_REFERENCE_GUIDANCE</vt:lpstr>
      <vt:lpstr>'x-717'!TABLE_REFERENCE_GUIDANCE</vt:lpstr>
      <vt:lpstr>'x-718'!TABLE_REFERENCE_GUIDANCE</vt:lpstr>
      <vt:lpstr>'x-719'!TABLE_REFERENCE_GUIDANCE</vt:lpstr>
      <vt:lpstr>'x-720'!TABLE_REFERENCE_GUIDANCE</vt:lpstr>
      <vt:lpstr>'x-721'!TABLE_REFERENCE_GUIDANCE</vt:lpstr>
      <vt:lpstr>'x-722'!TABLE_REFERENCE_GUIDANCE</vt:lpstr>
      <vt:lpstr>'x-724'!TABLE_REFERENCE_GUIDANCE</vt:lpstr>
      <vt:lpstr>'x-801'!TABLE_REFERENCE_GUIDANCE</vt:lpstr>
      <vt:lpstr>'x-802'!TABLE_REFERENCE_GUIDANCE</vt:lpstr>
      <vt:lpstr>'x-803'!TABLE_REFERENCE_GUIDANCE</vt:lpstr>
      <vt:lpstr>'x-804'!TABLE_REFERENCE_GUIDANCE</vt:lpstr>
      <vt:lpstr>'x-805'!TABLE_REFERENCE_GUIDANCE</vt:lpstr>
      <vt:lpstr>'x-806'!TABLE_REFERENCE_GUIDANCE</vt:lpstr>
      <vt:lpstr>'x-807'!TABLE_REFERENCE_GUIDANCE</vt:lpstr>
      <vt:lpstr>'x-808'!TABLE_REFERENCE_GUIDANCE</vt:lpstr>
      <vt:lpstr>'x-809'!TABLE_REFERENCE_GUIDANCE</vt:lpstr>
      <vt:lpstr>'x-810'!TABLE_REFERENCE_GUIDANCE</vt:lpstr>
      <vt:lpstr>'x-811'!TABLE_REFERENCE_GUIDANCE</vt:lpstr>
      <vt:lpstr>'x-812'!TABLE_REFERENCE_GUIDANCE</vt:lpstr>
      <vt:lpstr>'x-813'!TABLE_REFERENCE_GUIDANCE</vt:lpstr>
      <vt:lpstr>'x-814'!TABLE_REFERENCE_GUIDANCE</vt:lpstr>
      <vt:lpstr>'x-815'!TABLE_REFERENCE_GUIDANCE</vt:lpstr>
      <vt:lpstr>TABLE_REFERENCE_GUIDANCE</vt:lpstr>
      <vt:lpstr>'x-101'!table_reference_guidance_1</vt:lpstr>
      <vt:lpstr>'x-102'!table_reference_guidance_1</vt:lpstr>
      <vt:lpstr>'x-103'!table_reference_guidance_1</vt:lpstr>
      <vt:lpstr>'x-104'!table_reference_guidance_1</vt:lpstr>
      <vt:lpstr>'x-105'!table_reference_guidance_1</vt:lpstr>
      <vt:lpstr>'x-201'!TABLE_REFERENCE_GUIDANCE_1</vt:lpstr>
      <vt:lpstr>'x-202'!TABLE_REFERENCE_GUIDANCE_1</vt:lpstr>
      <vt:lpstr>'x-203'!TABLE_REFERENCE_GUIDANCE_1</vt:lpstr>
      <vt:lpstr>'x-204'!TABLE_REFERENCE_GUIDANCE_1</vt:lpstr>
      <vt:lpstr>'x-205'!TABLE_REFERENCE_GUIDANCE_1</vt:lpstr>
      <vt:lpstr>'x-206'!TABLE_REFERENCE_GUIDANCE_1</vt:lpstr>
      <vt:lpstr>'x-207'!TABLE_REFERENCE_GUIDANCE_1</vt:lpstr>
      <vt:lpstr>'x-208'!TABLE_REFERENCE_GUIDANCE_1</vt:lpstr>
      <vt:lpstr>'x-209'!TABLE_REFERENCE_GUIDANCE_1</vt:lpstr>
      <vt:lpstr>'x-213'!TABLE_REFERENCE_GUIDANCE_1</vt:lpstr>
      <vt:lpstr>'x-214'!TABLE_REFERENCE_GUIDANCE_1</vt:lpstr>
      <vt:lpstr>'x-215'!TABLE_REFERENCE_GUIDANCE_1</vt:lpstr>
      <vt:lpstr>'x-301'!TABLE_REFERENCE_GUIDANCE_1</vt:lpstr>
      <vt:lpstr>'x-302'!TABLE_REFERENCE_GUIDANCE_1</vt:lpstr>
      <vt:lpstr>'x-303'!TABLE_REFERENCE_GUIDANCE_1</vt:lpstr>
      <vt:lpstr>'x-304'!TABLE_REFERENCE_GUIDANCE_1</vt:lpstr>
      <vt:lpstr>'x-305'!TABLE_REFERENCE_GUIDANCE_1</vt:lpstr>
      <vt:lpstr>'x-306'!TABLE_REFERENCE_GUIDANCE_1</vt:lpstr>
      <vt:lpstr>'x-307'!TABLE_REFERENCE_GUIDANCE_1</vt:lpstr>
      <vt:lpstr>'x-401'!TABLE_REFERENCE_GUIDANCE_1</vt:lpstr>
      <vt:lpstr>'x-402'!TABLE_REFERENCE_GUIDANCE_1</vt:lpstr>
      <vt:lpstr>'x-403'!TABLE_REFERENCE_GUIDANCE_1</vt:lpstr>
      <vt:lpstr>'x-404'!TABLE_REFERENCE_GUIDANCE_1</vt:lpstr>
      <vt:lpstr>'x-405'!TABLE_REFERENCE_GUIDANCE_1</vt:lpstr>
      <vt:lpstr>'x-406'!TABLE_REFERENCE_GUIDANCE_1</vt:lpstr>
      <vt:lpstr>'x-407'!TABLE_REFERENCE_GUIDANCE_1</vt:lpstr>
      <vt:lpstr>'x-408'!TABLE_REFERENCE_GUIDANCE_1</vt:lpstr>
      <vt:lpstr>'x-409'!TABLE_REFERENCE_GUIDANCE_1</vt:lpstr>
      <vt:lpstr>'x-410'!TABLE_REFERENCE_GUIDANCE_1</vt:lpstr>
      <vt:lpstr>'x-411'!TABLE_REFERENCE_GUIDANCE_1</vt:lpstr>
      <vt:lpstr>'x-412'!TABLE_REFERENCE_GUIDANCE_1</vt:lpstr>
      <vt:lpstr>'x-413'!TABLE_REFERENCE_GUIDANCE_1</vt:lpstr>
      <vt:lpstr>'x-414'!TABLE_REFERENCE_GUIDANCE_1</vt:lpstr>
      <vt:lpstr>'x-415'!TABLE_REFERENCE_GUIDANCE_1</vt:lpstr>
      <vt:lpstr>'x-416'!TABLE_REFERENCE_GUIDANCE_1</vt:lpstr>
      <vt:lpstr>'x-417'!TABLE_REFERENCE_GUIDANCE_1</vt:lpstr>
      <vt:lpstr>'x-418'!TABLE_REFERENCE_GUIDANCE_1</vt:lpstr>
      <vt:lpstr>'x-419'!TABLE_REFERENCE_GUIDANCE_1</vt:lpstr>
      <vt:lpstr>'x-420'!TABLE_REFERENCE_GUIDANCE_1</vt:lpstr>
      <vt:lpstr>'x-421'!TABLE_REFERENCE_GUIDANCE_1</vt:lpstr>
      <vt:lpstr>'x-422'!TABLE_REFERENCE_GUIDANCE_1</vt:lpstr>
      <vt:lpstr>'x-501'!TABLE_REFERENCE_GUIDANCE_1</vt:lpstr>
      <vt:lpstr>'x-502'!TABLE_REFERENCE_GUIDANCE_1</vt:lpstr>
      <vt:lpstr>'x-503'!TABLE_REFERENCE_GUIDANCE_1</vt:lpstr>
      <vt:lpstr>'x-504'!TABLE_REFERENCE_GUIDANCE_1</vt:lpstr>
      <vt:lpstr>'x-601'!TABLE_REFERENCE_GUIDANCE_1</vt:lpstr>
      <vt:lpstr>'x-602'!TABLE_REFERENCE_GUIDANCE_1</vt:lpstr>
      <vt:lpstr>'x-603'!TABLE_REFERENCE_GUIDANCE_1</vt:lpstr>
      <vt:lpstr>'x-604'!TABLE_REFERENCE_GUIDANCE_1</vt:lpstr>
      <vt:lpstr>'x-605'!TABLE_REFERENCE_GUIDANCE_1</vt:lpstr>
      <vt:lpstr>'x-606'!TABLE_REFERENCE_GUIDANCE_1</vt:lpstr>
      <vt:lpstr>'x-703'!TABLE_REFERENCE_GUIDANCE_1</vt:lpstr>
      <vt:lpstr>'x-704'!TABLE_REFERENCE_GUIDANCE_1</vt:lpstr>
      <vt:lpstr>'x-705'!TABLE_REFERENCE_GUIDANCE_1</vt:lpstr>
      <vt:lpstr>'x-706'!TABLE_REFERENCE_GUIDANCE_1</vt:lpstr>
      <vt:lpstr>'x-707'!TABLE_REFERENCE_GUIDANCE_1</vt:lpstr>
      <vt:lpstr>'x-708'!TABLE_REFERENCE_GUIDANCE_1</vt:lpstr>
      <vt:lpstr>'x-709'!TABLE_REFERENCE_GUIDANCE_1</vt:lpstr>
      <vt:lpstr>'x-710'!TABLE_REFERENCE_GUIDANCE_1</vt:lpstr>
      <vt:lpstr>'x-711'!TABLE_REFERENCE_GUIDANCE_1</vt:lpstr>
      <vt:lpstr>'x-712'!TABLE_REFERENCE_GUIDANCE_1</vt:lpstr>
      <vt:lpstr>'x-713'!TABLE_REFERENCE_GUIDANCE_1</vt:lpstr>
      <vt:lpstr>'x-714'!TABLE_REFERENCE_GUIDANCE_1</vt:lpstr>
      <vt:lpstr>'x-715'!TABLE_REFERENCE_GUIDANCE_1</vt:lpstr>
      <vt:lpstr>'x-716'!TABLE_REFERENCE_GUIDANCE_1</vt:lpstr>
      <vt:lpstr>'x-717'!TABLE_REFERENCE_GUIDANCE_1</vt:lpstr>
      <vt:lpstr>'x-718'!TABLE_REFERENCE_GUIDANCE_1</vt:lpstr>
      <vt:lpstr>'x-719'!TABLE_REFERENCE_GUIDANCE_1</vt:lpstr>
      <vt:lpstr>'x-720'!TABLE_REFERENCE_GUIDANCE_1</vt:lpstr>
      <vt:lpstr>'x-721'!TABLE_REFERENCE_GUIDANCE_1</vt:lpstr>
      <vt:lpstr>'x-722'!TABLE_REFERENCE_GUIDANCE_1</vt:lpstr>
      <vt:lpstr>'x-724'!TABLE_REFERENCE_GUIDANCE_1</vt:lpstr>
      <vt:lpstr>'x-801'!TABLE_REFERENCE_GUIDANCE_1</vt:lpstr>
      <vt:lpstr>'x-802'!TABLE_REFERENCE_GUIDANCE_1</vt:lpstr>
      <vt:lpstr>'x-803'!TABLE_REFERENCE_GUIDANCE_1</vt:lpstr>
      <vt:lpstr>'x-804'!TABLE_REFERENCE_GUIDANCE_1</vt:lpstr>
      <vt:lpstr>'x-805'!TABLE_REFERENCE_GUIDANCE_1</vt:lpstr>
      <vt:lpstr>'x-806'!TABLE_REFERENCE_GUIDANCE_1</vt:lpstr>
      <vt:lpstr>'x-807'!TABLE_REFERENCE_GUIDANCE_1</vt:lpstr>
      <vt:lpstr>'x-808'!TABLE_REFERENCE_GUIDANCE_1</vt:lpstr>
      <vt:lpstr>'x-809'!TABLE_REFERENCE_GUIDANCE_1</vt:lpstr>
      <vt:lpstr>'x-810'!TABLE_REFERENCE_GUIDANCE_1</vt:lpstr>
      <vt:lpstr>'x-811'!TABLE_REFERENCE_GUIDANCE_1</vt:lpstr>
      <vt:lpstr>'x-812'!TABLE_REFERENCE_GUIDANCE_1</vt:lpstr>
      <vt:lpstr>'x-813'!TABLE_REFERENCE_GUIDANCE_1</vt:lpstr>
      <vt:lpstr>'x-814'!TABLE_REFERENCE_GUIDANCE_1</vt:lpstr>
      <vt:lpstr>'x-815'!TABLE_REFERENCE_GUIDANCE_1</vt:lpstr>
      <vt:lpstr>'x-204'!TABLE_REFERENCE_GUIDANCE_2</vt:lpstr>
      <vt:lpstr>'x-403'!TABLE_REFERENCE_GUIDANCE_2</vt:lpstr>
      <vt:lpstr>'x-404'!TABLE_REFERENCE_GUIDANCE_2</vt:lpstr>
      <vt:lpstr>'x-409'!TABLE_REFERENCE_GUIDANCE_2</vt:lpstr>
      <vt:lpstr>'x-410'!TABLE_REFERENCE_GUIDANCE_2</vt:lpstr>
      <vt:lpstr>'x-415'!TABLE_REFERENCE_GUIDANCE_2</vt:lpstr>
      <vt:lpstr>'x-807'!TABLE_REFERENCE_GUIDANCE_2</vt:lpstr>
      <vt:lpstr>'x-201'!TABLE_RELATED</vt:lpstr>
      <vt:lpstr>'x-202'!TABLE_RELATED</vt:lpstr>
      <vt:lpstr>'x-203'!TABLE_RELATED</vt:lpstr>
      <vt:lpstr>'x-204'!TABLE_RELATED</vt:lpstr>
      <vt:lpstr>'x-205'!TABLE_RELATED</vt:lpstr>
      <vt:lpstr>'x-206'!TABLE_RELATED</vt:lpstr>
      <vt:lpstr>'x-207'!TABLE_RELATED</vt:lpstr>
      <vt:lpstr>'x-208'!TABLE_RELATED</vt:lpstr>
      <vt:lpstr>'x-209'!TABLE_RELATED</vt:lpstr>
      <vt:lpstr>'x-213'!TABLE_RELATED</vt:lpstr>
      <vt:lpstr>'x-214'!TABLE_RELATED</vt:lpstr>
      <vt:lpstr>'x-215'!TABLE_RELATED</vt:lpstr>
      <vt:lpstr>'x-301'!TABLE_RELATED</vt:lpstr>
      <vt:lpstr>'x-302'!TABLE_RELATED</vt:lpstr>
      <vt:lpstr>'x-303'!TABLE_RELATED</vt:lpstr>
      <vt:lpstr>'x-304'!TABLE_RELATED</vt:lpstr>
      <vt:lpstr>'x-305'!TABLE_RELATED</vt:lpstr>
      <vt:lpstr>'x-306'!TABLE_RELATED</vt:lpstr>
      <vt:lpstr>'x-307'!TABLE_RELATED</vt:lpstr>
      <vt:lpstr>'x-401'!TABLE_RELATED</vt:lpstr>
      <vt:lpstr>'x-402'!TABLE_RELATED</vt:lpstr>
      <vt:lpstr>'x-403'!TABLE_RELATED</vt:lpstr>
      <vt:lpstr>'x-404'!TABLE_RELATED</vt:lpstr>
      <vt:lpstr>'x-405'!TABLE_RELATED</vt:lpstr>
      <vt:lpstr>'x-406'!TABLE_RELATED</vt:lpstr>
      <vt:lpstr>'x-407'!TABLE_RELATED</vt:lpstr>
      <vt:lpstr>'x-408'!TABLE_RELATED</vt:lpstr>
      <vt:lpstr>'x-409'!TABLE_RELATED</vt:lpstr>
      <vt:lpstr>'x-410'!TABLE_RELATED</vt:lpstr>
      <vt:lpstr>'x-411'!TABLE_RELATED</vt:lpstr>
      <vt:lpstr>'x-412'!TABLE_RELATED</vt:lpstr>
      <vt:lpstr>'x-413'!TABLE_RELATED</vt:lpstr>
      <vt:lpstr>'x-414'!TABLE_RELATED</vt:lpstr>
      <vt:lpstr>'x-415'!TABLE_RELATED</vt:lpstr>
      <vt:lpstr>'x-416'!TABLE_RELATED</vt:lpstr>
      <vt:lpstr>'x-417'!TABLE_RELATED</vt:lpstr>
      <vt:lpstr>'x-418'!TABLE_RELATED</vt:lpstr>
      <vt:lpstr>'x-419'!TABLE_RELATED</vt:lpstr>
      <vt:lpstr>'x-420'!TABLE_RELATED</vt:lpstr>
      <vt:lpstr>'x-421'!TABLE_RELATED</vt:lpstr>
      <vt:lpstr>'x-422'!TABLE_RELATED</vt:lpstr>
      <vt:lpstr>'x-501'!TABLE_RELATED</vt:lpstr>
      <vt:lpstr>'x-502'!TABLE_RELATED</vt:lpstr>
      <vt:lpstr>'x-503'!TABLE_RELATED</vt:lpstr>
      <vt:lpstr>'x-504'!TABLE_RELATED</vt:lpstr>
      <vt:lpstr>'x-601'!TABLE_RELATED</vt:lpstr>
      <vt:lpstr>'x-602'!TABLE_RELATED</vt:lpstr>
      <vt:lpstr>'x-603'!TABLE_RELATED</vt:lpstr>
      <vt:lpstr>'x-604'!TABLE_RELATED</vt:lpstr>
      <vt:lpstr>'x-605'!TABLE_RELATED</vt:lpstr>
      <vt:lpstr>'x-606'!TABLE_RELATED</vt:lpstr>
      <vt:lpstr>'x-703'!TABLE_RELATED</vt:lpstr>
      <vt:lpstr>'x-704'!TABLE_RELATED</vt:lpstr>
      <vt:lpstr>'x-705'!TABLE_RELATED</vt:lpstr>
      <vt:lpstr>'x-706'!TABLE_RELATED</vt:lpstr>
      <vt:lpstr>'x-707'!TABLE_RELATED</vt:lpstr>
      <vt:lpstr>'x-708'!TABLE_RELATED</vt:lpstr>
      <vt:lpstr>'x-709'!TABLE_RELATED</vt:lpstr>
      <vt:lpstr>'x-710'!TABLE_RELATED</vt:lpstr>
      <vt:lpstr>'x-711'!TABLE_RELATED</vt:lpstr>
      <vt:lpstr>'x-712'!TABLE_RELATED</vt:lpstr>
      <vt:lpstr>'x-713'!TABLE_RELATED</vt:lpstr>
      <vt:lpstr>'x-714'!TABLE_RELATED</vt:lpstr>
      <vt:lpstr>'x-715'!TABLE_RELATED</vt:lpstr>
      <vt:lpstr>'x-716'!TABLE_RELATED</vt:lpstr>
      <vt:lpstr>'x-717'!TABLE_RELATED</vt:lpstr>
      <vt:lpstr>'x-718'!TABLE_RELATED</vt:lpstr>
      <vt:lpstr>'x-719'!TABLE_RELATED</vt:lpstr>
      <vt:lpstr>'x-720'!TABLE_RELATED</vt:lpstr>
      <vt:lpstr>'x-721'!TABLE_RELATED</vt:lpstr>
      <vt:lpstr>'x-722'!TABLE_RELATED</vt:lpstr>
      <vt:lpstr>'x-724'!TABLE_RELATED</vt:lpstr>
      <vt:lpstr>'x-801'!TABLE_RELATED</vt:lpstr>
      <vt:lpstr>'x-802'!TABLE_RELATED</vt:lpstr>
      <vt:lpstr>'x-803'!TABLE_RELATED</vt:lpstr>
      <vt:lpstr>'x-804'!TABLE_RELATED</vt:lpstr>
      <vt:lpstr>'x-805'!TABLE_RELATED</vt:lpstr>
      <vt:lpstr>'x-806'!TABLE_RELATED</vt:lpstr>
      <vt:lpstr>'x-807'!TABLE_RELATED</vt:lpstr>
      <vt:lpstr>'x-808'!TABLE_RELATED</vt:lpstr>
      <vt:lpstr>'x-809'!TABLE_RELATED</vt:lpstr>
      <vt:lpstr>'x-810'!TABLE_RELATED</vt:lpstr>
      <vt:lpstr>'x-811'!TABLE_RELATED</vt:lpstr>
      <vt:lpstr>'x-812'!TABLE_RELATED</vt:lpstr>
      <vt:lpstr>'x-813'!TABLE_RELATED</vt:lpstr>
      <vt:lpstr>'x-814'!TABLE_RELATED</vt:lpstr>
      <vt:lpstr>'x-815'!TABLE_RELATED</vt:lpstr>
      <vt:lpstr>TABLE_RELATED</vt:lpstr>
      <vt:lpstr>'x-101'!table_related_1</vt:lpstr>
      <vt:lpstr>'x-102'!table_related_1</vt:lpstr>
      <vt:lpstr>'x-103'!table_related_1</vt:lpstr>
      <vt:lpstr>'x-104'!table_related_1</vt:lpstr>
      <vt:lpstr>'x-105'!table_related_1</vt:lpstr>
      <vt:lpstr>'x-201'!TABLE_RELATED_1</vt:lpstr>
      <vt:lpstr>'x-202'!TABLE_RELATED_1</vt:lpstr>
      <vt:lpstr>'x-203'!TABLE_RELATED_1</vt:lpstr>
      <vt:lpstr>'x-204'!TABLE_RELATED_1</vt:lpstr>
      <vt:lpstr>'x-205'!TABLE_RELATED_1</vt:lpstr>
      <vt:lpstr>'x-206'!TABLE_RELATED_1</vt:lpstr>
      <vt:lpstr>'x-207'!TABLE_RELATED_1</vt:lpstr>
      <vt:lpstr>'x-208'!TABLE_RELATED_1</vt:lpstr>
      <vt:lpstr>'x-209'!TABLE_RELATED_1</vt:lpstr>
      <vt:lpstr>'x-213'!TABLE_RELATED_1</vt:lpstr>
      <vt:lpstr>'x-214'!TABLE_RELATED_1</vt:lpstr>
      <vt:lpstr>'x-215'!TABLE_RELATED_1</vt:lpstr>
      <vt:lpstr>'x-301'!TABLE_RELATED_1</vt:lpstr>
      <vt:lpstr>'x-302'!TABLE_RELATED_1</vt:lpstr>
      <vt:lpstr>'x-303'!TABLE_RELATED_1</vt:lpstr>
      <vt:lpstr>'x-304'!TABLE_RELATED_1</vt:lpstr>
      <vt:lpstr>'x-305'!TABLE_RELATED_1</vt:lpstr>
      <vt:lpstr>'x-306'!TABLE_RELATED_1</vt:lpstr>
      <vt:lpstr>'x-307'!TABLE_RELATED_1</vt:lpstr>
      <vt:lpstr>'x-401'!TABLE_RELATED_1</vt:lpstr>
      <vt:lpstr>'x-402'!TABLE_RELATED_1</vt:lpstr>
      <vt:lpstr>'x-403'!TABLE_RELATED_1</vt:lpstr>
      <vt:lpstr>'x-404'!TABLE_RELATED_1</vt:lpstr>
      <vt:lpstr>'x-405'!TABLE_RELATED_1</vt:lpstr>
      <vt:lpstr>'x-406'!TABLE_RELATED_1</vt:lpstr>
      <vt:lpstr>'x-407'!TABLE_RELATED_1</vt:lpstr>
      <vt:lpstr>'x-408'!TABLE_RELATED_1</vt:lpstr>
      <vt:lpstr>'x-409'!TABLE_RELATED_1</vt:lpstr>
      <vt:lpstr>'x-410'!TABLE_RELATED_1</vt:lpstr>
      <vt:lpstr>'x-411'!TABLE_RELATED_1</vt:lpstr>
      <vt:lpstr>'x-412'!TABLE_RELATED_1</vt:lpstr>
      <vt:lpstr>'x-413'!TABLE_RELATED_1</vt:lpstr>
      <vt:lpstr>'x-414'!TABLE_RELATED_1</vt:lpstr>
      <vt:lpstr>'x-415'!TABLE_RELATED_1</vt:lpstr>
      <vt:lpstr>'x-416'!TABLE_RELATED_1</vt:lpstr>
      <vt:lpstr>'x-417'!TABLE_RELATED_1</vt:lpstr>
      <vt:lpstr>'x-418'!TABLE_RELATED_1</vt:lpstr>
      <vt:lpstr>'x-419'!TABLE_RELATED_1</vt:lpstr>
      <vt:lpstr>'x-420'!TABLE_RELATED_1</vt:lpstr>
      <vt:lpstr>'x-421'!TABLE_RELATED_1</vt:lpstr>
      <vt:lpstr>'x-422'!TABLE_RELATED_1</vt:lpstr>
      <vt:lpstr>'x-501'!TABLE_RELATED_1</vt:lpstr>
      <vt:lpstr>'x-502'!TABLE_RELATED_1</vt:lpstr>
      <vt:lpstr>'x-503'!TABLE_RELATED_1</vt:lpstr>
      <vt:lpstr>'x-504'!TABLE_RELATED_1</vt:lpstr>
      <vt:lpstr>'x-601'!TABLE_RELATED_1</vt:lpstr>
      <vt:lpstr>'x-602'!TABLE_RELATED_1</vt:lpstr>
      <vt:lpstr>'x-603'!TABLE_RELATED_1</vt:lpstr>
      <vt:lpstr>'x-604'!TABLE_RELATED_1</vt:lpstr>
      <vt:lpstr>'x-605'!TABLE_RELATED_1</vt:lpstr>
      <vt:lpstr>'x-606'!TABLE_RELATED_1</vt:lpstr>
      <vt:lpstr>'x-703'!TABLE_RELATED_1</vt:lpstr>
      <vt:lpstr>'x-704'!TABLE_RELATED_1</vt:lpstr>
      <vt:lpstr>'x-705'!TABLE_RELATED_1</vt:lpstr>
      <vt:lpstr>'x-706'!TABLE_RELATED_1</vt:lpstr>
      <vt:lpstr>'x-707'!TABLE_RELATED_1</vt:lpstr>
      <vt:lpstr>'x-708'!TABLE_RELATED_1</vt:lpstr>
      <vt:lpstr>'x-709'!TABLE_RELATED_1</vt:lpstr>
      <vt:lpstr>'x-710'!TABLE_RELATED_1</vt:lpstr>
      <vt:lpstr>'x-711'!TABLE_RELATED_1</vt:lpstr>
      <vt:lpstr>'x-712'!TABLE_RELATED_1</vt:lpstr>
      <vt:lpstr>'x-713'!TABLE_RELATED_1</vt:lpstr>
      <vt:lpstr>'x-714'!TABLE_RELATED_1</vt:lpstr>
      <vt:lpstr>'x-715'!TABLE_RELATED_1</vt:lpstr>
      <vt:lpstr>'x-716'!TABLE_RELATED_1</vt:lpstr>
      <vt:lpstr>'x-717'!TABLE_RELATED_1</vt:lpstr>
      <vt:lpstr>'x-718'!TABLE_RELATED_1</vt:lpstr>
      <vt:lpstr>'x-719'!TABLE_RELATED_1</vt:lpstr>
      <vt:lpstr>'x-720'!TABLE_RELATED_1</vt:lpstr>
      <vt:lpstr>'x-721'!TABLE_RELATED_1</vt:lpstr>
      <vt:lpstr>'x-722'!TABLE_RELATED_1</vt:lpstr>
      <vt:lpstr>'x-724'!TABLE_RELATED_1</vt:lpstr>
      <vt:lpstr>'x-801'!TABLE_RELATED_1</vt:lpstr>
      <vt:lpstr>'x-802'!TABLE_RELATED_1</vt:lpstr>
      <vt:lpstr>'x-803'!TABLE_RELATED_1</vt:lpstr>
      <vt:lpstr>'x-804'!TABLE_RELATED_1</vt:lpstr>
      <vt:lpstr>'x-805'!TABLE_RELATED_1</vt:lpstr>
      <vt:lpstr>'x-806'!TABLE_RELATED_1</vt:lpstr>
      <vt:lpstr>'x-807'!TABLE_RELATED_1</vt:lpstr>
      <vt:lpstr>'x-808'!TABLE_RELATED_1</vt:lpstr>
      <vt:lpstr>'x-809'!TABLE_RELATED_1</vt:lpstr>
      <vt:lpstr>'x-810'!TABLE_RELATED_1</vt:lpstr>
      <vt:lpstr>'x-811'!TABLE_RELATED_1</vt:lpstr>
      <vt:lpstr>'x-812'!TABLE_RELATED_1</vt:lpstr>
      <vt:lpstr>'x-813'!TABLE_RELATED_1</vt:lpstr>
      <vt:lpstr>'x-814'!TABLE_RELATED_1</vt:lpstr>
      <vt:lpstr>'x-815'!TABLE_RELATED_1</vt:lpstr>
      <vt:lpstr>'x-204'!TABLE_RELATED_2</vt:lpstr>
      <vt:lpstr>'x-403'!TABLE_RELATED_2</vt:lpstr>
      <vt:lpstr>'x-404'!TABLE_RELATED_2</vt:lpstr>
      <vt:lpstr>'x-409'!TABLE_RELATED_2</vt:lpstr>
      <vt:lpstr>'x-410'!TABLE_RELATED_2</vt:lpstr>
      <vt:lpstr>'x-415'!TABLE_RELATED_2</vt:lpstr>
      <vt:lpstr>'x-807'!TABLE_RELATED_2</vt:lpstr>
      <vt:lpstr>'x-201'!TABLE_SECTION</vt:lpstr>
      <vt:lpstr>'x-202'!TABLE_SECTION</vt:lpstr>
      <vt:lpstr>'x-203'!TABLE_SECTION</vt:lpstr>
      <vt:lpstr>'x-204'!TABLE_SECTION</vt:lpstr>
      <vt:lpstr>'x-205'!TABLE_SECTION</vt:lpstr>
      <vt:lpstr>'x-206'!TABLE_SECTION</vt:lpstr>
      <vt:lpstr>'x-207'!TABLE_SECTION</vt:lpstr>
      <vt:lpstr>'x-208'!TABLE_SECTION</vt:lpstr>
      <vt:lpstr>'x-209'!TABLE_SECTION</vt:lpstr>
      <vt:lpstr>'x-213'!TABLE_SECTION</vt:lpstr>
      <vt:lpstr>'x-214'!TABLE_SECTION</vt:lpstr>
      <vt:lpstr>'x-215'!TABLE_SECTION</vt:lpstr>
      <vt:lpstr>'x-301'!TABLE_SECTION</vt:lpstr>
      <vt:lpstr>'x-302'!TABLE_SECTION</vt:lpstr>
      <vt:lpstr>'x-303'!TABLE_SECTION</vt:lpstr>
      <vt:lpstr>'x-304'!TABLE_SECTION</vt:lpstr>
      <vt:lpstr>'x-305'!TABLE_SECTION</vt:lpstr>
      <vt:lpstr>'x-306'!TABLE_SECTION</vt:lpstr>
      <vt:lpstr>'x-307'!TABLE_SECTION</vt:lpstr>
      <vt:lpstr>'x-401'!TABLE_SECTION</vt:lpstr>
      <vt:lpstr>'x-402'!TABLE_SECTION</vt:lpstr>
      <vt:lpstr>'x-403'!TABLE_SECTION</vt:lpstr>
      <vt:lpstr>'x-404'!TABLE_SECTION</vt:lpstr>
      <vt:lpstr>'x-405'!TABLE_SECTION</vt:lpstr>
      <vt:lpstr>'x-406'!TABLE_SECTION</vt:lpstr>
      <vt:lpstr>'x-407'!TABLE_SECTION</vt:lpstr>
      <vt:lpstr>'x-408'!TABLE_SECTION</vt:lpstr>
      <vt:lpstr>'x-409'!TABLE_SECTION</vt:lpstr>
      <vt:lpstr>'x-410'!TABLE_SECTION</vt:lpstr>
      <vt:lpstr>'x-411'!TABLE_SECTION</vt:lpstr>
      <vt:lpstr>'x-412'!TABLE_SECTION</vt:lpstr>
      <vt:lpstr>'x-413'!TABLE_SECTION</vt:lpstr>
      <vt:lpstr>'x-414'!TABLE_SECTION</vt:lpstr>
      <vt:lpstr>'x-415'!TABLE_SECTION</vt:lpstr>
      <vt:lpstr>'x-416'!TABLE_SECTION</vt:lpstr>
      <vt:lpstr>'x-417'!TABLE_SECTION</vt:lpstr>
      <vt:lpstr>'x-418'!TABLE_SECTION</vt:lpstr>
      <vt:lpstr>'x-419'!TABLE_SECTION</vt:lpstr>
      <vt:lpstr>'x-420'!TABLE_SECTION</vt:lpstr>
      <vt:lpstr>'x-421'!TABLE_SECTION</vt:lpstr>
      <vt:lpstr>'x-422'!TABLE_SECTION</vt:lpstr>
      <vt:lpstr>'x-501'!TABLE_SECTION</vt:lpstr>
      <vt:lpstr>'x-502'!TABLE_SECTION</vt:lpstr>
      <vt:lpstr>'x-503'!TABLE_SECTION</vt:lpstr>
      <vt:lpstr>'x-504'!TABLE_SECTION</vt:lpstr>
      <vt:lpstr>'x-601'!TABLE_SECTION</vt:lpstr>
      <vt:lpstr>'x-602'!TABLE_SECTION</vt:lpstr>
      <vt:lpstr>'x-603'!TABLE_SECTION</vt:lpstr>
      <vt:lpstr>'x-604'!TABLE_SECTION</vt:lpstr>
      <vt:lpstr>'x-605'!TABLE_SECTION</vt:lpstr>
      <vt:lpstr>'x-606'!TABLE_SECTION</vt:lpstr>
      <vt:lpstr>'x-703'!TABLE_SECTION</vt:lpstr>
      <vt:lpstr>'x-704'!TABLE_SECTION</vt:lpstr>
      <vt:lpstr>'x-705'!TABLE_SECTION</vt:lpstr>
      <vt:lpstr>'x-706'!TABLE_SECTION</vt:lpstr>
      <vt:lpstr>'x-707'!TABLE_SECTION</vt:lpstr>
      <vt:lpstr>'x-708'!TABLE_SECTION</vt:lpstr>
      <vt:lpstr>'x-709'!TABLE_SECTION</vt:lpstr>
      <vt:lpstr>'x-710'!TABLE_SECTION</vt:lpstr>
      <vt:lpstr>'x-711'!TABLE_SECTION</vt:lpstr>
      <vt:lpstr>'x-712'!TABLE_SECTION</vt:lpstr>
      <vt:lpstr>'x-713'!TABLE_SECTION</vt:lpstr>
      <vt:lpstr>'x-714'!TABLE_SECTION</vt:lpstr>
      <vt:lpstr>'x-715'!TABLE_SECTION</vt:lpstr>
      <vt:lpstr>'x-716'!TABLE_SECTION</vt:lpstr>
      <vt:lpstr>'x-717'!TABLE_SECTION</vt:lpstr>
      <vt:lpstr>'x-718'!TABLE_SECTION</vt:lpstr>
      <vt:lpstr>'x-719'!TABLE_SECTION</vt:lpstr>
      <vt:lpstr>'x-720'!TABLE_SECTION</vt:lpstr>
      <vt:lpstr>'x-721'!TABLE_SECTION</vt:lpstr>
      <vt:lpstr>'x-722'!TABLE_SECTION</vt:lpstr>
      <vt:lpstr>'x-724'!TABLE_SECTION</vt:lpstr>
      <vt:lpstr>'x-801'!TABLE_SECTION</vt:lpstr>
      <vt:lpstr>'x-802'!TABLE_SECTION</vt:lpstr>
      <vt:lpstr>'x-803'!TABLE_SECTION</vt:lpstr>
      <vt:lpstr>'x-804'!TABLE_SECTION</vt:lpstr>
      <vt:lpstr>'x-805'!TABLE_SECTION</vt:lpstr>
      <vt:lpstr>'x-806'!TABLE_SECTION</vt:lpstr>
      <vt:lpstr>'x-807'!TABLE_SECTION</vt:lpstr>
      <vt:lpstr>'x-808'!TABLE_SECTION</vt:lpstr>
      <vt:lpstr>'x-809'!TABLE_SECTION</vt:lpstr>
      <vt:lpstr>'x-810'!TABLE_SECTION</vt:lpstr>
      <vt:lpstr>'x-811'!TABLE_SECTION</vt:lpstr>
      <vt:lpstr>'x-812'!TABLE_SECTION</vt:lpstr>
      <vt:lpstr>'x-813'!TABLE_SECTION</vt:lpstr>
      <vt:lpstr>'x-814'!TABLE_SECTION</vt:lpstr>
      <vt:lpstr>'x-815'!TABLE_SECTION</vt:lpstr>
      <vt:lpstr>TABLE_SECTION</vt:lpstr>
      <vt:lpstr>'x-101'!table_section_1</vt:lpstr>
      <vt:lpstr>'x-102'!table_section_1</vt:lpstr>
      <vt:lpstr>'x-103'!table_section_1</vt:lpstr>
      <vt:lpstr>'x-104'!table_section_1</vt:lpstr>
      <vt:lpstr>'x-105'!table_section_1</vt:lpstr>
      <vt:lpstr>'x-201'!TABLE_SECTION_1</vt:lpstr>
      <vt:lpstr>'x-202'!TABLE_SECTION_1</vt:lpstr>
      <vt:lpstr>'x-203'!TABLE_SECTION_1</vt:lpstr>
      <vt:lpstr>'x-204'!TABLE_SECTION_1</vt:lpstr>
      <vt:lpstr>'x-205'!TABLE_SECTION_1</vt:lpstr>
      <vt:lpstr>'x-206'!TABLE_SECTION_1</vt:lpstr>
      <vt:lpstr>'x-207'!TABLE_SECTION_1</vt:lpstr>
      <vt:lpstr>'x-208'!TABLE_SECTION_1</vt:lpstr>
      <vt:lpstr>'x-209'!TABLE_SECTION_1</vt:lpstr>
      <vt:lpstr>'x-213'!TABLE_SECTION_1</vt:lpstr>
      <vt:lpstr>'x-214'!TABLE_SECTION_1</vt:lpstr>
      <vt:lpstr>'x-215'!TABLE_SECTION_1</vt:lpstr>
      <vt:lpstr>'x-301'!TABLE_SECTION_1</vt:lpstr>
      <vt:lpstr>'x-302'!TABLE_SECTION_1</vt:lpstr>
      <vt:lpstr>'x-303'!TABLE_SECTION_1</vt:lpstr>
      <vt:lpstr>'x-304'!TABLE_SECTION_1</vt:lpstr>
      <vt:lpstr>'x-305'!TABLE_SECTION_1</vt:lpstr>
      <vt:lpstr>'x-306'!TABLE_SECTION_1</vt:lpstr>
      <vt:lpstr>'x-307'!TABLE_SECTION_1</vt:lpstr>
      <vt:lpstr>'x-401'!TABLE_SECTION_1</vt:lpstr>
      <vt:lpstr>'x-402'!TABLE_SECTION_1</vt:lpstr>
      <vt:lpstr>'x-403'!TABLE_SECTION_1</vt:lpstr>
      <vt:lpstr>'x-404'!TABLE_SECTION_1</vt:lpstr>
      <vt:lpstr>'x-405'!TABLE_SECTION_1</vt:lpstr>
      <vt:lpstr>'x-406'!TABLE_SECTION_1</vt:lpstr>
      <vt:lpstr>'x-407'!TABLE_SECTION_1</vt:lpstr>
      <vt:lpstr>'x-408'!TABLE_SECTION_1</vt:lpstr>
      <vt:lpstr>'x-409'!TABLE_SECTION_1</vt:lpstr>
      <vt:lpstr>'x-410'!TABLE_SECTION_1</vt:lpstr>
      <vt:lpstr>'x-411'!TABLE_SECTION_1</vt:lpstr>
      <vt:lpstr>'x-412'!TABLE_SECTION_1</vt:lpstr>
      <vt:lpstr>'x-413'!TABLE_SECTION_1</vt:lpstr>
      <vt:lpstr>'x-414'!TABLE_SECTION_1</vt:lpstr>
      <vt:lpstr>'x-415'!TABLE_SECTION_1</vt:lpstr>
      <vt:lpstr>'x-416'!TABLE_SECTION_1</vt:lpstr>
      <vt:lpstr>'x-417'!TABLE_SECTION_1</vt:lpstr>
      <vt:lpstr>'x-418'!TABLE_SECTION_1</vt:lpstr>
      <vt:lpstr>'x-419'!TABLE_SECTION_1</vt:lpstr>
      <vt:lpstr>'x-420'!TABLE_SECTION_1</vt:lpstr>
      <vt:lpstr>'x-421'!TABLE_SECTION_1</vt:lpstr>
      <vt:lpstr>'x-422'!TABLE_SECTION_1</vt:lpstr>
      <vt:lpstr>'x-501'!TABLE_SECTION_1</vt:lpstr>
      <vt:lpstr>'x-502'!TABLE_SECTION_1</vt:lpstr>
      <vt:lpstr>'x-503'!TABLE_SECTION_1</vt:lpstr>
      <vt:lpstr>'x-504'!TABLE_SECTION_1</vt:lpstr>
      <vt:lpstr>'x-601'!TABLE_SECTION_1</vt:lpstr>
      <vt:lpstr>'x-602'!TABLE_SECTION_1</vt:lpstr>
      <vt:lpstr>'x-603'!TABLE_SECTION_1</vt:lpstr>
      <vt:lpstr>'x-604'!TABLE_SECTION_1</vt:lpstr>
      <vt:lpstr>'x-605'!TABLE_SECTION_1</vt:lpstr>
      <vt:lpstr>'x-606'!TABLE_SECTION_1</vt:lpstr>
      <vt:lpstr>'x-703'!TABLE_SECTION_1</vt:lpstr>
      <vt:lpstr>'x-704'!TABLE_SECTION_1</vt:lpstr>
      <vt:lpstr>'x-705'!TABLE_SECTION_1</vt:lpstr>
      <vt:lpstr>'x-706'!TABLE_SECTION_1</vt:lpstr>
      <vt:lpstr>'x-707'!TABLE_SECTION_1</vt:lpstr>
      <vt:lpstr>'x-708'!TABLE_SECTION_1</vt:lpstr>
      <vt:lpstr>'x-709'!TABLE_SECTION_1</vt:lpstr>
      <vt:lpstr>'x-710'!TABLE_SECTION_1</vt:lpstr>
      <vt:lpstr>'x-711'!TABLE_SECTION_1</vt:lpstr>
      <vt:lpstr>'x-712'!TABLE_SECTION_1</vt:lpstr>
      <vt:lpstr>'x-713'!TABLE_SECTION_1</vt:lpstr>
      <vt:lpstr>'x-714'!TABLE_SECTION_1</vt:lpstr>
      <vt:lpstr>'x-715'!TABLE_SECTION_1</vt:lpstr>
      <vt:lpstr>'x-716'!TABLE_SECTION_1</vt:lpstr>
      <vt:lpstr>'x-717'!TABLE_SECTION_1</vt:lpstr>
      <vt:lpstr>'x-718'!TABLE_SECTION_1</vt:lpstr>
      <vt:lpstr>'x-719'!TABLE_SECTION_1</vt:lpstr>
      <vt:lpstr>'x-720'!TABLE_SECTION_1</vt:lpstr>
      <vt:lpstr>'x-721'!TABLE_SECTION_1</vt:lpstr>
      <vt:lpstr>'x-722'!TABLE_SECTION_1</vt:lpstr>
      <vt:lpstr>'x-724'!TABLE_SECTION_1</vt:lpstr>
      <vt:lpstr>'x-801'!TABLE_SECTION_1</vt:lpstr>
      <vt:lpstr>'x-802'!TABLE_SECTION_1</vt:lpstr>
      <vt:lpstr>'x-803'!TABLE_SECTION_1</vt:lpstr>
      <vt:lpstr>'x-804'!TABLE_SECTION_1</vt:lpstr>
      <vt:lpstr>'x-805'!TABLE_SECTION_1</vt:lpstr>
      <vt:lpstr>'x-806'!TABLE_SECTION_1</vt:lpstr>
      <vt:lpstr>'x-807'!TABLE_SECTION_1</vt:lpstr>
      <vt:lpstr>'x-808'!TABLE_SECTION_1</vt:lpstr>
      <vt:lpstr>'x-809'!TABLE_SECTION_1</vt:lpstr>
      <vt:lpstr>'x-810'!TABLE_SECTION_1</vt:lpstr>
      <vt:lpstr>'x-811'!TABLE_SECTION_1</vt:lpstr>
      <vt:lpstr>'x-812'!TABLE_SECTION_1</vt:lpstr>
      <vt:lpstr>'x-813'!TABLE_SECTION_1</vt:lpstr>
      <vt:lpstr>'x-814'!TABLE_SECTION_1</vt:lpstr>
      <vt:lpstr>'x-815'!TABLE_SECTION_1</vt:lpstr>
      <vt:lpstr>'x-204'!TABLE_SECTION_2</vt:lpstr>
      <vt:lpstr>'x-403'!TABLE_SECTION_2</vt:lpstr>
      <vt:lpstr>'x-404'!TABLE_SECTION_2</vt:lpstr>
      <vt:lpstr>'x-409'!TABLE_SECTION_2</vt:lpstr>
      <vt:lpstr>'x-410'!TABLE_SECTION_2</vt:lpstr>
      <vt:lpstr>'x-415'!TABLE_SECTION_2</vt:lpstr>
      <vt:lpstr>'x-807'!TABLE_SECTION_2</vt:lpstr>
      <vt:lpstr>'x-201'!TABLE_SECTION_NUMBER</vt:lpstr>
      <vt:lpstr>'x-202'!TABLE_SECTION_NUMBER</vt:lpstr>
      <vt:lpstr>'x-203'!TABLE_SECTION_NUMBER</vt:lpstr>
      <vt:lpstr>'x-204'!TABLE_SECTION_NUMBER</vt:lpstr>
      <vt:lpstr>'x-205'!TABLE_SECTION_NUMBER</vt:lpstr>
      <vt:lpstr>'x-206'!TABLE_SECTION_NUMBER</vt:lpstr>
      <vt:lpstr>'x-207'!TABLE_SECTION_NUMBER</vt:lpstr>
      <vt:lpstr>'x-208'!TABLE_SECTION_NUMBER</vt:lpstr>
      <vt:lpstr>'x-209'!TABLE_SECTION_NUMBER</vt:lpstr>
      <vt:lpstr>'x-213'!TABLE_SECTION_NUMBER</vt:lpstr>
      <vt:lpstr>'x-214'!TABLE_SECTION_NUMBER</vt:lpstr>
      <vt:lpstr>'x-215'!TABLE_SECTION_NUMBER</vt:lpstr>
      <vt:lpstr>'x-301'!TABLE_SECTION_NUMBER</vt:lpstr>
      <vt:lpstr>'x-302'!TABLE_SECTION_NUMBER</vt:lpstr>
      <vt:lpstr>'x-303'!TABLE_SECTION_NUMBER</vt:lpstr>
      <vt:lpstr>'x-304'!TABLE_SECTION_NUMBER</vt:lpstr>
      <vt:lpstr>'x-305'!TABLE_SECTION_NUMBER</vt:lpstr>
      <vt:lpstr>'x-306'!TABLE_SECTION_NUMBER</vt:lpstr>
      <vt:lpstr>'x-307'!TABLE_SECTION_NUMBER</vt:lpstr>
      <vt:lpstr>'x-401'!TABLE_SECTION_NUMBER</vt:lpstr>
      <vt:lpstr>'x-402'!TABLE_SECTION_NUMBER</vt:lpstr>
      <vt:lpstr>'x-403'!TABLE_SECTION_NUMBER</vt:lpstr>
      <vt:lpstr>'x-404'!TABLE_SECTION_NUMBER</vt:lpstr>
      <vt:lpstr>'x-405'!TABLE_SECTION_NUMBER</vt:lpstr>
      <vt:lpstr>'x-406'!TABLE_SECTION_NUMBER</vt:lpstr>
      <vt:lpstr>'x-407'!TABLE_SECTION_NUMBER</vt:lpstr>
      <vt:lpstr>'x-408'!TABLE_SECTION_NUMBER</vt:lpstr>
      <vt:lpstr>'x-409'!TABLE_SECTION_NUMBER</vt:lpstr>
      <vt:lpstr>'x-410'!TABLE_SECTION_NUMBER</vt:lpstr>
      <vt:lpstr>'x-411'!TABLE_SECTION_NUMBER</vt:lpstr>
      <vt:lpstr>'x-412'!TABLE_SECTION_NUMBER</vt:lpstr>
      <vt:lpstr>'x-413'!TABLE_SECTION_NUMBER</vt:lpstr>
      <vt:lpstr>'x-414'!TABLE_SECTION_NUMBER</vt:lpstr>
      <vt:lpstr>'x-415'!TABLE_SECTION_NUMBER</vt:lpstr>
      <vt:lpstr>'x-416'!TABLE_SECTION_NUMBER</vt:lpstr>
      <vt:lpstr>'x-417'!TABLE_SECTION_NUMBER</vt:lpstr>
      <vt:lpstr>'x-418'!TABLE_SECTION_NUMBER</vt:lpstr>
      <vt:lpstr>'x-419'!TABLE_SECTION_NUMBER</vt:lpstr>
      <vt:lpstr>'x-420'!TABLE_SECTION_NUMBER</vt:lpstr>
      <vt:lpstr>'x-421'!TABLE_SECTION_NUMBER</vt:lpstr>
      <vt:lpstr>'x-422'!TABLE_SECTION_NUMBER</vt:lpstr>
      <vt:lpstr>'x-501'!TABLE_SECTION_NUMBER</vt:lpstr>
      <vt:lpstr>'x-502'!TABLE_SECTION_NUMBER</vt:lpstr>
      <vt:lpstr>'x-503'!TABLE_SECTION_NUMBER</vt:lpstr>
      <vt:lpstr>'x-504'!TABLE_SECTION_NUMBER</vt:lpstr>
      <vt:lpstr>'x-601'!TABLE_SECTION_NUMBER</vt:lpstr>
      <vt:lpstr>'x-602'!TABLE_SECTION_NUMBER</vt:lpstr>
      <vt:lpstr>'x-603'!TABLE_SECTION_NUMBER</vt:lpstr>
      <vt:lpstr>'x-604'!TABLE_SECTION_NUMBER</vt:lpstr>
      <vt:lpstr>'x-605'!TABLE_SECTION_NUMBER</vt:lpstr>
      <vt:lpstr>'x-606'!TABLE_SECTION_NUMBER</vt:lpstr>
      <vt:lpstr>'x-703'!TABLE_SECTION_NUMBER</vt:lpstr>
      <vt:lpstr>'x-704'!TABLE_SECTION_NUMBER</vt:lpstr>
      <vt:lpstr>'x-705'!TABLE_SECTION_NUMBER</vt:lpstr>
      <vt:lpstr>'x-706'!TABLE_SECTION_NUMBER</vt:lpstr>
      <vt:lpstr>'x-707'!TABLE_SECTION_NUMBER</vt:lpstr>
      <vt:lpstr>'x-708'!TABLE_SECTION_NUMBER</vt:lpstr>
      <vt:lpstr>'x-709'!TABLE_SECTION_NUMBER</vt:lpstr>
      <vt:lpstr>'x-710'!TABLE_SECTION_NUMBER</vt:lpstr>
      <vt:lpstr>'x-711'!TABLE_SECTION_NUMBER</vt:lpstr>
      <vt:lpstr>'x-712'!TABLE_SECTION_NUMBER</vt:lpstr>
      <vt:lpstr>'x-713'!TABLE_SECTION_NUMBER</vt:lpstr>
      <vt:lpstr>'x-714'!TABLE_SECTION_NUMBER</vt:lpstr>
      <vt:lpstr>'x-715'!TABLE_SECTION_NUMBER</vt:lpstr>
      <vt:lpstr>'x-716'!TABLE_SECTION_NUMBER</vt:lpstr>
      <vt:lpstr>'x-717'!TABLE_SECTION_NUMBER</vt:lpstr>
      <vt:lpstr>'x-718'!TABLE_SECTION_NUMBER</vt:lpstr>
      <vt:lpstr>'x-719'!TABLE_SECTION_NUMBER</vt:lpstr>
      <vt:lpstr>'x-720'!TABLE_SECTION_NUMBER</vt:lpstr>
      <vt:lpstr>'x-721'!TABLE_SECTION_NUMBER</vt:lpstr>
      <vt:lpstr>'x-722'!TABLE_SECTION_NUMBER</vt:lpstr>
      <vt:lpstr>'x-724'!TABLE_SECTION_NUMBER</vt:lpstr>
      <vt:lpstr>'x-801'!TABLE_SECTION_NUMBER</vt:lpstr>
      <vt:lpstr>'x-802'!TABLE_SECTION_NUMBER</vt:lpstr>
      <vt:lpstr>'x-803'!TABLE_SECTION_NUMBER</vt:lpstr>
      <vt:lpstr>'x-804'!TABLE_SECTION_NUMBER</vt:lpstr>
      <vt:lpstr>'x-805'!TABLE_SECTION_NUMBER</vt:lpstr>
      <vt:lpstr>'x-806'!TABLE_SECTION_NUMBER</vt:lpstr>
      <vt:lpstr>'x-807'!TABLE_SECTION_NUMBER</vt:lpstr>
      <vt:lpstr>'x-808'!TABLE_SECTION_NUMBER</vt:lpstr>
      <vt:lpstr>'x-809'!TABLE_SECTION_NUMBER</vt:lpstr>
      <vt:lpstr>'x-810'!TABLE_SECTION_NUMBER</vt:lpstr>
      <vt:lpstr>'x-811'!TABLE_SECTION_NUMBER</vt:lpstr>
      <vt:lpstr>'x-812'!TABLE_SECTION_NUMBER</vt:lpstr>
      <vt:lpstr>'x-813'!TABLE_SECTION_NUMBER</vt:lpstr>
      <vt:lpstr>'x-814'!TABLE_SECTION_NUMBER</vt:lpstr>
      <vt:lpstr>'x-815'!TABLE_SECTION_NUMBER</vt:lpstr>
      <vt:lpstr>TABLE_SECTION_NUMBER</vt:lpstr>
      <vt:lpstr>'x-101'!table_Section_Number_1</vt:lpstr>
      <vt:lpstr>'x-102'!table_Section_Number_1</vt:lpstr>
      <vt:lpstr>'x-103'!table_Section_Number_1</vt:lpstr>
      <vt:lpstr>'x-104'!table_Section_Number_1</vt:lpstr>
      <vt:lpstr>'x-105'!table_Section_Number_1</vt:lpstr>
      <vt:lpstr>'x-201'!TABLE_SECTION_NUMBER_1</vt:lpstr>
      <vt:lpstr>'x-202'!TABLE_SECTION_NUMBER_1</vt:lpstr>
      <vt:lpstr>'x-203'!TABLE_SECTION_NUMBER_1</vt:lpstr>
      <vt:lpstr>'x-204'!TABLE_SECTION_NUMBER_1</vt:lpstr>
      <vt:lpstr>'x-205'!TABLE_SECTION_NUMBER_1</vt:lpstr>
      <vt:lpstr>'x-206'!TABLE_SECTION_NUMBER_1</vt:lpstr>
      <vt:lpstr>'x-207'!TABLE_SECTION_NUMBER_1</vt:lpstr>
      <vt:lpstr>'x-208'!TABLE_SECTION_NUMBER_1</vt:lpstr>
      <vt:lpstr>'x-209'!TABLE_SECTION_NUMBER_1</vt:lpstr>
      <vt:lpstr>'x-213'!TABLE_SECTION_NUMBER_1</vt:lpstr>
      <vt:lpstr>'x-214'!TABLE_SECTION_NUMBER_1</vt:lpstr>
      <vt:lpstr>'x-215'!TABLE_SECTION_NUMBER_1</vt:lpstr>
      <vt:lpstr>'x-301'!TABLE_SECTION_NUMBER_1</vt:lpstr>
      <vt:lpstr>'x-302'!TABLE_SECTION_NUMBER_1</vt:lpstr>
      <vt:lpstr>'x-303'!TABLE_SECTION_NUMBER_1</vt:lpstr>
      <vt:lpstr>'x-304'!TABLE_SECTION_NUMBER_1</vt:lpstr>
      <vt:lpstr>'x-305'!TABLE_SECTION_NUMBER_1</vt:lpstr>
      <vt:lpstr>'x-306'!TABLE_SECTION_NUMBER_1</vt:lpstr>
      <vt:lpstr>'x-307'!TABLE_SECTION_NUMBER_1</vt:lpstr>
      <vt:lpstr>'x-401'!TABLE_SECTION_NUMBER_1</vt:lpstr>
      <vt:lpstr>'x-402'!TABLE_SECTION_NUMBER_1</vt:lpstr>
      <vt:lpstr>'x-403'!TABLE_SECTION_NUMBER_1</vt:lpstr>
      <vt:lpstr>'x-404'!TABLE_SECTION_NUMBER_1</vt:lpstr>
      <vt:lpstr>'x-405'!TABLE_SECTION_NUMBER_1</vt:lpstr>
      <vt:lpstr>'x-406'!TABLE_SECTION_NUMBER_1</vt:lpstr>
      <vt:lpstr>'x-407'!TABLE_SECTION_NUMBER_1</vt:lpstr>
      <vt:lpstr>'x-408'!TABLE_SECTION_NUMBER_1</vt:lpstr>
      <vt:lpstr>'x-409'!TABLE_SECTION_NUMBER_1</vt:lpstr>
      <vt:lpstr>'x-410'!TABLE_SECTION_NUMBER_1</vt:lpstr>
      <vt:lpstr>'x-411'!TABLE_SECTION_NUMBER_1</vt:lpstr>
      <vt:lpstr>'x-412'!TABLE_SECTION_NUMBER_1</vt:lpstr>
      <vt:lpstr>'x-413'!TABLE_SECTION_NUMBER_1</vt:lpstr>
      <vt:lpstr>'x-414'!TABLE_SECTION_NUMBER_1</vt:lpstr>
      <vt:lpstr>'x-415'!TABLE_SECTION_NUMBER_1</vt:lpstr>
      <vt:lpstr>'x-416'!TABLE_SECTION_NUMBER_1</vt:lpstr>
      <vt:lpstr>'x-417'!TABLE_SECTION_NUMBER_1</vt:lpstr>
      <vt:lpstr>'x-418'!TABLE_SECTION_NUMBER_1</vt:lpstr>
      <vt:lpstr>'x-419'!TABLE_SECTION_NUMBER_1</vt:lpstr>
      <vt:lpstr>'x-420'!TABLE_SECTION_NUMBER_1</vt:lpstr>
      <vt:lpstr>'x-421'!TABLE_SECTION_NUMBER_1</vt:lpstr>
      <vt:lpstr>'x-422'!TABLE_SECTION_NUMBER_1</vt:lpstr>
      <vt:lpstr>'x-501'!TABLE_SECTION_NUMBER_1</vt:lpstr>
      <vt:lpstr>'x-502'!TABLE_SECTION_NUMBER_1</vt:lpstr>
      <vt:lpstr>'x-503'!TABLE_SECTION_NUMBER_1</vt:lpstr>
      <vt:lpstr>'x-504'!TABLE_SECTION_NUMBER_1</vt:lpstr>
      <vt:lpstr>'x-601'!TABLE_SECTION_NUMBER_1</vt:lpstr>
      <vt:lpstr>'x-602'!TABLE_SECTION_NUMBER_1</vt:lpstr>
      <vt:lpstr>'x-603'!TABLE_SECTION_NUMBER_1</vt:lpstr>
      <vt:lpstr>'x-604'!TABLE_SECTION_NUMBER_1</vt:lpstr>
      <vt:lpstr>'x-605'!TABLE_SECTION_NUMBER_1</vt:lpstr>
      <vt:lpstr>'x-606'!TABLE_SECTION_NUMBER_1</vt:lpstr>
      <vt:lpstr>'x-703'!TABLE_SECTION_NUMBER_1</vt:lpstr>
      <vt:lpstr>'x-704'!TABLE_SECTION_NUMBER_1</vt:lpstr>
      <vt:lpstr>'x-705'!TABLE_SECTION_NUMBER_1</vt:lpstr>
      <vt:lpstr>'x-706'!TABLE_SECTION_NUMBER_1</vt:lpstr>
      <vt:lpstr>'x-707'!TABLE_SECTION_NUMBER_1</vt:lpstr>
      <vt:lpstr>'x-708'!TABLE_SECTION_NUMBER_1</vt:lpstr>
      <vt:lpstr>'x-709'!TABLE_SECTION_NUMBER_1</vt:lpstr>
      <vt:lpstr>'x-710'!TABLE_SECTION_NUMBER_1</vt:lpstr>
      <vt:lpstr>'x-711'!TABLE_SECTION_NUMBER_1</vt:lpstr>
      <vt:lpstr>'x-712'!TABLE_SECTION_NUMBER_1</vt:lpstr>
      <vt:lpstr>'x-713'!TABLE_SECTION_NUMBER_1</vt:lpstr>
      <vt:lpstr>'x-714'!TABLE_SECTION_NUMBER_1</vt:lpstr>
      <vt:lpstr>'x-715'!TABLE_SECTION_NUMBER_1</vt:lpstr>
      <vt:lpstr>'x-716'!TABLE_SECTION_NUMBER_1</vt:lpstr>
      <vt:lpstr>'x-717'!TABLE_SECTION_NUMBER_1</vt:lpstr>
      <vt:lpstr>'x-718'!TABLE_SECTION_NUMBER_1</vt:lpstr>
      <vt:lpstr>'x-719'!TABLE_SECTION_NUMBER_1</vt:lpstr>
      <vt:lpstr>'x-720'!TABLE_SECTION_NUMBER_1</vt:lpstr>
      <vt:lpstr>'x-721'!TABLE_SECTION_NUMBER_1</vt:lpstr>
      <vt:lpstr>'x-722'!TABLE_SECTION_NUMBER_1</vt:lpstr>
      <vt:lpstr>'x-724'!TABLE_SECTION_NUMBER_1</vt:lpstr>
      <vt:lpstr>'x-801'!TABLE_SECTION_NUMBER_1</vt:lpstr>
      <vt:lpstr>'x-802'!TABLE_SECTION_NUMBER_1</vt:lpstr>
      <vt:lpstr>'x-803'!TABLE_SECTION_NUMBER_1</vt:lpstr>
      <vt:lpstr>'x-804'!TABLE_SECTION_NUMBER_1</vt:lpstr>
      <vt:lpstr>'x-805'!TABLE_SECTION_NUMBER_1</vt:lpstr>
      <vt:lpstr>'x-806'!TABLE_SECTION_NUMBER_1</vt:lpstr>
      <vt:lpstr>'x-807'!TABLE_SECTION_NUMBER_1</vt:lpstr>
      <vt:lpstr>'x-808'!TABLE_SECTION_NUMBER_1</vt:lpstr>
      <vt:lpstr>'x-809'!TABLE_SECTION_NUMBER_1</vt:lpstr>
      <vt:lpstr>'x-810'!TABLE_SECTION_NUMBER_1</vt:lpstr>
      <vt:lpstr>'x-811'!TABLE_SECTION_NUMBER_1</vt:lpstr>
      <vt:lpstr>'x-812'!TABLE_SECTION_NUMBER_1</vt:lpstr>
      <vt:lpstr>'x-813'!TABLE_SECTION_NUMBER_1</vt:lpstr>
      <vt:lpstr>'x-814'!TABLE_SECTION_NUMBER_1</vt:lpstr>
      <vt:lpstr>'x-815'!TABLE_SECTION_NUMBER_1</vt:lpstr>
      <vt:lpstr>'x-204'!TABLE_SECTION_NUMBER_2</vt:lpstr>
      <vt:lpstr>'x-403'!TABLE_SECTION_NUMBER_2</vt:lpstr>
      <vt:lpstr>'x-404'!TABLE_SECTION_NUMBER_2</vt:lpstr>
      <vt:lpstr>'x-409'!TABLE_SECTION_NUMBER_2</vt:lpstr>
      <vt:lpstr>'x-410'!TABLE_SECTION_NUMBER_2</vt:lpstr>
      <vt:lpstr>'x-415'!TABLE_SECTION_NUMBER_2</vt:lpstr>
      <vt:lpstr>'x-807'!TABLE_SECTION_NUMBER_2</vt:lpstr>
      <vt:lpstr>'x-201'!TABLE_SERIES_NUMBER</vt:lpstr>
      <vt:lpstr>'x-202'!TABLE_SERIES_NUMBER</vt:lpstr>
      <vt:lpstr>'x-203'!TABLE_SERIES_NUMBER</vt:lpstr>
      <vt:lpstr>'x-204'!TABLE_SERIES_NUMBER</vt:lpstr>
      <vt:lpstr>'x-205'!TABLE_SERIES_NUMBER</vt:lpstr>
      <vt:lpstr>'x-206'!TABLE_SERIES_NUMBER</vt:lpstr>
      <vt:lpstr>'x-207'!TABLE_SERIES_NUMBER</vt:lpstr>
      <vt:lpstr>'x-208'!TABLE_SERIES_NUMBER</vt:lpstr>
      <vt:lpstr>'x-209'!TABLE_SERIES_NUMBER</vt:lpstr>
      <vt:lpstr>'x-213'!TABLE_SERIES_NUMBER</vt:lpstr>
      <vt:lpstr>'x-214'!TABLE_SERIES_NUMBER</vt:lpstr>
      <vt:lpstr>'x-215'!TABLE_SERIES_NUMBER</vt:lpstr>
      <vt:lpstr>'x-301'!TABLE_SERIES_NUMBER</vt:lpstr>
      <vt:lpstr>'x-302'!TABLE_SERIES_NUMBER</vt:lpstr>
      <vt:lpstr>'x-303'!TABLE_SERIES_NUMBER</vt:lpstr>
      <vt:lpstr>'x-304'!TABLE_SERIES_NUMBER</vt:lpstr>
      <vt:lpstr>'x-305'!TABLE_SERIES_NUMBER</vt:lpstr>
      <vt:lpstr>'x-306'!TABLE_SERIES_NUMBER</vt:lpstr>
      <vt:lpstr>'x-307'!TABLE_SERIES_NUMBER</vt:lpstr>
      <vt:lpstr>'x-401'!TABLE_SERIES_NUMBER</vt:lpstr>
      <vt:lpstr>'x-402'!TABLE_SERIES_NUMBER</vt:lpstr>
      <vt:lpstr>'x-403'!TABLE_SERIES_NUMBER</vt:lpstr>
      <vt:lpstr>'x-404'!TABLE_SERIES_NUMBER</vt:lpstr>
      <vt:lpstr>'x-405'!TABLE_SERIES_NUMBER</vt:lpstr>
      <vt:lpstr>'x-406'!TABLE_SERIES_NUMBER</vt:lpstr>
      <vt:lpstr>'x-407'!TABLE_SERIES_NUMBER</vt:lpstr>
      <vt:lpstr>'x-408'!TABLE_SERIES_NUMBER</vt:lpstr>
      <vt:lpstr>'x-409'!TABLE_SERIES_NUMBER</vt:lpstr>
      <vt:lpstr>'x-410'!TABLE_SERIES_NUMBER</vt:lpstr>
      <vt:lpstr>'x-411'!TABLE_SERIES_NUMBER</vt:lpstr>
      <vt:lpstr>'x-412'!TABLE_SERIES_NUMBER</vt:lpstr>
      <vt:lpstr>'x-413'!TABLE_SERIES_NUMBER</vt:lpstr>
      <vt:lpstr>'x-414'!TABLE_SERIES_NUMBER</vt:lpstr>
      <vt:lpstr>'x-415'!TABLE_SERIES_NUMBER</vt:lpstr>
      <vt:lpstr>'x-416'!TABLE_SERIES_NUMBER</vt:lpstr>
      <vt:lpstr>'x-417'!TABLE_SERIES_NUMBER</vt:lpstr>
      <vt:lpstr>'x-418'!TABLE_SERIES_NUMBER</vt:lpstr>
      <vt:lpstr>'x-419'!TABLE_SERIES_NUMBER</vt:lpstr>
      <vt:lpstr>'x-420'!TABLE_SERIES_NUMBER</vt:lpstr>
      <vt:lpstr>'x-421'!TABLE_SERIES_NUMBER</vt:lpstr>
      <vt:lpstr>'x-422'!TABLE_SERIES_NUMBER</vt:lpstr>
      <vt:lpstr>'x-501'!TABLE_SERIES_NUMBER</vt:lpstr>
      <vt:lpstr>'x-502'!TABLE_SERIES_NUMBER</vt:lpstr>
      <vt:lpstr>'x-503'!TABLE_SERIES_NUMBER</vt:lpstr>
      <vt:lpstr>'x-504'!TABLE_SERIES_NUMBER</vt:lpstr>
      <vt:lpstr>'x-601'!TABLE_SERIES_NUMBER</vt:lpstr>
      <vt:lpstr>'x-602'!TABLE_SERIES_NUMBER</vt:lpstr>
      <vt:lpstr>'x-603'!TABLE_SERIES_NUMBER</vt:lpstr>
      <vt:lpstr>'x-604'!TABLE_SERIES_NUMBER</vt:lpstr>
      <vt:lpstr>'x-605'!TABLE_SERIES_NUMBER</vt:lpstr>
      <vt:lpstr>'x-606'!TABLE_SERIES_NUMBER</vt:lpstr>
      <vt:lpstr>'x-703'!TABLE_SERIES_NUMBER</vt:lpstr>
      <vt:lpstr>'x-704'!TABLE_SERIES_NUMBER</vt:lpstr>
      <vt:lpstr>'x-705'!TABLE_SERIES_NUMBER</vt:lpstr>
      <vt:lpstr>'x-706'!TABLE_SERIES_NUMBER</vt:lpstr>
      <vt:lpstr>'x-707'!TABLE_SERIES_NUMBER</vt:lpstr>
      <vt:lpstr>'x-708'!TABLE_SERIES_NUMBER</vt:lpstr>
      <vt:lpstr>'x-709'!TABLE_SERIES_NUMBER</vt:lpstr>
      <vt:lpstr>'x-710'!TABLE_SERIES_NUMBER</vt:lpstr>
      <vt:lpstr>'x-711'!TABLE_SERIES_NUMBER</vt:lpstr>
      <vt:lpstr>'x-712'!TABLE_SERIES_NUMBER</vt:lpstr>
      <vt:lpstr>'x-713'!TABLE_SERIES_NUMBER</vt:lpstr>
      <vt:lpstr>'x-714'!TABLE_SERIES_NUMBER</vt:lpstr>
      <vt:lpstr>'x-715'!TABLE_SERIES_NUMBER</vt:lpstr>
      <vt:lpstr>'x-716'!TABLE_SERIES_NUMBER</vt:lpstr>
      <vt:lpstr>'x-717'!TABLE_SERIES_NUMBER</vt:lpstr>
      <vt:lpstr>'x-718'!TABLE_SERIES_NUMBER</vt:lpstr>
      <vt:lpstr>'x-719'!TABLE_SERIES_NUMBER</vt:lpstr>
      <vt:lpstr>'x-720'!TABLE_SERIES_NUMBER</vt:lpstr>
      <vt:lpstr>'x-721'!TABLE_SERIES_NUMBER</vt:lpstr>
      <vt:lpstr>'x-722'!TABLE_SERIES_NUMBER</vt:lpstr>
      <vt:lpstr>'x-724'!TABLE_SERIES_NUMBER</vt:lpstr>
      <vt:lpstr>'x-801'!TABLE_SERIES_NUMBER</vt:lpstr>
      <vt:lpstr>'x-802'!TABLE_SERIES_NUMBER</vt:lpstr>
      <vt:lpstr>'x-803'!TABLE_SERIES_NUMBER</vt:lpstr>
      <vt:lpstr>'x-804'!TABLE_SERIES_NUMBER</vt:lpstr>
      <vt:lpstr>'x-805'!TABLE_SERIES_NUMBER</vt:lpstr>
      <vt:lpstr>'x-806'!TABLE_SERIES_NUMBER</vt:lpstr>
      <vt:lpstr>'x-807'!TABLE_SERIES_NUMBER</vt:lpstr>
      <vt:lpstr>'x-808'!TABLE_SERIES_NUMBER</vt:lpstr>
      <vt:lpstr>'x-809'!TABLE_SERIES_NUMBER</vt:lpstr>
      <vt:lpstr>'x-810'!TABLE_SERIES_NUMBER</vt:lpstr>
      <vt:lpstr>'x-811'!TABLE_SERIES_NUMBER</vt:lpstr>
      <vt:lpstr>'x-812'!TABLE_SERIES_NUMBER</vt:lpstr>
      <vt:lpstr>'x-813'!TABLE_SERIES_NUMBER</vt:lpstr>
      <vt:lpstr>'x-814'!TABLE_SERIES_NUMBER</vt:lpstr>
      <vt:lpstr>'x-815'!TABLE_SERIES_NUMBER</vt:lpstr>
      <vt:lpstr>TABLE_SERIES_NUMBER</vt:lpstr>
      <vt:lpstr>'x-101'!table_Series_Number_1</vt:lpstr>
      <vt:lpstr>'x-102'!table_Series_Number_1</vt:lpstr>
      <vt:lpstr>'x-103'!table_Series_Number_1</vt:lpstr>
      <vt:lpstr>'x-104'!table_Series_Number_1</vt:lpstr>
      <vt:lpstr>'x-105'!table_Series_Number_1</vt:lpstr>
      <vt:lpstr>'x-201'!TABLE_SERIES_NUMBER_1</vt:lpstr>
      <vt:lpstr>'x-202'!TABLE_SERIES_NUMBER_1</vt:lpstr>
      <vt:lpstr>'x-203'!TABLE_SERIES_NUMBER_1</vt:lpstr>
      <vt:lpstr>'x-204'!TABLE_SERIES_NUMBER_1</vt:lpstr>
      <vt:lpstr>'x-205'!TABLE_SERIES_NUMBER_1</vt:lpstr>
      <vt:lpstr>'x-206'!TABLE_SERIES_NUMBER_1</vt:lpstr>
      <vt:lpstr>'x-207'!TABLE_SERIES_NUMBER_1</vt:lpstr>
      <vt:lpstr>'x-208'!TABLE_SERIES_NUMBER_1</vt:lpstr>
      <vt:lpstr>'x-209'!TABLE_SERIES_NUMBER_1</vt:lpstr>
      <vt:lpstr>'x-213'!TABLE_SERIES_NUMBER_1</vt:lpstr>
      <vt:lpstr>'x-214'!TABLE_SERIES_NUMBER_1</vt:lpstr>
      <vt:lpstr>'x-215'!TABLE_SERIES_NUMBER_1</vt:lpstr>
      <vt:lpstr>'x-301'!TABLE_SERIES_NUMBER_1</vt:lpstr>
      <vt:lpstr>'x-302'!TABLE_SERIES_NUMBER_1</vt:lpstr>
      <vt:lpstr>'x-303'!TABLE_SERIES_NUMBER_1</vt:lpstr>
      <vt:lpstr>'x-304'!TABLE_SERIES_NUMBER_1</vt:lpstr>
      <vt:lpstr>'x-305'!TABLE_SERIES_NUMBER_1</vt:lpstr>
      <vt:lpstr>'x-306'!TABLE_SERIES_NUMBER_1</vt:lpstr>
      <vt:lpstr>'x-307'!TABLE_SERIES_NUMBER_1</vt:lpstr>
      <vt:lpstr>'x-401'!TABLE_SERIES_NUMBER_1</vt:lpstr>
      <vt:lpstr>'x-402'!TABLE_SERIES_NUMBER_1</vt:lpstr>
      <vt:lpstr>'x-403'!TABLE_SERIES_NUMBER_1</vt:lpstr>
      <vt:lpstr>'x-404'!TABLE_SERIES_NUMBER_1</vt:lpstr>
      <vt:lpstr>'x-405'!TABLE_SERIES_NUMBER_1</vt:lpstr>
      <vt:lpstr>'x-406'!TABLE_SERIES_NUMBER_1</vt:lpstr>
      <vt:lpstr>'x-407'!TABLE_SERIES_NUMBER_1</vt:lpstr>
      <vt:lpstr>'x-408'!TABLE_SERIES_NUMBER_1</vt:lpstr>
      <vt:lpstr>'x-409'!TABLE_SERIES_NUMBER_1</vt:lpstr>
      <vt:lpstr>'x-410'!TABLE_SERIES_NUMBER_1</vt:lpstr>
      <vt:lpstr>'x-411'!TABLE_SERIES_NUMBER_1</vt:lpstr>
      <vt:lpstr>'x-412'!TABLE_SERIES_NUMBER_1</vt:lpstr>
      <vt:lpstr>'x-413'!TABLE_SERIES_NUMBER_1</vt:lpstr>
      <vt:lpstr>'x-414'!TABLE_SERIES_NUMBER_1</vt:lpstr>
      <vt:lpstr>'x-415'!TABLE_SERIES_NUMBER_1</vt:lpstr>
      <vt:lpstr>'x-416'!TABLE_SERIES_NUMBER_1</vt:lpstr>
      <vt:lpstr>'x-417'!TABLE_SERIES_NUMBER_1</vt:lpstr>
      <vt:lpstr>'x-418'!TABLE_SERIES_NUMBER_1</vt:lpstr>
      <vt:lpstr>'x-419'!TABLE_SERIES_NUMBER_1</vt:lpstr>
      <vt:lpstr>'x-420'!TABLE_SERIES_NUMBER_1</vt:lpstr>
      <vt:lpstr>'x-421'!TABLE_SERIES_NUMBER_1</vt:lpstr>
      <vt:lpstr>'x-422'!TABLE_SERIES_NUMBER_1</vt:lpstr>
      <vt:lpstr>'x-501'!TABLE_SERIES_NUMBER_1</vt:lpstr>
      <vt:lpstr>'x-502'!TABLE_SERIES_NUMBER_1</vt:lpstr>
      <vt:lpstr>'x-503'!TABLE_SERIES_NUMBER_1</vt:lpstr>
      <vt:lpstr>'x-504'!TABLE_SERIES_NUMBER_1</vt:lpstr>
      <vt:lpstr>'x-601'!TABLE_SERIES_NUMBER_1</vt:lpstr>
      <vt:lpstr>'x-602'!TABLE_SERIES_NUMBER_1</vt:lpstr>
      <vt:lpstr>'x-603'!TABLE_SERIES_NUMBER_1</vt:lpstr>
      <vt:lpstr>'x-604'!TABLE_SERIES_NUMBER_1</vt:lpstr>
      <vt:lpstr>'x-605'!TABLE_SERIES_NUMBER_1</vt:lpstr>
      <vt:lpstr>'x-606'!TABLE_SERIES_NUMBER_1</vt:lpstr>
      <vt:lpstr>'x-703'!TABLE_SERIES_NUMBER_1</vt:lpstr>
      <vt:lpstr>'x-704'!TABLE_SERIES_NUMBER_1</vt:lpstr>
      <vt:lpstr>'x-705'!TABLE_SERIES_NUMBER_1</vt:lpstr>
      <vt:lpstr>'x-706'!TABLE_SERIES_NUMBER_1</vt:lpstr>
      <vt:lpstr>'x-707'!TABLE_SERIES_NUMBER_1</vt:lpstr>
      <vt:lpstr>'x-708'!TABLE_SERIES_NUMBER_1</vt:lpstr>
      <vt:lpstr>'x-709'!TABLE_SERIES_NUMBER_1</vt:lpstr>
      <vt:lpstr>'x-710'!TABLE_SERIES_NUMBER_1</vt:lpstr>
      <vt:lpstr>'x-711'!TABLE_SERIES_NUMBER_1</vt:lpstr>
      <vt:lpstr>'x-712'!TABLE_SERIES_NUMBER_1</vt:lpstr>
      <vt:lpstr>'x-713'!TABLE_SERIES_NUMBER_1</vt:lpstr>
      <vt:lpstr>'x-714'!TABLE_SERIES_NUMBER_1</vt:lpstr>
      <vt:lpstr>'x-715'!TABLE_SERIES_NUMBER_1</vt:lpstr>
      <vt:lpstr>'x-716'!TABLE_SERIES_NUMBER_1</vt:lpstr>
      <vt:lpstr>'x-717'!TABLE_SERIES_NUMBER_1</vt:lpstr>
      <vt:lpstr>'x-718'!TABLE_SERIES_NUMBER_1</vt:lpstr>
      <vt:lpstr>'x-719'!TABLE_SERIES_NUMBER_1</vt:lpstr>
      <vt:lpstr>'x-720'!TABLE_SERIES_NUMBER_1</vt:lpstr>
      <vt:lpstr>'x-721'!TABLE_SERIES_NUMBER_1</vt:lpstr>
      <vt:lpstr>'x-722'!TABLE_SERIES_NUMBER_1</vt:lpstr>
      <vt:lpstr>'x-724'!TABLE_SERIES_NUMBER_1</vt:lpstr>
      <vt:lpstr>'x-801'!TABLE_SERIES_NUMBER_1</vt:lpstr>
      <vt:lpstr>'x-802'!TABLE_SERIES_NUMBER_1</vt:lpstr>
      <vt:lpstr>'x-803'!TABLE_SERIES_NUMBER_1</vt:lpstr>
      <vt:lpstr>'x-804'!TABLE_SERIES_NUMBER_1</vt:lpstr>
      <vt:lpstr>'x-805'!TABLE_SERIES_NUMBER_1</vt:lpstr>
      <vt:lpstr>'x-806'!TABLE_SERIES_NUMBER_1</vt:lpstr>
      <vt:lpstr>'x-807'!TABLE_SERIES_NUMBER_1</vt:lpstr>
      <vt:lpstr>'x-808'!TABLE_SERIES_NUMBER_1</vt:lpstr>
      <vt:lpstr>'x-809'!TABLE_SERIES_NUMBER_1</vt:lpstr>
      <vt:lpstr>'x-810'!TABLE_SERIES_NUMBER_1</vt:lpstr>
      <vt:lpstr>'x-811'!TABLE_SERIES_NUMBER_1</vt:lpstr>
      <vt:lpstr>'x-812'!TABLE_SERIES_NUMBER_1</vt:lpstr>
      <vt:lpstr>'x-813'!TABLE_SERIES_NUMBER_1</vt:lpstr>
      <vt:lpstr>'x-814'!TABLE_SERIES_NUMBER_1</vt:lpstr>
      <vt:lpstr>'x-815'!TABLE_SERIES_NUMBER_1</vt:lpstr>
      <vt:lpstr>'x-204'!TABLE_SERIES_NUMBER_2</vt:lpstr>
      <vt:lpstr>'x-403'!TABLE_SERIES_NUMBER_2</vt:lpstr>
      <vt:lpstr>'x-404'!TABLE_SERIES_NUMBER_2</vt:lpstr>
      <vt:lpstr>'x-409'!TABLE_SERIES_NUMBER_2</vt:lpstr>
      <vt:lpstr>'x-410'!TABLE_SERIES_NUMBER_2</vt:lpstr>
      <vt:lpstr>'x-415'!TABLE_SERIES_NUMBER_2</vt:lpstr>
      <vt:lpstr>'x-807'!TABLE_SERIES_NUMBER_2</vt:lpstr>
      <vt:lpstr>title</vt:lpstr>
    </vt:vector>
  </TitlesOfParts>
  <Company>Government Actuary's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Allan</dc:creator>
  <cp:lastModifiedBy>Harris, Christopher - GAD</cp:lastModifiedBy>
  <cp:lastPrinted>2019-02-04T15:57:39Z</cp:lastPrinted>
  <dcterms:created xsi:type="dcterms:W3CDTF">2007-01-30T12:07:56Z</dcterms:created>
  <dcterms:modified xsi:type="dcterms:W3CDTF">2025-02-27T11:40:50Z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3ca5445f6e7b4f7d890fddad30f93fa4</vt:lpwstr>
  </property>
  <property fmtid="{D5CDD505-2E9C-101B-9397-08002B2CF9AE}" pid="3" name="SW-FINGERPRINT">
    <vt:lpwstr/>
  </property>
  <property fmtid="{D5CDD505-2E9C-101B-9397-08002B2CF9AE}" pid="4" name="ContentTypeId">
    <vt:lpwstr>0x010100F3DA492754083E45834DB37B66A75980002A3B63146CD44B419A2F18985232D5ED</vt:lpwstr>
  </property>
  <property fmtid="{D5CDD505-2E9C-101B-9397-08002B2CF9AE}" pid="5" name="_dlc_DocIdItemGuid">
    <vt:lpwstr>3b546075-7156-46db-8164-58e186c91f20</vt:lpwstr>
  </property>
  <property fmtid="{D5CDD505-2E9C-101B-9397-08002B2CF9AE}" pid="6" name="HMT_DocumentType">
    <vt:i4>1</vt:i4>
  </property>
</Properties>
</file>